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58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I88" i="1" l="1"/>
  <c r="I87" i="1"/>
  <c r="I86" i="1"/>
  <c r="I85" i="1"/>
  <c r="I84" i="1"/>
  <c r="I83" i="1"/>
  <c r="I82" i="1"/>
  <c r="I81" i="1"/>
  <c r="I80" i="1"/>
  <c r="I79" i="1"/>
  <c r="I78" i="1"/>
  <c r="I77" i="1"/>
  <c r="I76" i="1"/>
</calcChain>
</file>

<file path=xl/sharedStrings.xml><?xml version="1.0" encoding="utf-8"?>
<sst xmlns="http://schemas.openxmlformats.org/spreadsheetml/2006/main" count="420" uniqueCount="141">
  <si>
    <t>First Name</t>
  </si>
  <si>
    <t>Surname</t>
  </si>
  <si>
    <t>ID (Seb)</t>
  </si>
  <si>
    <t>Age</t>
  </si>
  <si>
    <t>m/f</t>
  </si>
  <si>
    <t>Hand</t>
  </si>
  <si>
    <t>tAtteso</t>
  </si>
  <si>
    <t>Experimenter</t>
  </si>
  <si>
    <t>Possible alternatives</t>
  </si>
  <si>
    <t>SB1</t>
  </si>
  <si>
    <t>f</t>
  </si>
  <si>
    <t>r</t>
  </si>
  <si>
    <t>Aizat</t>
  </si>
  <si>
    <t>Key for names:</t>
  </si>
  <si>
    <t>TM</t>
  </si>
  <si>
    <t>Olivia</t>
  </si>
  <si>
    <t>LH1</t>
  </si>
  <si>
    <t>Grey7</t>
  </si>
  <si>
    <t>Fairly clear</t>
  </si>
  <si>
    <t>JT1</t>
  </si>
  <si>
    <t>m</t>
  </si>
  <si>
    <t>“jt312” Aizat or “JT213” Katie</t>
  </si>
  <si>
    <t>Magenta9</t>
  </si>
  <si>
    <t>Guess, ID and dir have trailing underscore to show this.</t>
  </si>
  <si>
    <t>CH</t>
  </si>
  <si>
    <t>EW1_</t>
  </si>
  <si>
    <t>“ew123” Aizat or “EW231” Jon</t>
  </si>
  <si>
    <t>AM</t>
  </si>
  <si>
    <t>EB1</t>
  </si>
  <si>
    <t>RD</t>
  </si>
  <si>
    <t>SB2</t>
  </si>
  <si>
    <t>NA</t>
  </si>
  <si>
    <t>RG</t>
  </si>
  <si>
    <t>l</t>
  </si>
  <si>
    <t>NC</t>
  </si>
  <si>
    <t>KR</t>
  </si>
  <si>
    <t>LH2</t>
  </si>
  <si>
    <t>BG</t>
  </si>
  <si>
    <t>LS</t>
  </si>
  <si>
    <t>AS</t>
  </si>
  <si>
    <t>EC1</t>
  </si>
  <si>
    <t>CD1</t>
  </si>
  <si>
    <t>MC</t>
  </si>
  <si>
    <t>EW2_</t>
  </si>
  <si>
    <t>Jon</t>
  </si>
  <si>
    <t>SS</t>
  </si>
  <si>
    <t>AB1_</t>
  </si>
  <si>
    <t>AB123 or AB312, but both Jon</t>
  </si>
  <si>
    <t>EJ</t>
  </si>
  <si>
    <t>CM</t>
  </si>
  <si>
    <t>Rachel</t>
  </si>
  <si>
    <t>RQ</t>
  </si>
  <si>
    <t>CD2</t>
  </si>
  <si>
    <t>EB2</t>
  </si>
  <si>
    <t>AL_</t>
  </si>
  <si>
    <t>Assume this was “ac312” (Rachel)</t>
  </si>
  <si>
    <t>IB</t>
  </si>
  <si>
    <t>IR</t>
  </si>
  <si>
    <t>EF</t>
  </si>
  <si>
    <t>EC2</t>
  </si>
  <si>
    <t>HY</t>
  </si>
  <si>
    <t>PB</t>
  </si>
  <si>
    <t>GB</t>
  </si>
  <si>
    <t>AW1_</t>
  </si>
  <si>
    <t>“AW132” Katie? or “AW231” Jon? or “aw312” Rachel</t>
  </si>
  <si>
    <t>GM</t>
  </si>
  <si>
    <t>Katie</t>
  </si>
  <si>
    <t>RF</t>
  </si>
  <si>
    <t>JT2</t>
  </si>
  <si>
    <t>AW2_</t>
  </si>
  <si>
    <t>EM2</t>
  </si>
  <si>
    <t>AW3_</t>
  </si>
  <si>
    <t>SF</t>
  </si>
  <si>
    <t>SY</t>
  </si>
  <si>
    <t>AB2_</t>
  </si>
  <si>
    <t>PO</t>
  </si>
  <si>
    <t>JF</t>
  </si>
  <si>
    <t>RC</t>
  </si>
  <si>
    <t>KC</t>
  </si>
  <si>
    <t>CP</t>
  </si>
  <si>
    <t>JS</t>
  </si>
  <si>
    <t>EK</t>
  </si>
  <si>
    <t>TC</t>
  </si>
  <si>
    <t>LK_</t>
  </si>
  <si>
    <t>Katie(?)</t>
  </si>
  <si>
    <t>Is this Katie's “YL”? Assume this to be the case.</t>
  </si>
  <si>
    <t>9 male, 49 female</t>
  </si>
  <si>
    <t>Omitted:</t>
  </si>
  <si>
    <t>YC</t>
  </si>
  <si>
    <t>NB: 1.5 mean jump time! Assume Olivia forgot to switch to 0.8 before expt. run</t>
  </si>
  <si>
    <t>LC</t>
  </si>
  <si>
    <t>NB: 1.5 mean jump time!</t>
  </si>
  <si>
    <t>KW</t>
  </si>
  <si>
    <t>0.8 and 1.5</t>
  </si>
  <si>
    <t>1.5 mean jump time on 2 trials</t>
  </si>
  <si>
    <t>Black</t>
  </si>
  <si>
    <t>Unambiguous</t>
  </si>
  <si>
    <t>JD</t>
  </si>
  <si>
    <t>0.8 and 2</t>
  </si>
  <si>
    <t>2 mean jump time on one trial</t>
  </si>
  <si>
    <t>EM1</t>
  </si>
  <si>
    <t>0.8 and 1.4</t>
  </si>
  <si>
    <t>1.4 mean jump time on one trial</t>
  </si>
  <si>
    <t>Rachel had one additional folder; is132. Know nothing about this, so omit it:</t>
  </si>
  <si>
    <t>is132</t>
  </si>
  <si>
    <t>?</t>
  </si>
  <si>
    <t>Rachel(?)</t>
  </si>
  <si>
    <t>Lastly, what about Rachel's “is132”? Omit this one.</t>
  </si>
  <si>
    <t>Stats for Age (for main table)</t>
  </si>
  <si>
    <t>Mean</t>
  </si>
  <si>
    <t>Standard Error</t>
  </si>
  <si>
    <t>Mode</t>
  </si>
  <si>
    <t>Median</t>
  </si>
  <si>
    <t>Variance</t>
  </si>
  <si>
    <t>Standard Deviation</t>
  </si>
  <si>
    <t>Kurtosis</t>
  </si>
  <si>
    <t>Skewness</t>
  </si>
  <si>
    <t>Range</t>
  </si>
  <si>
    <t>Minimum</t>
  </si>
  <si>
    <t>Maximum</t>
  </si>
  <si>
    <t>Sum</t>
  </si>
  <si>
    <t>Count</t>
  </si>
  <si>
    <t>Test</t>
  </si>
  <si>
    <t>AB</t>
  </si>
  <si>
    <t>AL</t>
  </si>
  <si>
    <t>AW</t>
  </si>
  <si>
    <t>CD</t>
  </si>
  <si>
    <t>EB</t>
  </si>
  <si>
    <t>EC</t>
  </si>
  <si>
    <t>EM</t>
  </si>
  <si>
    <t>EW</t>
  </si>
  <si>
    <t>HYY</t>
  </si>
  <si>
    <t>JT</t>
  </si>
  <si>
    <t>KSW</t>
  </si>
  <si>
    <t>LH</t>
  </si>
  <si>
    <t>LK</t>
  </si>
  <si>
    <t>LSH</t>
  </si>
  <si>
    <t>LYC</t>
  </si>
  <si>
    <t>MHRC</t>
  </si>
  <si>
    <t>SB</t>
  </si>
  <si>
    <t>Omitted during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</si>
</sst>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1"/>
      <color rgb="FF000000"/>
      <name val="Bitstream Vera Sans"/>
      <family val="2"/>
      <charset val="1"/>
    </font>
    <font>
      <b/>
      <sz val="11"/>
      <color rgb="FF000000"/>
      <name val="Bitstream Vera Sans"/>
      <family val="2"/>
      <charset val="1"/>
    </font>
    <font>
      <sz val="11"/>
      <color rgb="FF666666"/>
      <name val="Bitstream Vera Sans"/>
      <family val="2"/>
      <charset val="1"/>
    </font>
    <font>
      <sz val="11"/>
      <color rgb="FFCC99CC"/>
      <name val="Bitstream Vera Sans"/>
      <family val="2"/>
      <charset val="1"/>
    </font>
    <font>
      <sz val="11"/>
      <name val="Bitstream Vera Sans"/>
      <family val="2"/>
      <charset val="1"/>
    </font>
    <font>
      <sz val="11"/>
      <color rgb="FFCC99FF"/>
      <name val="Bitstream Vera Sans"/>
      <family val="2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6" fillId="0" borderId="0" xfId="0" applyFont="1"/>
    <xf numFmtId="0" fontId="0" fillId="0" borderId="0" xfId="0" applyFont="1"/>
    <xf numFmtId="0" fontId="7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CC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8"/>
  <sheetViews>
    <sheetView tabSelected="1" topLeftCell="B31" zoomScale="70" zoomScaleNormal="70" workbookViewId="0">
      <selection activeCell="I76" sqref="I76"/>
    </sheetView>
  </sheetViews>
  <sheetFormatPr defaultRowHeight="15.75" x14ac:dyDescent="0.25"/>
  <cols>
    <col min="1" max="1" width="19.85546875" style="1"/>
    <col min="2" max="2" width="23.140625" style="1"/>
    <col min="3" max="6" width="7.5703125" style="1"/>
    <col min="7" max="7" width="8.85546875" style="1"/>
    <col min="8" max="8" width="16.85546875" style="1"/>
    <col min="9" max="9" width="30.28515625" style="1"/>
    <col min="10" max="10" width="15.140625" style="1"/>
    <col min="11" max="11" width="7.5703125" style="1"/>
    <col min="12" max="1025" width="15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/>
      <c r="K1"/>
    </row>
    <row r="2" spans="1:11" x14ac:dyDescent="0.25">
      <c r="B2" s="6" t="s">
        <v>46</v>
      </c>
      <c r="C2" s="5" t="s">
        <v>46</v>
      </c>
      <c r="D2" s="7">
        <v>18</v>
      </c>
      <c r="E2" s="1" t="s">
        <v>10</v>
      </c>
      <c r="F2" s="1" t="s">
        <v>11</v>
      </c>
      <c r="G2" s="1">
        <v>0.8</v>
      </c>
      <c r="H2" s="1" t="s">
        <v>44</v>
      </c>
      <c r="I2"/>
      <c r="J2" s="1" t="s">
        <v>13</v>
      </c>
      <c r="K2"/>
    </row>
    <row r="3" spans="1:11" x14ac:dyDescent="0.25">
      <c r="B3" s="10" t="s">
        <v>54</v>
      </c>
      <c r="C3" s="8" t="s">
        <v>54</v>
      </c>
      <c r="D3" s="1">
        <v>19</v>
      </c>
      <c r="E3" s="6" t="s">
        <v>20</v>
      </c>
      <c r="F3" s="6" t="s">
        <v>11</v>
      </c>
      <c r="G3" s="6">
        <v>0.8</v>
      </c>
      <c r="H3" s="1" t="s">
        <v>50</v>
      </c>
      <c r="I3"/>
      <c r="J3" s="4" t="s">
        <v>17</v>
      </c>
      <c r="K3" s="1" t="s">
        <v>18</v>
      </c>
    </row>
    <row r="4" spans="1:11" x14ac:dyDescent="0.25">
      <c r="B4" s="6" t="s">
        <v>27</v>
      </c>
      <c r="C4" s="1" t="s">
        <v>27</v>
      </c>
      <c r="D4" s="1">
        <v>18</v>
      </c>
      <c r="E4" s="1" t="s">
        <v>10</v>
      </c>
      <c r="F4" s="1" t="s">
        <v>11</v>
      </c>
      <c r="G4" s="1">
        <v>0.8</v>
      </c>
      <c r="H4" s="1" t="s">
        <v>12</v>
      </c>
      <c r="I4" s="1" t="s">
        <v>21</v>
      </c>
      <c r="J4" s="5" t="s">
        <v>22</v>
      </c>
      <c r="K4" s="1" t="s">
        <v>23</v>
      </c>
    </row>
    <row r="5" spans="1:11" x14ac:dyDescent="0.25">
      <c r="B5" s="6" t="s">
        <v>39</v>
      </c>
      <c r="C5" s="1" t="s">
        <v>39</v>
      </c>
      <c r="D5" s="6">
        <v>18</v>
      </c>
      <c r="E5" s="1" t="s">
        <v>10</v>
      </c>
      <c r="F5" s="1" t="s">
        <v>11</v>
      </c>
      <c r="G5" s="1">
        <v>0.8</v>
      </c>
      <c r="H5" s="1" t="s">
        <v>15</v>
      </c>
      <c r="I5"/>
      <c r="J5"/>
      <c r="K5"/>
    </row>
    <row r="6" spans="1:11" x14ac:dyDescent="0.25">
      <c r="B6" s="10" t="s">
        <v>63</v>
      </c>
      <c r="C6" s="9" t="s">
        <v>63</v>
      </c>
      <c r="D6" s="6">
        <v>19</v>
      </c>
      <c r="E6" s="6" t="s">
        <v>10</v>
      </c>
      <c r="F6" s="6" t="s">
        <v>11</v>
      </c>
      <c r="G6" s="6">
        <v>0.8</v>
      </c>
      <c r="H6" s="5" t="s">
        <v>50</v>
      </c>
      <c r="I6" s="1" t="s">
        <v>26</v>
      </c>
      <c r="J6"/>
      <c r="K6"/>
    </row>
    <row r="7" spans="1:11" x14ac:dyDescent="0.25">
      <c r="B7" s="1" t="s">
        <v>69</v>
      </c>
      <c r="C7" s="9" t="s">
        <v>69</v>
      </c>
      <c r="D7" s="7">
        <v>19</v>
      </c>
      <c r="E7" s="10" t="s">
        <v>20</v>
      </c>
      <c r="F7" s="10" t="s">
        <v>11</v>
      </c>
      <c r="G7" s="6">
        <v>0.8</v>
      </c>
      <c r="H7" s="5" t="s">
        <v>66</v>
      </c>
      <c r="I7"/>
      <c r="J7"/>
      <c r="K7"/>
    </row>
    <row r="8" spans="1:11" x14ac:dyDescent="0.25">
      <c r="B8" s="10" t="s">
        <v>71</v>
      </c>
      <c r="C8" s="9" t="s">
        <v>71</v>
      </c>
      <c r="D8" s="7">
        <v>19</v>
      </c>
      <c r="E8" s="10" t="s">
        <v>20</v>
      </c>
      <c r="F8" s="10" t="s">
        <v>11</v>
      </c>
      <c r="G8" s="6">
        <v>0.8</v>
      </c>
      <c r="H8" s="5" t="s">
        <v>44</v>
      </c>
      <c r="I8"/>
      <c r="J8"/>
      <c r="K8"/>
    </row>
    <row r="9" spans="1:11" x14ac:dyDescent="0.25">
      <c r="B9" s="1" t="s">
        <v>37</v>
      </c>
      <c r="C9" s="1" t="s">
        <v>37</v>
      </c>
      <c r="D9" s="6">
        <v>18</v>
      </c>
      <c r="E9" s="1" t="s">
        <v>20</v>
      </c>
      <c r="F9" s="1" t="s">
        <v>11</v>
      </c>
      <c r="G9" s="1">
        <v>0.8</v>
      </c>
      <c r="H9" s="1" t="s">
        <v>15</v>
      </c>
      <c r="I9"/>
      <c r="J9"/>
      <c r="K9"/>
    </row>
    <row r="10" spans="1:11" x14ac:dyDescent="0.25">
      <c r="B10" s="1" t="s">
        <v>41</v>
      </c>
      <c r="C10" s="1" t="s">
        <v>41</v>
      </c>
      <c r="D10" s="7">
        <v>18</v>
      </c>
      <c r="E10" s="1" t="s">
        <v>10</v>
      </c>
      <c r="F10" s="1" t="s">
        <v>11</v>
      </c>
      <c r="G10" s="1">
        <v>0.8</v>
      </c>
      <c r="H10" s="1" t="s">
        <v>15</v>
      </c>
      <c r="I10"/>
      <c r="J10"/>
      <c r="K10"/>
    </row>
    <row r="11" spans="1:11" x14ac:dyDescent="0.25">
      <c r="B11" s="1" t="s">
        <v>52</v>
      </c>
      <c r="C11" s="6" t="s">
        <v>52</v>
      </c>
      <c r="D11" s="1">
        <v>19</v>
      </c>
      <c r="E11" s="6" t="s">
        <v>10</v>
      </c>
      <c r="F11" s="6" t="s">
        <v>11</v>
      </c>
      <c r="G11" s="6">
        <v>0.8</v>
      </c>
      <c r="H11" s="1" t="s">
        <v>50</v>
      </c>
      <c r="I11"/>
      <c r="J11"/>
      <c r="K11"/>
    </row>
    <row r="12" spans="1:11" x14ac:dyDescent="0.25">
      <c r="B12" s="1" t="s">
        <v>24</v>
      </c>
      <c r="C12" s="1" t="s">
        <v>24</v>
      </c>
      <c r="D12" s="1">
        <v>18</v>
      </c>
      <c r="E12" s="1" t="s">
        <v>10</v>
      </c>
      <c r="F12" s="1" t="s">
        <v>11</v>
      </c>
      <c r="G12" s="1">
        <v>0.8</v>
      </c>
      <c r="H12" s="1" t="s">
        <v>12</v>
      </c>
      <c r="I12"/>
      <c r="J12"/>
      <c r="K12"/>
    </row>
    <row r="13" spans="1:11" x14ac:dyDescent="0.25">
      <c r="B13" s="10" t="s">
        <v>49</v>
      </c>
      <c r="C13" s="6" t="s">
        <v>49</v>
      </c>
      <c r="D13" s="7">
        <v>18</v>
      </c>
      <c r="E13" s="6" t="s">
        <v>10</v>
      </c>
      <c r="F13" s="6" t="s">
        <v>11</v>
      </c>
      <c r="G13" s="6">
        <v>0.8</v>
      </c>
      <c r="H13" s="1" t="s">
        <v>50</v>
      </c>
      <c r="I13"/>
      <c r="J13"/>
      <c r="K13"/>
    </row>
    <row r="14" spans="1:11" x14ac:dyDescent="0.25">
      <c r="B14" s="10" t="s">
        <v>79</v>
      </c>
      <c r="C14" s="10" t="s">
        <v>79</v>
      </c>
      <c r="D14" s="6">
        <v>24</v>
      </c>
      <c r="E14" s="10" t="s">
        <v>10</v>
      </c>
      <c r="F14" s="10" t="s">
        <v>33</v>
      </c>
      <c r="G14" s="10">
        <v>0.8</v>
      </c>
      <c r="H14" s="1" t="s">
        <v>66</v>
      </c>
      <c r="I14"/>
      <c r="J14"/>
      <c r="K14"/>
    </row>
    <row r="15" spans="1:11" x14ac:dyDescent="0.25">
      <c r="B15" s="1" t="s">
        <v>28</v>
      </c>
      <c r="C15" s="1" t="s">
        <v>28</v>
      </c>
      <c r="D15" s="1">
        <v>18</v>
      </c>
      <c r="E15" s="1" t="s">
        <v>10</v>
      </c>
      <c r="F15" s="1" t="s">
        <v>11</v>
      </c>
      <c r="G15" s="1">
        <v>0.8</v>
      </c>
      <c r="H15" s="1" t="s">
        <v>12</v>
      </c>
      <c r="I15"/>
      <c r="J15"/>
      <c r="K15"/>
    </row>
    <row r="16" spans="1:11" x14ac:dyDescent="0.25">
      <c r="B16" s="1" t="s">
        <v>53</v>
      </c>
      <c r="C16" s="6" t="s">
        <v>53</v>
      </c>
      <c r="D16" s="1">
        <v>19</v>
      </c>
      <c r="E16" s="6" t="s">
        <v>10</v>
      </c>
      <c r="F16" s="6" t="s">
        <v>11</v>
      </c>
      <c r="G16" s="6">
        <v>0.8</v>
      </c>
      <c r="H16" s="1" t="s">
        <v>50</v>
      </c>
      <c r="I16"/>
      <c r="J16"/>
      <c r="K16"/>
    </row>
    <row r="17" spans="1:11" x14ac:dyDescent="0.25">
      <c r="B17" s="10" t="s">
        <v>40</v>
      </c>
      <c r="C17" s="1" t="s">
        <v>40</v>
      </c>
      <c r="D17" s="6">
        <v>18</v>
      </c>
      <c r="E17" s="1" t="s">
        <v>10</v>
      </c>
      <c r="F17" s="1" t="s">
        <v>11</v>
      </c>
      <c r="G17" s="1">
        <v>0.8</v>
      </c>
      <c r="H17" s="1" t="s">
        <v>15</v>
      </c>
      <c r="I17"/>
      <c r="J17"/>
      <c r="K17"/>
    </row>
    <row r="18" spans="1:11" x14ac:dyDescent="0.25">
      <c r="B18" s="6" t="s">
        <v>59</v>
      </c>
      <c r="C18" s="6" t="s">
        <v>59</v>
      </c>
      <c r="D18" s="1">
        <v>19</v>
      </c>
      <c r="E18" s="6" t="s">
        <v>10</v>
      </c>
      <c r="F18" s="6" t="s">
        <v>11</v>
      </c>
      <c r="G18" s="6">
        <v>0.8</v>
      </c>
      <c r="H18" s="1" t="s">
        <v>44</v>
      </c>
      <c r="I18"/>
      <c r="J18"/>
      <c r="K18"/>
    </row>
    <row r="19" spans="1:11" x14ac:dyDescent="0.25">
      <c r="B19" s="6" t="s">
        <v>58</v>
      </c>
      <c r="C19" s="6" t="s">
        <v>58</v>
      </c>
      <c r="D19" s="1">
        <v>19</v>
      </c>
      <c r="E19" s="6" t="s">
        <v>10</v>
      </c>
      <c r="F19" s="6" t="s">
        <v>11</v>
      </c>
      <c r="G19" s="6">
        <v>0.8</v>
      </c>
      <c r="H19" s="1" t="s">
        <v>44</v>
      </c>
      <c r="I19"/>
      <c r="J19"/>
      <c r="K19"/>
    </row>
    <row r="20" spans="1:11" x14ac:dyDescent="0.25">
      <c r="B20" s="6" t="s">
        <v>48</v>
      </c>
      <c r="C20" s="6" t="s">
        <v>48</v>
      </c>
      <c r="D20" s="7">
        <v>18</v>
      </c>
      <c r="E20" s="6" t="s">
        <v>10</v>
      </c>
      <c r="F20" s="6" t="s">
        <v>33</v>
      </c>
      <c r="G20" s="6">
        <v>0.8</v>
      </c>
      <c r="H20" s="1" t="s">
        <v>44</v>
      </c>
      <c r="I20"/>
      <c r="J20"/>
      <c r="K20"/>
    </row>
    <row r="21" spans="1:11" x14ac:dyDescent="0.25">
      <c r="B21" s="6" t="s">
        <v>81</v>
      </c>
      <c r="C21" s="10" t="s">
        <v>81</v>
      </c>
      <c r="D21" s="6">
        <v>24</v>
      </c>
      <c r="E21" s="10" t="s">
        <v>20</v>
      </c>
      <c r="F21" s="10" t="s">
        <v>11</v>
      </c>
      <c r="G21" s="6">
        <v>0.8</v>
      </c>
      <c r="H21" s="1" t="s">
        <v>66</v>
      </c>
      <c r="I21"/>
      <c r="J21"/>
      <c r="K21"/>
    </row>
    <row r="22" spans="1:11" x14ac:dyDescent="0.25">
      <c r="B22" s="10" t="s">
        <v>70</v>
      </c>
      <c r="C22" s="10" t="s">
        <v>70</v>
      </c>
      <c r="D22" s="7">
        <v>19</v>
      </c>
      <c r="E22" s="10" t="s">
        <v>10</v>
      </c>
      <c r="F22" s="10" t="s">
        <v>11</v>
      </c>
      <c r="G22" s="6">
        <v>0.8</v>
      </c>
      <c r="H22" s="1" t="s">
        <v>44</v>
      </c>
      <c r="I22" s="1" t="s">
        <v>26</v>
      </c>
      <c r="J22"/>
      <c r="K22"/>
    </row>
    <row r="23" spans="1:11" x14ac:dyDescent="0.25">
      <c r="B23" s="1" t="s">
        <v>25</v>
      </c>
      <c r="C23" s="5" t="s">
        <v>25</v>
      </c>
      <c r="D23" s="1">
        <v>18</v>
      </c>
      <c r="E23" s="1" t="s">
        <v>10</v>
      </c>
      <c r="F23" s="1" t="s">
        <v>11</v>
      </c>
      <c r="G23" s="1">
        <v>0.8</v>
      </c>
      <c r="H23" s="5" t="s">
        <v>12</v>
      </c>
      <c r="I23"/>
      <c r="J23"/>
      <c r="K23"/>
    </row>
    <row r="24" spans="1:11" x14ac:dyDescent="0.25">
      <c r="B24" s="10" t="s">
        <v>43</v>
      </c>
      <c r="C24" s="5" t="s">
        <v>43</v>
      </c>
      <c r="D24" s="7">
        <v>18</v>
      </c>
      <c r="E24" s="1" t="s">
        <v>10</v>
      </c>
      <c r="F24" s="1" t="s">
        <v>11</v>
      </c>
      <c r="G24" s="1">
        <v>0.8</v>
      </c>
      <c r="H24" s="5" t="s">
        <v>44</v>
      </c>
      <c r="I24" s="1" t="s">
        <v>47</v>
      </c>
      <c r="J24"/>
      <c r="K24"/>
    </row>
    <row r="25" spans="1:11" x14ac:dyDescent="0.25">
      <c r="A25" s="6"/>
      <c r="B25" s="10" t="s">
        <v>62</v>
      </c>
      <c r="C25" s="6" t="s">
        <v>62</v>
      </c>
      <c r="D25" s="6">
        <v>19</v>
      </c>
      <c r="E25" s="6" t="s">
        <v>10</v>
      </c>
      <c r="F25" s="6" t="s">
        <v>33</v>
      </c>
      <c r="G25" s="6">
        <v>0.8</v>
      </c>
      <c r="H25" s="1" t="s">
        <v>50</v>
      </c>
      <c r="I25"/>
      <c r="J25"/>
      <c r="K25"/>
    </row>
    <row r="26" spans="1:11" x14ac:dyDescent="0.25">
      <c r="A26" s="6"/>
      <c r="B26" s="10" t="s">
        <v>65</v>
      </c>
      <c r="C26" s="10" t="s">
        <v>65</v>
      </c>
      <c r="D26" s="6">
        <v>19</v>
      </c>
      <c r="E26" s="10" t="s">
        <v>10</v>
      </c>
      <c r="F26" s="10" t="s">
        <v>11</v>
      </c>
      <c r="G26" s="6">
        <v>0.8</v>
      </c>
      <c r="H26" s="1" t="s">
        <v>66</v>
      </c>
      <c r="I26"/>
      <c r="J26"/>
      <c r="K26"/>
    </row>
    <row r="27" spans="1:11" x14ac:dyDescent="0.25">
      <c r="A27" s="6"/>
      <c r="B27" s="1" t="s">
        <v>60</v>
      </c>
      <c r="C27" s="6" t="s">
        <v>60</v>
      </c>
      <c r="D27" s="1">
        <v>19</v>
      </c>
      <c r="E27" s="6" t="s">
        <v>10</v>
      </c>
      <c r="F27" s="6" t="s">
        <v>11</v>
      </c>
      <c r="G27" s="6">
        <v>0.8</v>
      </c>
      <c r="H27" s="1" t="s">
        <v>50</v>
      </c>
      <c r="I27"/>
      <c r="J27"/>
      <c r="K27"/>
    </row>
    <row r="28" spans="1:11" x14ac:dyDescent="0.25">
      <c r="A28" s="6"/>
      <c r="B28" s="1" t="s">
        <v>56</v>
      </c>
      <c r="C28" s="6" t="s">
        <v>56</v>
      </c>
      <c r="D28" s="1">
        <v>19</v>
      </c>
      <c r="E28" s="6" t="s">
        <v>10</v>
      </c>
      <c r="F28" s="6" t="s">
        <v>33</v>
      </c>
      <c r="G28" s="6">
        <v>0.8</v>
      </c>
      <c r="H28" s="1" t="s">
        <v>50</v>
      </c>
      <c r="I28"/>
      <c r="J28"/>
      <c r="K28"/>
    </row>
    <row r="29" spans="1:11" x14ac:dyDescent="0.25">
      <c r="A29" s="6"/>
      <c r="B29" s="6" t="s">
        <v>57</v>
      </c>
      <c r="C29" s="6" t="s">
        <v>57</v>
      </c>
      <c r="D29" s="1">
        <v>19</v>
      </c>
      <c r="E29" s="6" t="s">
        <v>10</v>
      </c>
      <c r="F29" s="6" t="s">
        <v>11</v>
      </c>
      <c r="G29" s="6">
        <v>0.8</v>
      </c>
      <c r="H29" s="1" t="s">
        <v>50</v>
      </c>
      <c r="I29"/>
      <c r="J29"/>
      <c r="K29"/>
    </row>
    <row r="30" spans="1:11" x14ac:dyDescent="0.25">
      <c r="A30" s="6"/>
      <c r="B30" s="1" t="s">
        <v>76</v>
      </c>
      <c r="C30" s="10" t="s">
        <v>76</v>
      </c>
      <c r="D30" s="1">
        <v>20</v>
      </c>
      <c r="E30" s="10" t="s">
        <v>20</v>
      </c>
      <c r="F30" s="10" t="s">
        <v>11</v>
      </c>
      <c r="G30" s="10">
        <v>0.8</v>
      </c>
      <c r="H30" s="1" t="s">
        <v>66</v>
      </c>
      <c r="I30" s="1" t="s">
        <v>55</v>
      </c>
      <c r="J30"/>
      <c r="K30"/>
    </row>
    <row r="31" spans="1:11" x14ac:dyDescent="0.25">
      <c r="A31" s="6"/>
      <c r="B31" s="1" t="s">
        <v>80</v>
      </c>
      <c r="C31" s="10" t="s">
        <v>80</v>
      </c>
      <c r="D31" s="6">
        <v>24</v>
      </c>
      <c r="E31" s="10" t="s">
        <v>10</v>
      </c>
      <c r="F31" s="10" t="s">
        <v>11</v>
      </c>
      <c r="G31" s="10">
        <v>0.8</v>
      </c>
      <c r="H31" s="1" t="s">
        <v>66</v>
      </c>
      <c r="I31"/>
      <c r="J31"/>
      <c r="K31"/>
    </row>
    <row r="32" spans="1:11" x14ac:dyDescent="0.25">
      <c r="A32" s="6"/>
      <c r="B32" s="1" t="s">
        <v>19</v>
      </c>
      <c r="C32" s="4" t="s">
        <v>19</v>
      </c>
      <c r="D32" s="1">
        <v>18</v>
      </c>
      <c r="E32" s="1" t="s">
        <v>20</v>
      </c>
      <c r="F32" s="1" t="s">
        <v>11</v>
      </c>
      <c r="G32" s="1">
        <v>0.8</v>
      </c>
      <c r="H32" s="4" t="s">
        <v>12</v>
      </c>
      <c r="I32"/>
      <c r="J32"/>
      <c r="K32"/>
    </row>
    <row r="33" spans="1:11" x14ac:dyDescent="0.25">
      <c r="A33" s="6"/>
      <c r="B33" s="1" t="s">
        <v>68</v>
      </c>
      <c r="C33" s="11" t="s">
        <v>68</v>
      </c>
      <c r="D33" s="6">
        <v>19</v>
      </c>
      <c r="E33" s="10" t="s">
        <v>10</v>
      </c>
      <c r="F33" s="10" t="s">
        <v>33</v>
      </c>
      <c r="G33" s="6">
        <v>0.8</v>
      </c>
      <c r="H33" s="4" t="s">
        <v>66</v>
      </c>
      <c r="I33"/>
      <c r="J33"/>
      <c r="K33"/>
    </row>
    <row r="34" spans="1:11" x14ac:dyDescent="0.25">
      <c r="A34" s="6"/>
      <c r="B34" s="10" t="s">
        <v>78</v>
      </c>
      <c r="C34" s="10" t="s">
        <v>78</v>
      </c>
      <c r="D34" s="1">
        <v>23</v>
      </c>
      <c r="E34" s="10" t="s">
        <v>10</v>
      </c>
      <c r="F34" s="10" t="s">
        <v>11</v>
      </c>
      <c r="G34" s="10">
        <v>0.8</v>
      </c>
      <c r="H34" s="1" t="s">
        <v>66</v>
      </c>
      <c r="I34"/>
      <c r="J34"/>
      <c r="K34"/>
    </row>
    <row r="35" spans="1:11" x14ac:dyDescent="0.25">
      <c r="A35" s="6"/>
      <c r="B35" s="1" t="s">
        <v>35</v>
      </c>
      <c r="C35" s="1" t="s">
        <v>35</v>
      </c>
      <c r="D35" s="6">
        <v>18</v>
      </c>
      <c r="E35" s="1" t="s">
        <v>10</v>
      </c>
      <c r="F35" s="1" t="s">
        <v>11</v>
      </c>
      <c r="G35" s="1">
        <v>0.8</v>
      </c>
      <c r="H35" s="1" t="s">
        <v>12</v>
      </c>
      <c r="I35"/>
      <c r="J35"/>
      <c r="K35"/>
    </row>
    <row r="36" spans="1:11" x14ac:dyDescent="0.25">
      <c r="A36" s="6"/>
      <c r="B36" s="6" t="s">
        <v>16</v>
      </c>
      <c r="C36" s="1" t="s">
        <v>16</v>
      </c>
      <c r="D36" s="1">
        <v>18</v>
      </c>
      <c r="E36" s="1" t="s">
        <v>10</v>
      </c>
      <c r="F36" s="1" t="s">
        <v>11</v>
      </c>
      <c r="G36" s="1">
        <v>0.8</v>
      </c>
      <c r="H36" s="1" t="s">
        <v>12</v>
      </c>
      <c r="I36"/>
      <c r="J36"/>
      <c r="K36"/>
    </row>
    <row r="37" spans="1:11" x14ac:dyDescent="0.25">
      <c r="A37" s="6"/>
      <c r="B37" s="6" t="s">
        <v>36</v>
      </c>
      <c r="C37" s="1" t="s">
        <v>36</v>
      </c>
      <c r="D37" s="6">
        <v>18</v>
      </c>
      <c r="E37" s="1" t="s">
        <v>10</v>
      </c>
      <c r="F37" s="1" t="s">
        <v>11</v>
      </c>
      <c r="G37" s="1">
        <v>0.8</v>
      </c>
      <c r="H37" s="1" t="s">
        <v>15</v>
      </c>
      <c r="I37"/>
      <c r="J37"/>
      <c r="K37"/>
    </row>
    <row r="38" spans="1:11" x14ac:dyDescent="0.25">
      <c r="A38" s="6"/>
      <c r="B38" s="1" t="s">
        <v>83</v>
      </c>
      <c r="C38" s="8" t="s">
        <v>83</v>
      </c>
      <c r="D38" s="1">
        <v>28</v>
      </c>
      <c r="E38" s="10" t="s">
        <v>10</v>
      </c>
      <c r="F38" s="10" t="s">
        <v>11</v>
      </c>
      <c r="G38" s="6">
        <v>0.8</v>
      </c>
      <c r="H38" s="1" t="s">
        <v>84</v>
      </c>
      <c r="I38" s="1" t="s">
        <v>64</v>
      </c>
      <c r="J38"/>
      <c r="K38"/>
    </row>
    <row r="39" spans="1:11" x14ac:dyDescent="0.25">
      <c r="A39" s="10"/>
      <c r="B39" s="1" t="s">
        <v>38</v>
      </c>
      <c r="C39" s="1" t="s">
        <v>38</v>
      </c>
      <c r="D39" s="6">
        <v>18</v>
      </c>
      <c r="E39" s="1" t="s">
        <v>10</v>
      </c>
      <c r="F39" s="1" t="s">
        <v>11</v>
      </c>
      <c r="G39" s="1">
        <v>0.8</v>
      </c>
      <c r="H39" s="1" t="s">
        <v>15</v>
      </c>
      <c r="I39"/>
      <c r="J39"/>
      <c r="K39"/>
    </row>
    <row r="40" spans="1:11" x14ac:dyDescent="0.25">
      <c r="A40" s="10"/>
      <c r="B40" s="10" t="s">
        <v>42</v>
      </c>
      <c r="C40" s="1" t="s">
        <v>42</v>
      </c>
      <c r="D40" s="7">
        <v>18</v>
      </c>
      <c r="E40" s="1" t="s">
        <v>10</v>
      </c>
      <c r="F40" s="1" t="s">
        <v>11</v>
      </c>
      <c r="G40" s="1">
        <v>0.8</v>
      </c>
      <c r="H40" s="1" t="s">
        <v>15</v>
      </c>
      <c r="I40"/>
      <c r="J40"/>
      <c r="K40"/>
    </row>
    <row r="41" spans="1:11" x14ac:dyDescent="0.25">
      <c r="A41" s="10"/>
      <c r="B41" s="1" t="s">
        <v>31</v>
      </c>
      <c r="C41" s="1" t="s">
        <v>31</v>
      </c>
      <c r="D41" s="1">
        <v>18</v>
      </c>
      <c r="E41" s="1" t="s">
        <v>10</v>
      </c>
      <c r="F41" s="1" t="s">
        <v>11</v>
      </c>
      <c r="G41" s="1">
        <v>0.8</v>
      </c>
      <c r="H41" s="1" t="s">
        <v>12</v>
      </c>
      <c r="I41" s="1" t="s">
        <v>21</v>
      </c>
      <c r="J41"/>
      <c r="K41"/>
    </row>
    <row r="42" spans="1:11" x14ac:dyDescent="0.25">
      <c r="A42" s="10"/>
      <c r="B42" s="1" t="s">
        <v>34</v>
      </c>
      <c r="C42" s="1" t="s">
        <v>34</v>
      </c>
      <c r="D42" s="1">
        <v>18</v>
      </c>
      <c r="E42" s="1" t="s">
        <v>10</v>
      </c>
      <c r="F42" s="1" t="s">
        <v>33</v>
      </c>
      <c r="G42" s="1">
        <v>0.8</v>
      </c>
      <c r="H42" s="1" t="s">
        <v>12</v>
      </c>
      <c r="I42" s="1" t="s">
        <v>64</v>
      </c>
      <c r="J42"/>
      <c r="K42"/>
    </row>
    <row r="43" spans="1:11" x14ac:dyDescent="0.25">
      <c r="A43" s="10"/>
      <c r="B43" s="1" t="s">
        <v>61</v>
      </c>
      <c r="C43" s="6" t="s">
        <v>61</v>
      </c>
      <c r="D43" s="1">
        <v>19</v>
      </c>
      <c r="E43" s="6" t="s">
        <v>20</v>
      </c>
      <c r="F43" s="6" t="s">
        <v>11</v>
      </c>
      <c r="G43" s="6">
        <v>0.8</v>
      </c>
      <c r="H43" s="1" t="s">
        <v>50</v>
      </c>
      <c r="I43"/>
      <c r="J43"/>
      <c r="K43"/>
    </row>
    <row r="44" spans="1:11" x14ac:dyDescent="0.25">
      <c r="A44" s="10"/>
      <c r="B44" s="10" t="s">
        <v>75</v>
      </c>
      <c r="C44" s="10" t="s">
        <v>75</v>
      </c>
      <c r="D44" s="1">
        <v>20</v>
      </c>
      <c r="E44" s="10" t="s">
        <v>10</v>
      </c>
      <c r="F44" s="10" t="s">
        <v>11</v>
      </c>
      <c r="G44" s="6">
        <v>0.8</v>
      </c>
      <c r="H44" s="1" t="s">
        <v>50</v>
      </c>
      <c r="I44" s="1" t="s">
        <v>64</v>
      </c>
      <c r="J44"/>
      <c r="K44"/>
    </row>
    <row r="45" spans="1:11" x14ac:dyDescent="0.25">
      <c r="A45" s="10"/>
      <c r="B45" s="6" t="s">
        <v>77</v>
      </c>
      <c r="C45" s="10" t="s">
        <v>77</v>
      </c>
      <c r="D45" s="7">
        <v>20</v>
      </c>
      <c r="E45" s="10" t="s">
        <v>10</v>
      </c>
      <c r="F45" s="10" t="s">
        <v>11</v>
      </c>
      <c r="G45" s="10">
        <v>0.8</v>
      </c>
      <c r="H45" s="1" t="s">
        <v>66</v>
      </c>
      <c r="I45"/>
      <c r="J45"/>
      <c r="K45"/>
    </row>
    <row r="46" spans="1:11" x14ac:dyDescent="0.25">
      <c r="A46" s="10"/>
      <c r="B46" s="10" t="s">
        <v>29</v>
      </c>
      <c r="C46" s="1" t="s">
        <v>29</v>
      </c>
      <c r="D46" s="1">
        <v>18</v>
      </c>
      <c r="E46" s="1" t="s">
        <v>10</v>
      </c>
      <c r="F46" s="1" t="s">
        <v>11</v>
      </c>
      <c r="G46" s="1">
        <v>0.8</v>
      </c>
      <c r="H46" s="1" t="s">
        <v>12</v>
      </c>
      <c r="I46"/>
      <c r="J46"/>
      <c r="K46"/>
    </row>
    <row r="47" spans="1:11" x14ac:dyDescent="0.25">
      <c r="A47" s="10"/>
      <c r="B47" s="1" t="s">
        <v>67</v>
      </c>
      <c r="C47" s="10" t="s">
        <v>67</v>
      </c>
      <c r="D47" s="6">
        <v>19</v>
      </c>
      <c r="E47" s="10" t="s">
        <v>10</v>
      </c>
      <c r="F47" s="10" t="s">
        <v>11</v>
      </c>
      <c r="G47" s="6">
        <v>0.8</v>
      </c>
      <c r="H47" s="1" t="s">
        <v>66</v>
      </c>
      <c r="I47" s="1" t="s">
        <v>47</v>
      </c>
      <c r="J47"/>
      <c r="K47"/>
    </row>
    <row r="48" spans="1:11" x14ac:dyDescent="0.25">
      <c r="A48" s="10"/>
      <c r="B48" s="6" t="s">
        <v>32</v>
      </c>
      <c r="C48" s="1" t="s">
        <v>32</v>
      </c>
      <c r="D48" s="1">
        <v>18</v>
      </c>
      <c r="E48" s="1" t="s">
        <v>10</v>
      </c>
      <c r="F48" s="1" t="s">
        <v>33</v>
      </c>
      <c r="G48" s="1">
        <v>0.8</v>
      </c>
      <c r="H48" s="1" t="s">
        <v>15</v>
      </c>
      <c r="I48"/>
      <c r="J48"/>
      <c r="K48"/>
    </row>
    <row r="49" spans="1:11" x14ac:dyDescent="0.25">
      <c r="A49" s="10"/>
      <c r="B49" s="1" t="s">
        <v>51</v>
      </c>
      <c r="C49" s="6" t="s">
        <v>51</v>
      </c>
      <c r="D49" s="7">
        <v>18</v>
      </c>
      <c r="E49" s="6" t="s">
        <v>10</v>
      </c>
      <c r="F49" s="6" t="s">
        <v>11</v>
      </c>
      <c r="G49" s="6">
        <v>0.8</v>
      </c>
      <c r="H49" s="1" t="s">
        <v>50</v>
      </c>
      <c r="I49"/>
      <c r="J49"/>
      <c r="K49"/>
    </row>
    <row r="50" spans="1:11" x14ac:dyDescent="0.25">
      <c r="A50" s="10"/>
      <c r="B50" s="6" t="s">
        <v>9</v>
      </c>
      <c r="C50" s="1" t="s">
        <v>9</v>
      </c>
      <c r="D50" s="1">
        <v>18</v>
      </c>
      <c r="E50" s="1" t="s">
        <v>10</v>
      </c>
      <c r="F50" s="1" t="s">
        <v>11</v>
      </c>
      <c r="G50" s="1">
        <v>0.8</v>
      </c>
      <c r="H50" s="1" t="s">
        <v>12</v>
      </c>
      <c r="I50"/>
      <c r="J50"/>
      <c r="K50"/>
    </row>
    <row r="51" spans="1:11" x14ac:dyDescent="0.25">
      <c r="A51" s="10"/>
      <c r="B51" s="1" t="s">
        <v>30</v>
      </c>
      <c r="C51" s="1" t="s">
        <v>30</v>
      </c>
      <c r="D51" s="1">
        <v>18</v>
      </c>
      <c r="E51" s="1" t="s">
        <v>10</v>
      </c>
      <c r="F51" s="1" t="s">
        <v>11</v>
      </c>
      <c r="G51" s="1">
        <v>0.8</v>
      </c>
      <c r="H51" s="1" t="s">
        <v>15</v>
      </c>
      <c r="I51"/>
      <c r="J51"/>
      <c r="K51"/>
    </row>
    <row r="52" spans="1:11" x14ac:dyDescent="0.25">
      <c r="A52" s="10"/>
      <c r="B52" s="10" t="s">
        <v>72</v>
      </c>
      <c r="C52" s="10" t="s">
        <v>72</v>
      </c>
      <c r="D52" s="7">
        <v>19</v>
      </c>
      <c r="E52" s="10" t="s">
        <v>10</v>
      </c>
      <c r="F52" s="10" t="s">
        <v>11</v>
      </c>
      <c r="G52" s="6">
        <v>0.8</v>
      </c>
      <c r="H52" s="1" t="s">
        <v>44</v>
      </c>
      <c r="I52"/>
      <c r="J52"/>
      <c r="K52"/>
    </row>
    <row r="53" spans="1:11" x14ac:dyDescent="0.25">
      <c r="A53" s="10"/>
      <c r="B53" s="10" t="s">
        <v>45</v>
      </c>
      <c r="C53" s="1" t="s">
        <v>45</v>
      </c>
      <c r="D53" s="7">
        <v>18</v>
      </c>
      <c r="E53" s="1" t="s">
        <v>20</v>
      </c>
      <c r="F53" s="1" t="s">
        <v>33</v>
      </c>
      <c r="G53" s="1">
        <v>0.8</v>
      </c>
      <c r="H53" s="1" t="s">
        <v>44</v>
      </c>
      <c r="I53"/>
      <c r="J53"/>
      <c r="K53"/>
    </row>
    <row r="54" spans="1:11" x14ac:dyDescent="0.25">
      <c r="A54" s="10"/>
      <c r="B54" s="10" t="s">
        <v>73</v>
      </c>
      <c r="C54" s="10" t="s">
        <v>73</v>
      </c>
      <c r="D54" s="7">
        <v>19</v>
      </c>
      <c r="E54" s="10" t="s">
        <v>10</v>
      </c>
      <c r="F54" s="10" t="s">
        <v>11</v>
      </c>
      <c r="G54" s="6">
        <v>0.8</v>
      </c>
      <c r="H54" s="1" t="s">
        <v>44</v>
      </c>
      <c r="I54"/>
      <c r="J54"/>
      <c r="K54"/>
    </row>
    <row r="55" spans="1:11" x14ac:dyDescent="0.25">
      <c r="A55" s="10"/>
      <c r="B55" s="6" t="s">
        <v>82</v>
      </c>
      <c r="C55" s="10" t="s">
        <v>82</v>
      </c>
      <c r="D55" s="7">
        <v>26</v>
      </c>
      <c r="E55" s="10" t="s">
        <v>10</v>
      </c>
      <c r="F55" s="10" t="s">
        <v>11</v>
      </c>
      <c r="G55" s="10">
        <v>0.8</v>
      </c>
      <c r="H55" s="1" t="s">
        <v>66</v>
      </c>
      <c r="I55"/>
      <c r="J55"/>
      <c r="K55"/>
    </row>
    <row r="56" spans="1:11" x14ac:dyDescent="0.25">
      <c r="A56" s="10"/>
      <c r="B56" s="1" t="s">
        <v>14</v>
      </c>
      <c r="C56" s="1" t="s">
        <v>14</v>
      </c>
      <c r="D56" s="1">
        <v>18</v>
      </c>
      <c r="E56" s="1" t="s">
        <v>10</v>
      </c>
      <c r="F56" s="1" t="s">
        <v>11</v>
      </c>
      <c r="G56" s="1">
        <v>0.8</v>
      </c>
      <c r="H56" s="1" t="s">
        <v>15</v>
      </c>
      <c r="I56" s="1" t="s">
        <v>85</v>
      </c>
      <c r="J56"/>
      <c r="K56"/>
    </row>
    <row r="57" spans="1:11" x14ac:dyDescent="0.25">
      <c r="A57"/>
      <c r="B57"/>
      <c r="C57"/>
      <c r="D57"/>
      <c r="E57"/>
      <c r="F57"/>
      <c r="G57"/>
      <c r="H57"/>
      <c r="I57"/>
      <c r="J57"/>
      <c r="K57"/>
    </row>
    <row r="58" spans="1:11" x14ac:dyDescent="0.25">
      <c r="A58"/>
      <c r="B58"/>
      <c r="C58" s="3"/>
      <c r="D58" s="6"/>
      <c r="E58"/>
      <c r="F58"/>
      <c r="G58"/>
      <c r="H58"/>
      <c r="I58"/>
      <c r="J58"/>
      <c r="K58"/>
    </row>
    <row r="59" spans="1:11" x14ac:dyDescent="0.25">
      <c r="A59"/>
      <c r="B59"/>
      <c r="C59"/>
      <c r="D59" s="6"/>
      <c r="E59"/>
      <c r="F59"/>
      <c r="G59"/>
      <c r="H59"/>
      <c r="I59"/>
      <c r="J59"/>
      <c r="K59"/>
    </row>
    <row r="60" spans="1:11" x14ac:dyDescent="0.25">
      <c r="A60"/>
      <c r="B60" s="6" t="s">
        <v>86</v>
      </c>
      <c r="C60" s="6"/>
      <c r="D60"/>
      <c r="E60"/>
      <c r="F60"/>
      <c r="G60"/>
      <c r="H60"/>
      <c r="I60"/>
      <c r="J60"/>
      <c r="K60"/>
    </row>
    <row r="61" spans="1:11" x14ac:dyDescent="0.25">
      <c r="A61"/>
      <c r="B61" s="6"/>
      <c r="C61" s="6"/>
      <c r="D61"/>
      <c r="E61"/>
      <c r="F61"/>
      <c r="G61"/>
      <c r="H61"/>
      <c r="I61"/>
      <c r="J61"/>
      <c r="K61"/>
    </row>
    <row r="62" spans="1:11" x14ac:dyDescent="0.25">
      <c r="A62" s="1" t="s">
        <v>87</v>
      </c>
      <c r="B62" s="6"/>
      <c r="C62" s="6"/>
      <c r="D62"/>
      <c r="E62"/>
      <c r="F62"/>
      <c r="G62"/>
      <c r="H62"/>
      <c r="I62"/>
      <c r="J62"/>
      <c r="K62"/>
    </row>
    <row r="63" spans="1:11" x14ac:dyDescent="0.25">
      <c r="C63" s="1" t="s">
        <v>88</v>
      </c>
      <c r="D63" s="7">
        <v>18</v>
      </c>
      <c r="E63" s="1" t="s">
        <v>10</v>
      </c>
      <c r="F63" s="1" t="s">
        <v>11</v>
      </c>
      <c r="G63" s="3">
        <v>1.5</v>
      </c>
      <c r="H63" s="1" t="s">
        <v>15</v>
      </c>
      <c r="I63" t="s">
        <v>89</v>
      </c>
      <c r="J63"/>
      <c r="K63"/>
    </row>
    <row r="64" spans="1:11" x14ac:dyDescent="0.25">
      <c r="C64" s="1" t="s">
        <v>90</v>
      </c>
      <c r="D64" s="7">
        <v>18</v>
      </c>
      <c r="E64" s="1" t="s">
        <v>10</v>
      </c>
      <c r="F64" s="1" t="s">
        <v>11</v>
      </c>
      <c r="G64" s="3">
        <v>1.5</v>
      </c>
      <c r="H64" s="1" t="s">
        <v>15</v>
      </c>
      <c r="I64" t="s">
        <v>91</v>
      </c>
      <c r="J64"/>
      <c r="K64"/>
    </row>
    <row r="65" spans="1:11" x14ac:dyDescent="0.25">
      <c r="C65" s="1" t="s">
        <v>92</v>
      </c>
      <c r="D65" s="1">
        <v>18</v>
      </c>
      <c r="E65" s="1" t="s">
        <v>10</v>
      </c>
      <c r="F65" s="1" t="s">
        <v>11</v>
      </c>
      <c r="G65" s="1" t="s">
        <v>93</v>
      </c>
      <c r="H65" s="1" t="s">
        <v>12</v>
      </c>
      <c r="I65" t="s">
        <v>94</v>
      </c>
      <c r="J65" s="1" t="s">
        <v>95</v>
      </c>
      <c r="K65" s="1" t="s">
        <v>96</v>
      </c>
    </row>
    <row r="66" spans="1:11" x14ac:dyDescent="0.25">
      <c r="A66" s="10"/>
      <c r="B66" s="10"/>
      <c r="C66" s="10" t="s">
        <v>97</v>
      </c>
      <c r="D66" s="7">
        <v>19</v>
      </c>
      <c r="E66" s="10" t="s">
        <v>10</v>
      </c>
      <c r="F66" s="10" t="s">
        <v>11</v>
      </c>
      <c r="G66" s="6" t="s">
        <v>98</v>
      </c>
      <c r="H66" s="1" t="s">
        <v>44</v>
      </c>
      <c r="I66" t="s">
        <v>99</v>
      </c>
    </row>
    <row r="67" spans="1:11" x14ac:dyDescent="0.25">
      <c r="C67" s="1" t="s">
        <v>100</v>
      </c>
      <c r="D67" s="7">
        <v>17</v>
      </c>
      <c r="E67" s="1" t="s">
        <v>10</v>
      </c>
      <c r="F67" s="1" t="s">
        <v>11</v>
      </c>
      <c r="G67" s="1" t="s">
        <v>101</v>
      </c>
      <c r="H67" s="1" t="s">
        <v>12</v>
      </c>
      <c r="I67" t="s">
        <v>102</v>
      </c>
    </row>
    <row r="68" spans="1:11" x14ac:dyDescent="0.25">
      <c r="A68"/>
      <c r="B68"/>
      <c r="C68" s="9" t="s">
        <v>74</v>
      </c>
      <c r="D68" s="1">
        <v>20</v>
      </c>
      <c r="E68" s="10" t="s">
        <v>10</v>
      </c>
      <c r="F68" s="10" t="s">
        <v>11</v>
      </c>
      <c r="G68" s="6">
        <v>0.8</v>
      </c>
      <c r="H68" s="12" t="s">
        <v>44</v>
      </c>
      <c r="I68" t="s">
        <v>140</v>
      </c>
    </row>
    <row r="69" spans="1:11" x14ac:dyDescent="0.25">
      <c r="A69" s="1" t="s">
        <v>103</v>
      </c>
      <c r="B69"/>
      <c r="C69"/>
      <c r="D69"/>
      <c r="E69"/>
      <c r="F69"/>
      <c r="G69"/>
      <c r="H69"/>
      <c r="I69"/>
    </row>
    <row r="70" spans="1:11" x14ac:dyDescent="0.25">
      <c r="A70" s="10"/>
      <c r="B70" s="10"/>
      <c r="C70" s="8" t="s">
        <v>104</v>
      </c>
      <c r="D70" s="1" t="s">
        <v>105</v>
      </c>
      <c r="E70" s="10" t="s">
        <v>105</v>
      </c>
      <c r="F70" s="10" t="s">
        <v>105</v>
      </c>
      <c r="G70" s="10">
        <v>0.8</v>
      </c>
      <c r="H70" s="1" t="s">
        <v>106</v>
      </c>
      <c r="I70" s="1" t="s">
        <v>107</v>
      </c>
    </row>
    <row r="71" spans="1:11" x14ac:dyDescent="0.25">
      <c r="H71"/>
      <c r="I71"/>
    </row>
    <row r="72" spans="1:11" x14ac:dyDescent="0.25">
      <c r="H72"/>
      <c r="I72"/>
    </row>
    <row r="73" spans="1:11" x14ac:dyDescent="0.25">
      <c r="H73"/>
      <c r="I73"/>
    </row>
    <row r="74" spans="1:11" x14ac:dyDescent="0.25">
      <c r="H74"/>
      <c r="I74"/>
    </row>
    <row r="75" spans="1:11" x14ac:dyDescent="0.25">
      <c r="H75"/>
      <c r="I75" s="3" t="s">
        <v>108</v>
      </c>
    </row>
    <row r="76" spans="1:11" x14ac:dyDescent="0.25">
      <c r="H76" s="1" t="s">
        <v>109</v>
      </c>
      <c r="I76" s="1">
        <f>AVERAGE($D$2:$D$56)</f>
        <v>19.2</v>
      </c>
    </row>
    <row r="77" spans="1:11" x14ac:dyDescent="0.25">
      <c r="H77" s="1" t="s">
        <v>110</v>
      </c>
      <c r="I77" s="1">
        <f>SQRT(VAR($D$2:$D$56)/COUNT($D$2:$D$56))</f>
        <v>0.28943227838484692</v>
      </c>
    </row>
    <row r="78" spans="1:11" x14ac:dyDescent="0.25">
      <c r="H78" s="1" t="s">
        <v>111</v>
      </c>
      <c r="I78" s="1">
        <f>MODE($D$2:$D$56)</f>
        <v>18</v>
      </c>
    </row>
    <row r="79" spans="1:11" x14ac:dyDescent="0.25">
      <c r="H79" s="1" t="s">
        <v>112</v>
      </c>
      <c r="I79" s="1">
        <f>MEDIAN($D$2:$D$56)</f>
        <v>19</v>
      </c>
    </row>
    <row r="80" spans="1:11" x14ac:dyDescent="0.25">
      <c r="H80" s="1" t="s">
        <v>113</v>
      </c>
      <c r="I80" s="1">
        <f>VAR($D$2:$D$56)</f>
        <v>4.6074074074073943</v>
      </c>
    </row>
    <row r="81" spans="8:9" x14ac:dyDescent="0.25">
      <c r="H81" s="1" t="s">
        <v>114</v>
      </c>
      <c r="I81" s="1">
        <f>STDEV($D$2:$D$56)</f>
        <v>2.1464872250743525</v>
      </c>
    </row>
    <row r="82" spans="8:9" x14ac:dyDescent="0.25">
      <c r="H82" s="1" t="s">
        <v>115</v>
      </c>
      <c r="I82" s="1">
        <f>KURT($D$2:$D$56)</f>
        <v>6.5684764231937365</v>
      </c>
    </row>
    <row r="83" spans="8:9" x14ac:dyDescent="0.25">
      <c r="H83" s="1" t="s">
        <v>116</v>
      </c>
      <c r="I83" s="1">
        <f>SKEW($D$2:$D$56)</f>
        <v>2.5985464549902262</v>
      </c>
    </row>
    <row r="84" spans="8:9" x14ac:dyDescent="0.25">
      <c r="H84" s="1" t="s">
        <v>117</v>
      </c>
      <c r="I84" s="1">
        <f>MAX($D$2:$D$56)-MIN($D$2:$D$56)</f>
        <v>10</v>
      </c>
    </row>
    <row r="85" spans="8:9" x14ac:dyDescent="0.25">
      <c r="H85" s="1" t="s">
        <v>118</v>
      </c>
      <c r="I85" s="1">
        <f>MIN($D$2:$D$56)</f>
        <v>18</v>
      </c>
    </row>
    <row r="86" spans="8:9" x14ac:dyDescent="0.25">
      <c r="H86" s="1" t="s">
        <v>119</v>
      </c>
      <c r="I86" s="1">
        <f>MAX($D$2:$D$56)</f>
        <v>28</v>
      </c>
    </row>
    <row r="87" spans="8:9" x14ac:dyDescent="0.25">
      <c r="H87" s="1" t="s">
        <v>120</v>
      </c>
      <c r="I87" s="1">
        <f>SUM($D$2:$D$56)</f>
        <v>1056</v>
      </c>
    </row>
    <row r="88" spans="8:9" x14ac:dyDescent="0.25">
      <c r="H88" s="1" t="s">
        <v>121</v>
      </c>
      <c r="I88" s="1">
        <f>COUNT($D$2:$D$56)</f>
        <v>55</v>
      </c>
    </row>
  </sheetData>
  <sortState ref="B2:B57">
    <sortCondition ref="B2:B57"/>
  </sortState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62"/>
  <sheetViews>
    <sheetView zoomScale="90" zoomScaleNormal="90" workbookViewId="0">
      <selection activeCell="E1" activeCellId="1" sqref="A71:B71 E1"/>
    </sheetView>
  </sheetViews>
  <sheetFormatPr defaultRowHeight="15" x14ac:dyDescent="0.25"/>
  <cols>
    <col min="1" max="3" width="7.5703125"/>
    <col min="4" max="4" width="15.140625"/>
    <col min="5" max="6" width="7.5703125"/>
    <col min="7" max="1025" width="15.140625"/>
  </cols>
  <sheetData>
    <row r="1" spans="4:5" ht="15" customHeight="1" x14ac:dyDescent="0.25">
      <c r="D1" t="s">
        <v>122</v>
      </c>
    </row>
    <row r="2" spans="4:5" ht="15" customHeight="1" x14ac:dyDescent="0.25">
      <c r="D2" s="13" t="s">
        <v>123</v>
      </c>
      <c r="E2">
        <v>1</v>
      </c>
    </row>
    <row r="3" spans="4:5" ht="15" customHeight="1" x14ac:dyDescent="0.25">
      <c r="D3" s="14" t="s">
        <v>123</v>
      </c>
      <c r="E3">
        <v>2</v>
      </c>
    </row>
    <row r="4" spans="4:5" ht="15" customHeight="1" x14ac:dyDescent="0.25">
      <c r="D4" s="15" t="s">
        <v>124</v>
      </c>
    </row>
    <row r="5" spans="4:5" ht="15" customHeight="1" x14ac:dyDescent="0.25">
      <c r="D5" s="13" t="s">
        <v>27</v>
      </c>
    </row>
    <row r="6" spans="4:5" ht="15" customHeight="1" x14ac:dyDescent="0.25">
      <c r="D6" s="13" t="s">
        <v>39</v>
      </c>
    </row>
    <row r="7" spans="4:5" ht="15" customHeight="1" x14ac:dyDescent="0.25">
      <c r="D7" s="15" t="s">
        <v>125</v>
      </c>
      <c r="E7">
        <v>1</v>
      </c>
    </row>
    <row r="8" spans="4:5" ht="15" customHeight="1" x14ac:dyDescent="0.25">
      <c r="D8" s="14" t="s">
        <v>125</v>
      </c>
      <c r="E8">
        <v>2</v>
      </c>
    </row>
    <row r="9" spans="4:5" ht="15" customHeight="1" x14ac:dyDescent="0.25">
      <c r="D9" s="14" t="s">
        <v>125</v>
      </c>
      <c r="E9">
        <v>3</v>
      </c>
    </row>
    <row r="10" spans="4:5" ht="15" customHeight="1" x14ac:dyDescent="0.25">
      <c r="D10" s="13" t="s">
        <v>37</v>
      </c>
    </row>
    <row r="11" spans="4:5" ht="15" customHeight="1" x14ac:dyDescent="0.25">
      <c r="D11" s="13" t="s">
        <v>126</v>
      </c>
      <c r="E11">
        <v>1</v>
      </c>
    </row>
    <row r="12" spans="4:5" ht="15" customHeight="1" x14ac:dyDescent="0.25">
      <c r="D12" s="15" t="s">
        <v>126</v>
      </c>
      <c r="E12">
        <v>2</v>
      </c>
    </row>
    <row r="13" spans="4:5" ht="15" customHeight="1" x14ac:dyDescent="0.25">
      <c r="D13" s="13" t="s">
        <v>24</v>
      </c>
    </row>
    <row r="14" spans="4:5" ht="15" customHeight="1" x14ac:dyDescent="0.25">
      <c r="D14" s="15" t="s">
        <v>49</v>
      </c>
    </row>
    <row r="15" spans="4:5" ht="15" customHeight="1" x14ac:dyDescent="0.25">
      <c r="D15" s="14" t="s">
        <v>79</v>
      </c>
    </row>
    <row r="16" spans="4:5" ht="15" customHeight="1" x14ac:dyDescent="0.25">
      <c r="D16" s="13" t="s">
        <v>127</v>
      </c>
      <c r="E16">
        <v>1</v>
      </c>
    </row>
    <row r="17" spans="4:5" ht="15" customHeight="1" x14ac:dyDescent="0.25">
      <c r="D17" s="15" t="s">
        <v>127</v>
      </c>
      <c r="E17">
        <v>2</v>
      </c>
    </row>
    <row r="18" spans="4:5" ht="15" customHeight="1" x14ac:dyDescent="0.25">
      <c r="D18" s="13" t="s">
        <v>128</v>
      </c>
      <c r="E18">
        <v>1</v>
      </c>
    </row>
    <row r="19" spans="4:5" ht="15" customHeight="1" x14ac:dyDescent="0.25">
      <c r="D19" s="15" t="s">
        <v>128</v>
      </c>
      <c r="E19">
        <v>2</v>
      </c>
    </row>
    <row r="20" spans="4:5" ht="15" customHeight="1" x14ac:dyDescent="0.25">
      <c r="D20" s="15" t="s">
        <v>58</v>
      </c>
    </row>
    <row r="21" spans="4:5" ht="15" customHeight="1" x14ac:dyDescent="0.25">
      <c r="D21" s="15" t="s">
        <v>48</v>
      </c>
    </row>
    <row r="22" spans="4:5" ht="15" customHeight="1" x14ac:dyDescent="0.25">
      <c r="D22" s="14" t="s">
        <v>81</v>
      </c>
    </row>
    <row r="23" spans="4:5" ht="15" customHeight="1" x14ac:dyDescent="0.25">
      <c r="D23" s="13" t="s">
        <v>129</v>
      </c>
      <c r="E23">
        <v>1</v>
      </c>
    </row>
    <row r="24" spans="4:5" ht="15" customHeight="1" x14ac:dyDescent="0.25">
      <c r="D24" s="14" t="s">
        <v>129</v>
      </c>
      <c r="E24">
        <v>2</v>
      </c>
    </row>
    <row r="25" spans="4:5" ht="15" customHeight="1" x14ac:dyDescent="0.25">
      <c r="D25" s="13" t="s">
        <v>130</v>
      </c>
      <c r="E25">
        <v>1</v>
      </c>
    </row>
    <row r="26" spans="4:5" ht="15" customHeight="1" x14ac:dyDescent="0.25">
      <c r="D26" s="13" t="s">
        <v>130</v>
      </c>
      <c r="E26">
        <v>2</v>
      </c>
    </row>
    <row r="27" spans="4:5" ht="15" customHeight="1" x14ac:dyDescent="0.25">
      <c r="D27" s="15" t="s">
        <v>62</v>
      </c>
    </row>
    <row r="28" spans="4:5" ht="15" customHeight="1" x14ac:dyDescent="0.25">
      <c r="D28" s="14" t="s">
        <v>65</v>
      </c>
    </row>
    <row r="29" spans="4:5" ht="15" customHeight="1" x14ac:dyDescent="0.25">
      <c r="D29" s="15" t="s">
        <v>131</v>
      </c>
    </row>
    <row r="30" spans="4:5" ht="15" customHeight="1" x14ac:dyDescent="0.25">
      <c r="D30" s="15" t="s">
        <v>56</v>
      </c>
    </row>
    <row r="31" spans="4:5" ht="15" customHeight="1" x14ac:dyDescent="0.25">
      <c r="D31" s="15" t="s">
        <v>57</v>
      </c>
    </row>
    <row r="32" spans="4:5" ht="15" customHeight="1" x14ac:dyDescent="0.25">
      <c r="D32" s="14" t="s">
        <v>97</v>
      </c>
    </row>
    <row r="33" spans="4:5" ht="15" customHeight="1" x14ac:dyDescent="0.25">
      <c r="D33" s="14" t="s">
        <v>76</v>
      </c>
    </row>
    <row r="34" spans="4:5" ht="15" customHeight="1" x14ac:dyDescent="0.25">
      <c r="D34" s="14" t="s">
        <v>80</v>
      </c>
    </row>
    <row r="35" spans="4:5" ht="15" customHeight="1" x14ac:dyDescent="0.25">
      <c r="D35" s="13" t="s">
        <v>132</v>
      </c>
      <c r="E35">
        <v>1</v>
      </c>
    </row>
    <row r="36" spans="4:5" ht="15" customHeight="1" x14ac:dyDescent="0.25">
      <c r="D36" s="14" t="s">
        <v>132</v>
      </c>
      <c r="E36">
        <v>2</v>
      </c>
    </row>
    <row r="37" spans="4:5" ht="15" customHeight="1" x14ac:dyDescent="0.25">
      <c r="D37" s="14" t="s">
        <v>78</v>
      </c>
    </row>
    <row r="38" spans="4:5" ht="15" customHeight="1" x14ac:dyDescent="0.25">
      <c r="D38" s="13" t="s">
        <v>35</v>
      </c>
    </row>
    <row r="39" spans="4:5" ht="15" customHeight="1" x14ac:dyDescent="0.25">
      <c r="D39" s="13" t="s">
        <v>133</v>
      </c>
    </row>
    <row r="40" spans="4:5" ht="15" customHeight="1" x14ac:dyDescent="0.25">
      <c r="D40" s="13" t="s">
        <v>134</v>
      </c>
    </row>
    <row r="41" spans="4:5" ht="15" customHeight="1" x14ac:dyDescent="0.25">
      <c r="D41" s="14" t="s">
        <v>135</v>
      </c>
    </row>
    <row r="42" spans="4:5" ht="15" customHeight="1" x14ac:dyDescent="0.25">
      <c r="D42" s="13" t="s">
        <v>38</v>
      </c>
    </row>
    <row r="43" spans="4:5" ht="15" customHeight="1" x14ac:dyDescent="0.25">
      <c r="D43" s="13" t="s">
        <v>136</v>
      </c>
    </row>
    <row r="44" spans="4:5" ht="15" customHeight="1" x14ac:dyDescent="0.25">
      <c r="D44" s="13" t="s">
        <v>137</v>
      </c>
    </row>
    <row r="45" spans="4:5" ht="15" customHeight="1" x14ac:dyDescent="0.25">
      <c r="D45" s="13" t="s">
        <v>138</v>
      </c>
    </row>
    <row r="46" spans="4:5" ht="15" customHeight="1" x14ac:dyDescent="0.25">
      <c r="D46" s="13" t="s">
        <v>31</v>
      </c>
    </row>
    <row r="47" spans="4:5" ht="15" customHeight="1" x14ac:dyDescent="0.25">
      <c r="D47" s="13" t="s">
        <v>34</v>
      </c>
    </row>
    <row r="48" spans="4:5" ht="15" customHeight="1" x14ac:dyDescent="0.25">
      <c r="D48" s="15" t="s">
        <v>61</v>
      </c>
    </row>
    <row r="49" spans="4:5" ht="15" customHeight="1" x14ac:dyDescent="0.25">
      <c r="D49" s="14" t="s">
        <v>75</v>
      </c>
    </row>
    <row r="50" spans="4:5" ht="15" customHeight="1" x14ac:dyDescent="0.25">
      <c r="D50" s="14" t="s">
        <v>77</v>
      </c>
    </row>
    <row r="51" spans="4:5" ht="15" customHeight="1" x14ac:dyDescent="0.25">
      <c r="D51" s="13" t="s">
        <v>29</v>
      </c>
    </row>
    <row r="52" spans="4:5" ht="15" customHeight="1" x14ac:dyDescent="0.25">
      <c r="D52" s="14" t="s">
        <v>67</v>
      </c>
    </row>
    <row r="53" spans="4:5" ht="15" customHeight="1" x14ac:dyDescent="0.25">
      <c r="D53" s="13" t="s">
        <v>32</v>
      </c>
    </row>
    <row r="54" spans="4:5" ht="15" customHeight="1" x14ac:dyDescent="0.25">
      <c r="D54" s="15" t="s">
        <v>51</v>
      </c>
    </row>
    <row r="55" spans="4:5" ht="15" customHeight="1" x14ac:dyDescent="0.25">
      <c r="D55" s="13" t="s">
        <v>139</v>
      </c>
      <c r="E55">
        <v>1</v>
      </c>
    </row>
    <row r="56" spans="4:5" ht="15" customHeight="1" x14ac:dyDescent="0.25">
      <c r="D56" s="13" t="s">
        <v>139</v>
      </c>
      <c r="E56">
        <v>2</v>
      </c>
    </row>
    <row r="57" spans="4:5" ht="15" customHeight="1" x14ac:dyDescent="0.25">
      <c r="D57" s="14" t="s">
        <v>72</v>
      </c>
    </row>
    <row r="58" spans="4:5" ht="15" customHeight="1" x14ac:dyDescent="0.25">
      <c r="D58" s="13" t="s">
        <v>45</v>
      </c>
    </row>
    <row r="59" spans="4:5" ht="15" customHeight="1" x14ac:dyDescent="0.25">
      <c r="D59" s="14" t="s">
        <v>73</v>
      </c>
    </row>
    <row r="60" spans="4:5" ht="15" customHeight="1" x14ac:dyDescent="0.25">
      <c r="D60" s="14" t="s">
        <v>82</v>
      </c>
    </row>
    <row r="61" spans="4:5" ht="15" customHeight="1" x14ac:dyDescent="0.25">
      <c r="D61" s="13" t="s">
        <v>14</v>
      </c>
    </row>
    <row r="62" spans="4:5" ht="15" customHeight="1" x14ac:dyDescent="0.25">
      <c r="D62" s="13" t="s">
        <v>88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Id="1" sqref="A71:B71 A1"/>
    </sheetView>
  </sheetViews>
  <sheetFormatPr defaultRowHeight="15" x14ac:dyDescent="0.25"/>
  <cols>
    <col min="1" max="6" width="7.5703125"/>
    <col min="7" max="1025" width="15.140625"/>
  </cols>
  <sheetData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crossover</cp:lastModifiedBy>
  <cp:revision>1</cp:revision>
  <dcterms:modified xsi:type="dcterms:W3CDTF">2016-07-07T15:30:36Z</dcterms:modified>
  <dc:language>en-GB</dc:language>
</cp:coreProperties>
</file>