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58" documentId="13_ncr:1_{FB774CAF-BCA7-4125-A5D1-746552136201}" xr6:coauthVersionLast="47" xr6:coauthVersionMax="47" xr10:uidLastSave="{0BDB1537-C4A7-475F-8046-4BC107E3FF6D}"/>
  <bookViews>
    <workbookView xWindow="-120" yWindow="-120" windowWidth="20730" windowHeight="11040" tabRatio="565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91" i="1" l="1"/>
  <c r="Y913" i="5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<sst xmlns="http://schemas.openxmlformats.org/spreadsheetml/2006/main" count="29804" uniqueCount="1697">
  <si>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</si>
  <si>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</si>
  <si>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</si>
  <si>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</si>
  <si>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</si>
  <si>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</si>
  <si>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</si>
  <si>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</si>
  <si>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</si>
  <si>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</si>
  <si>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</si>
  <si>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</si>
  <si>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</si>
  <si>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</si>
  <si>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</si>
  <si>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</si>
  <si>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</si>
  <si>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</si>
  <si>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</si>
  <si>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</si>
  <si>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</si>
  <si>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</si>
  <si>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</si>
  <si>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</si>
  <si>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</si>
  <si>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</si>
  <si>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</si>
  <si>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</si>
  <si>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</si>
  <si>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</si>
  <si>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</si>
  <si>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</si>
  <si>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</si>
  <si>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</si>
  <si>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</si>
  <si>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</si>
  <si>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</si>
  <si>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</si>
  <si>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</si>
  <si>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</si>
  <si>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</si>
  <si>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</si>
  <si>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</si>
  <si>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</si>
  <si>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</si>
  <si>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</si>
  <si>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</si>
  <si>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</si>
  <si>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</si>
  <si>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</si>
  <si>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</si>
  <si>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</si>
  <si>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</si>
  <si>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</si>
  <si>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</si>
  <si>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</si>
  <si>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</si>
  <si>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</si>
  <si>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</si>
  <si>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</si>
  <si>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</si>
  <si>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</si>
  <si>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</si>
  <si>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</si>
  <si>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</si>
  <si>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</si>
  <si>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</si>
  <si>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</si>
  <si>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</si>
  <si>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</si>
  <si>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</si>
  <si>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</si>
  <si>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</si>
  <si>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</si>
  <si>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</si>
  <si>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</si>
  <si>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</si>
  <si>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</si>
  <si>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</si>
  <si>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</si>
  <si>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</si>
  <si>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</si>
  <si>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</si>
  <si>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</si>
  <si>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</si>
  <si>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</si>
  <si>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</si>
  <si>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</si>
  <si>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</si>
  <si>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</si>
  <si>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</si>
  <si>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</si>
  <si>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</si>
  <si>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</si>
  <si>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</si>
  <si>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</si>
  <si>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</si>
  <si>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</si>
  <si>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</si>
  <si>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</si>
  <si>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</si>
  <si>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</si>
  <si>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</si>
  <si>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</si>
  <si>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</si>
  <si>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</si>
  <si>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</si>
  <si>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</si>
  <si>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</si>
  <si>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</si>
  <si>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</si>
  <si>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</si>
  <si>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</si>
  <si>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</si>
  <si>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</si>
  <si>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</si>
  <si>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</si>
  <si>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</si>
  <si>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</si>
  <si>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</si>
  <si>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</si>
  <si>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</si>
  <si>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</si>
  <si>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</si>
  <si>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</si>
  <si>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</si>
  <si>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</si>
  <si>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</si>
  <si>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</si>
  <si>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</si>
  <si>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</si>
  <si>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</si>
  <si>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</si>
  <si>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</si>
  <si>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</si>
  <si>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</si>
  <si>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</si>
  <si>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</si>
  <si>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</si>
  <si>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</si>
  <si>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</si>
  <si>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</si>
  <si>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</si>
  <si>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</si>
  <si>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</si>
  <si>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</si>
  <si>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</si>
  <si>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</si>
  <si>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</si>
  <si>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</si>
  <si>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</si>
  <si>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</si>
  <si>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</si>
  <si>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</si>
  <si>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</si>
  <si>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</si>
  <si>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</si>
  <si>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</si>
  <si>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</si>
  <si>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</si>
  <si>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</si>
  <si>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</si>
  <si>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</si>
  <si>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</si>
  <si>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</si>
  <si>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</si>
  <si>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</si>
  <si>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</si>
  <si>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</si>
  <si>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</si>
  <si>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</si>
  <si>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</si>
  <si>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</si>
  <si>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</si>
  <si>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</si>
  <si>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</si>
  <si>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</si>
  <si>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</si>
  <si>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</si>
  <si>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</si>
  <si>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</si>
  <si>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</si>
  <si>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</si>
  <si>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</si>
  <si>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</si>
  <si>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</si>
  <si>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</si>
  <si>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</si>
  <si>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</si>
  <si>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</si>
  <si>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</si>
  <si>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</si>
  <si>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</si>
  <si>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</si>
  <si>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</si>
  <si>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</si>
  <si>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</si>
  <si>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</si>
  <si>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</si>
  <si>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</si>
  <si>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</si>
  <si>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</si>
  <si>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</si>
  <si>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</si>
  <si>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</si>
  <si>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</si>
  <si>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</si>
  <si>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</si>
  <si>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</si>
  <si>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</si>
  <si>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</si>
  <si>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</si>
  <si>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</si>
  <si>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</si>
  <si>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</si>
  <si>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</si>
  <si>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</si>
  <si>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</si>
  <si>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</si>
  <si>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</si>
  <si>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</si>
  <si>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</si>
  <si>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</si>
  <si>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</si>
  <si>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</si>
  <si>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</si>
  <si>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</si>
  <si>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</si>
  <si>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</si>
  <si>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</si>
  <si>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</si>
  <si>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</si>
  <si>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</si>
  <si>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</si>
  <si>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</si>
  <si>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</si>
  <si>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</si>
  <si>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</si>
  <si>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</si>
  <si>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</si>
  <si>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</si>
  <si>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</si>
  <si>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</si>
  <si>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</si>
  <si>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</si>
  <si>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</si>
  <si>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</si>
  <si>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</si>
  <si>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</si>
  <si>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</si>
  <si>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</si>
  <si>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</si>
  <si>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</si>
  <si>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</si>
  <si>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</si>
  <si>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</si>
  <si>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</si>
  <si>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</si>
  <si>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</si>
  <si>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</si>
  <si>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</si>
  <si>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</si>
  <si>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</si>
  <si>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</si>
  <si>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</si>
  <si>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</si>
  <si>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</si>
  <si>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</si>
  <si>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</si>
  <si>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</si>
  <si>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</si>
  <si>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</si>
  <si>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</si>
  <si>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</si>
  <si>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</si>
  <si>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</si>
  <si>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</si>
  <si>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</si>
  <si>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</si>
  <si>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</si>
  <si>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</si>
  <si>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</si>
  <si>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</si>
  <si>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</si>
  <si>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</si>
  <si>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</si>
  <si>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</si>
  <si>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</si>
  <si>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</si>
  <si>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</si>
  <si>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</si>
  <si>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</si>
  <si>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</si>
  <si>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</si>
  <si>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</si>
  <si>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</si>
  <si>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</si>
  <si>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</si>
  <si>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</si>
  <si>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</si>
  <si>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</si>
  <si>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</si>
  <si>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</si>
  <si>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</si>
  <si>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</si>
  <si>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</si>
  <si>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</si>
  <si>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</si>
  <si>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</si>
  <si>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</si>
  <si>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</si>
  <si>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</si>
  <si>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</si>
  <si>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</si>
  <si>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</si>
  <si>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</si>
  <si>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</si>
  <si>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</si>
  <si>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</si>
  <si>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</si>
  <si>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</si>
  <si>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</si>
  <si>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</si>
  <si>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</si>
  <si>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</si>
  <si>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</si>
  <si>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</si>
  <si>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</si>
  <si>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</si>
  <si>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</si>
  <si>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</si>
  <si>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</si>
  <si>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</si>
  <si>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</si>
  <si>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</si>
  <si>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</si>
  <si>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</si>
  <si>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</si>
  <si>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</si>
  <si>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</si>
  <si>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</si>
  <si>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</si>
  <si>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</si>
  <si>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</si>
  <si>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</si>
  <si>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</si>
  <si>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</si>
  <si>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</si>
  <si>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</si>
  <si>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</si>
  <si>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</si>
  <si>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</si>
  <si>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</si>
  <si>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</si>
  <si>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</si>
  <si>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</si>
  <si>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</si>
  <si>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</si>
  <si>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</si>
  <si>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</si>
  <si>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</si>
  <si>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</si>
  <si>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</si>
  <si>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</si>
  <si>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</si>
  <si>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</si>
  <si>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</si>
  <si>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</si>
  <si>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</si>
  <si>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</si>
  <si>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</si>
  <si>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</si>
  <si>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</si>
  <si>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</si>
  <si>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</si>
  <si>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</si>
  <si>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</si>
  <si>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</si>
  <si>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</si>
  <si>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</si>
  <si>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</si>
  <si>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</si>
  <si>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</si>
  <si>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</si>
  <si>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</si>
  <si>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</si>
  <si>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</si>
  <si>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</si>
  <si>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</si>
  <si>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</si>
  <si>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</si>
  <si>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</si>
  <si>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</si>
  <si>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</si>
  <si>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</si>
  <si>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</si>
  <si>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</si>
  <si>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</si>
  <si>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</si>
  <si>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</si>
  <si>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</si>
  <si>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</si>
  <si>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</si>
  <si>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</si>
  <si>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</si>
  <si>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</si>
  <si>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</si>
  <si>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</si>
  <si>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</si>
  <si>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</si>
  <si>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</si>
  <si>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</si>
  <si>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</si>
  <si>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</si>
  <si>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</si>
  <si>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</si>
  <si>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</si>
  <si>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</si>
  <si>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</si>
  <si>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</si>
  <si>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</si>
  <si>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</si>
  <si>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</si>
  <si>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</si>
  <si>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</si>
  <si>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</si>
  <si>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</si>
  <si>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</si>
  <si>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</si>
  <si>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</si>
  <si>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</si>
  <si>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</si>
  <si>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</si>
  <si>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</si>
  <si>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</si>
  <si>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</si>
  <si>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</si>
  <si>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</si>
  <si>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</si>
  <si>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</si>
  <si>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</si>
  <si>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</si>
  <si>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</si>
  <si>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</si>
  <si>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</si>
  <si>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</si>
  <si>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</si>
  <si>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</si>
  <si>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</si>
  <si>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</si>
  <si>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</si>
  <si>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</si>
  <si>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</si>
  <si>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</si>
  <si>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</si>
  <si>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</si>
  <si>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</si>
  <si>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</si>
  <si>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</si>
  <si>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</si>
  <si>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</si>
  <si>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</si>
  <si>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</si>
  <si>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</si>
  <si>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</si>
  <si>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</si>
  <si>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</si>
  <si>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</si>
  <si>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</si>
  <si>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</si>
  <si>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</si>
  <si>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</si>
  <si>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</si>
  <si>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</si>
  <si>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</si>
  <si>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</si>
  <si>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</si>
  <si>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</si>
  <si>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</si>
  <si>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</si>
  <si>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</si>
  <si>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</si>
  <si>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</si>
  <si>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</si>
  <si>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</si>
  <si>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</si>
  <si>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</si>
  <si>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</si>
  <si>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</si>
  <si>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</si>
  <si>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</si>
  <si>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</si>
  <si>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</si>
  <si>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</si>
  <si>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</si>
  <si>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</si>
  <si>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</si>
  <si>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</si>
  <si>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</si>
  <si>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</si>
  <si>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</si>
  <si>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</si>
  <si>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</si>
  <si>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</si>
  <si>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</si>
  <si>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</si>
  <si>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</si>
  <si>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</si>
  <si>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</si>
  <si>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</si>
  <si>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</si>
  <si>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</si>
  <si>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</si>
  <si>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</si>
  <si>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</si>
  <si>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</si>
  <si>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</si>
  <si>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</si>
  <si>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</si>
  <si>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</si>
  <si>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</si>
  <si>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</si>
  <si>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</si>
  <si>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</si>
  <si>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</si>
  <si>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</si>
  <si>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</si>
  <si>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</si>
  <si>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</si>
  <si>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</si>
  <si>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</si>
  <si>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</si>
  <si>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</si>
  <si>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</si>
  <si>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</si>
  <si>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</si>
  <si>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</si>
  <si>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</si>
  <si>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</si>
  <si>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</si>
  <si>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</si>
  <si>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</si>
  <si>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</si>
  <si>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</si>
  <si>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</si>
  <si>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</si>
  <si>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</si>
  <si>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</si>
  <si>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</si>
  <si>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</si>
  <si>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</si>
  <si>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</si>
  <si>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</si>
  <si>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</si>
  <si>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</si>
  <si>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</si>
  <si>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</si>
  <si>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</si>
  <si>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</si>
  <si>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</si>
  <si>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</si>
  <si>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</si>
  <si>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</si>
  <si>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</si>
  <si>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</si>
  <si>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</si>
  <si>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</si>
  <si>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</si>
  <si>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</si>
  <si>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</si>
  <si>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</si>
  <si>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</si>
  <si>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</si>
  <si>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</si>
  <si>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</si>
  <si>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</si>
  <si>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</si>
  <si>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</si>
  <si>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</si>
  <si>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</si>
  <si>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</si>
  <si>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</si>
  <si>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</si>
  <si>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</si>
  <si>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</si>
  <si>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</si>
  <si>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</si>
  <si>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</si>
  <si>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</si>
  <si>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</si>
  <si>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</si>
  <si>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</si>
  <si>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</si>
  <si>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</si>
  <si>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</si>
  <si>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</si>
  <si>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</si>
  <si>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</si>
  <si>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</si>
  <si>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</si>
  <si>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</si>
  <si>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</si>
  <si>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</si>
  <si>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</si>
  <si>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</si>
  <si>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</si>
  <si>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</si>
  <si>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</si>
  <si>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</si>
  <si>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</si>
  <si>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</si>
  <si>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</si>
  <si>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</si>
  <si>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</si>
  <si>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</si>
  <si>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</si>
  <si>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</si>
  <si>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</si>
  <si>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</si>
  <si>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</si>
  <si>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</si>
  <si>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</si>
  <si>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</si>
  <si>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</si>
  <si>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</si>
  <si>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</si>
  <si>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</si>
  <si>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</si>
  <si>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</si>
  <si>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</si>
  <si>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</si>
  <si>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</si>
  <si>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</si>
  <si>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</si>
  <si>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</si>
  <si>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</si>
  <si>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</si>
  <si>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</si>
  <si>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</si>
  <si>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</si>
  <si>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</si>
  <si>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</si>
  <si>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</si>
  <si>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</si>
  <si>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</si>
  <si>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</si>
  <si>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</si>
  <si>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</si>
  <si>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</si>
  <si>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</si>
  <si>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</si>
  <si>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</si>
  <si>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</si>
  <si>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</si>
  <si>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</si>
  <si>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</si>
  <si>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</si>
  <si>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</si>
  <si>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</si>
  <si>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</si>
  <si>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</si>
  <si>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</si>
  <si>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</si>
  <si>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</si>
  <si>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</si>
  <si>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</si>
  <si>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</si>
  <si>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</si>
  <si>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</si>
  <si>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</si>
  <si>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</si>
  <si>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</si>
  <si>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</si>
  <si>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</si>
  <si>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</si>
  <si>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</si>
  <si>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</si>
  <si>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</si>
  <si>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</si>
  <si>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</si>
  <si>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</si>
  <si>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</si>
  <si>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</si>
  <si>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</si>
  <si>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</si>
  <si>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</si>
  <si>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</si>
  <si>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</si>
  <si>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</si>
  <si>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</si>
  <si>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</si>
  <si>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</si>
  <si>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</si>
  <si>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</si>
  <si>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</si>
  <si>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</si>
  <si>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</si>
  <si>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</si>
  <si>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</si>
  <si>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</si>
  <si>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</si>
  <si>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</si>
  <si>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</si>
  <si>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</si>
  <si>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</si>
  <si>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</si>
  <si>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</si>
  <si>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</si>
  <si>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</si>
  <si>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</si>
  <si>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</si>
  <si>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</si>
  <si>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</si>
  <si>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</si>
  <si>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</si>
  <si>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</si>
  <si>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</si>
  <si>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</si>
  <si>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</si>
  <si>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</si>
  <si>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</si>
  <si>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</si>
  <si>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</si>
  <si>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</si>
  <si>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</si>
  <si>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</si>
  <si>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</si>
  <si>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</si>
  <si>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</si>
  <si>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</si>
  <si>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</si>
  <si>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</si>
  <si>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</si>
  <si>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</si>
  <si>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</si>
  <si>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</si>
  <si>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</si>
  <si>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</si>
  <si>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</si>
  <si>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</si>
  <si>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</si>
  <si>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</si>
  <si>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</si>
  <si>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</si>
  <si>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</si>
  <si>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</si>
  <si>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</si>
  <si>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</si>
  <si>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</si>
  <si>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</si>
  <si>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</si>
  <si>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</si>
  <si>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</si>
  <si>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</si>
  <si>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</si>
  <si>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</si>
  <si>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</si>
  <si>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</si>
  <si>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</si>
  <si>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</si>
  <si>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</si>
  <si>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</si>
  <si>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</si>
  <si>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</si>
  <si>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</si>
  <si>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</si>
  <si>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</si>
  <si>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</si>
  <si>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</si>
  <si>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</si>
  <si>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</si>
  <si>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</si>
  <si>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</si>
  <si>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</si>
  <si>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</si>
  <si>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</si>
  <si>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</si>
  <si>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</si>
  <si>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</si>
  <si>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</si>
  <si>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</si>
  <si>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</si>
  <si>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</si>
  <si>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</si>
  <si>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</si>
  <si>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</si>
  <si>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</si>
  <si>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</si>
  <si>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</si>
  <si>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</si>
  <si>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</si>
  <si>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</si>
  <si>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</si>
  <si>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</si>
  <si>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</si>
  <si>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</si>
  <si>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</si>
  <si>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</si>
  <si>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</si>
  <si>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</si>
  <si>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</si>
  <si>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</si>
  <si>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</si>
  <si>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</si>
  <si>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</si>
  <si>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</si>
  <si>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</si>
  <si>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</si>
  <si>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</si>
  <si>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</si>
  <si>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</si>
  <si>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</si>
  <si>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</si>
  <si>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</si>
  <si>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</si>
  <si>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</si>
  <si>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</si>
  <si>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</si>
  <si>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</si>
  <si>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</si>
  <si>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</si>
  <si>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</si>
  <si>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</si>
  <si>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</si>
  <si>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</si>
  <si>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</si>
  <si>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</si>
  <si>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</si>
  <si>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</si>
  <si>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</si>
  <si>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</si>
  <si>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</si>
  <si>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</si>
  <si>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</si>
  <si>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</si>
  <si>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</si>
  <si>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</si>
  <si>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</si>
  <si>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</si>
  <si>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</si>
  <si>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</si>
  <si>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</si>
  <si>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</si>
  <si>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</si>
  <si>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</si>
  <si>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</si>
  <si>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</si>
  <si>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</si>
  <si>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</si>
  <si>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</si>
  <si>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</si>
  <si>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</si>
  <si>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</si>
  <si>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</si>
  <si>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</si>
  <si>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</si>
  <si>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</si>
  <si>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</si>
  <si>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</si>
  <si>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</si>
  <si>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</si>
  <si>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</si>
  <si>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</si>
  <si>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</si>
  <si>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</si>
  <si>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</si>
  <si>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</si>
  <si>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</si>
  <si>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</si>
  <si>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</si>
  <si>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</si>
  <si>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</si>
  <si>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</si>
  <si>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</si>
  <si>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</si>
  <si>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</si>
  <si>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</si>
  <si>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</si>
  <si>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</si>
  <si>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</si>
  <si>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</si>
  <si>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</si>
  <si>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</si>
  <si>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</si>
  <si>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</si>
  <si>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</si>
  <si>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</si>
  <si>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</si>
  <si>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</si>
  <si>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</si>
  <si>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</si>
  <si>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</si>
  <si>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</si>
  <si>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</si>
  <si>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</si>
  <si>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</si>
  <si>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</si>
  <si>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</si>
  <si>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</si>
  <si>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</si>
  <si>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</si>
  <si>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</si>
  <si>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</si>
  <si>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</si>
  <si>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</si>
  <si>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</si>
  <si>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</si>
  <si>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</si>
  <si>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</si>
  <si>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</si>
  <si>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</si>
  <si>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</si>
  <si>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</si>
  <si>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</si>
  <si>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</si>
  <si>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</si>
  <si>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</si>
  <si>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</si>
  <si>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</si>
  <si>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</si>
  <si>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</si>
  <si>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</si>
  <si>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</si>
  <si>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</si>
  <si>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</si>
  <si>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</si>
  <si>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</si>
  <si>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</si>
  <si>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</si>
  <si>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</si>
  <si>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</si>
  <si>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</si>
  <si>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</si>
  <si>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</si>
  <si>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</si>
  <si>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</si>
  <si>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</si>
  <si>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</si>
  <si>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</si>
  <si>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</si>
  <si>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</si>
  <si>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</si>
  <si>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</si>
  <si>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</si>
  <si>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</si>
  <si>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</si>
  <si>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</si>
  <si>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</si>
  <si>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</si>
  <si>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</si>
  <si>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</si>
  <si>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</si>
  <si>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</si>
  <si>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</si>
  <si>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</si>
  <si>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</si>
  <si>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</si>
  <si>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</si>
  <si>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</si>
  <si>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</si>
  <si>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</si>
  <si>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</si>
  <si>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</si>
  <si>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</si>
  <si>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</si>
  <si>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</si>
  <si>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</si>
  <si>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</si>
  <si>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</si>
  <si>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</si>
  <si>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</si>
  <si>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</si>
  <si>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</si>
  <si>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</si>
  <si>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</si>
  <si>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</si>
  <si>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</si>
  <si>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</si>
  <si>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</si>
  <si>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</si>
  <si>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</si>
  <si>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</si>
  <si>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</si>
  <si>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</si>
  <si>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</si>
  <si>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</si>
  <si>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</si>
  <si>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</si>
  <si>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</si>
  <si>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</si>
  <si>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</si>
  <si>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</si>
  <si>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</si>
  <si>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</si>
  <si>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</si>
  <si>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</si>
  <si>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</si>
  <si>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</si>
  <si>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</si>
  <si>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</si>
  <si>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</si>
  <si>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</si>
  <si>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</si>
  <si>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</si>
  <si>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</si>
  <si>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</si>
  <si>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</si>
  <si>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</si>
  <si>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</si>
  <si>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</si>
  <si>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</si>
  <si>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</si>
  <si>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</si>
  <si>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</si>
  <si>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</si>
  <si>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</si>
  <si>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</si>
  <si>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</si>
  <si>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</si>
  <si>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</si>
  <si>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</si>
  <si>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</si>
  <si>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</si>
  <si>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</si>
  <si>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</si>
  <si>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</si>
  <si>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</si>
  <si>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</si>
  <si>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</si>
  <si>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</si>
  <si>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</si>
  <si>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</si>
  <si>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</si>
  <si>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</si>
  <si>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</si>
  <si>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</si>
  <si>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</si>
  <si>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</si>
  <si>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</si>
  <si>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</si>
  <si>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</si>
  <si>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</si>
  <si>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</si>
  <si>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</si>
  <si>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</si>
  <si>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</si>
  <si>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</si>
  <si>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</si>
  <si>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</si>
  <si>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</si>
  <si>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</si>
  <si>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</si>
  <si>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</si>
  <si>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</si>
  <si>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</si>
  <si>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</si>
  <si>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</si>
  <si>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</si>
  <si>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</si>
  <si>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</si>
  <si>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</si>
  <si>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</si>
  <si>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</si>
  <si>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</si>
  <si>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</si>
  <si>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</si>
  <si>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</si>
  <si>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</si>
  <si>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</si>
  <si>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</si>
  <si>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</si>
  <si>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</si>
  <si>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</si>
  <si>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</si>
  <si>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</si>
  <si>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</si>
  <si>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</si>
  <si>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</si>
  <si>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</si>
  <si>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</si>
  <si>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</si>
  <si>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</si>
  <si>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</si>
  <si>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</si>
  <si>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</si>
  <si>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</si>
  <si>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</si>
  <si>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</si>
  <si>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</si>
  <si>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</si>
  <si>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</si>
  <si>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</si>
  <si>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</si>
  <si>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</si>
  <si>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</si>
  <si>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</si>
  <si>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</si>
  <si>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</si>
  <si>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</si>
  <si>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</si>
  <si>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</si>
  <si>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</si>
  <si>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</si>
  <si>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</si>
  <si>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</si>
  <si>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</si>
  <si>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</si>
  <si>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</si>
  <si>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</si>
  <si>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</si>
  <si>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</si>
  <si>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</si>
  <si>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</si>
  <si>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</si>
  <si>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</si>
  <si>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</si>
  <si>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</si>
  <si>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</si>
  <si>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</si>
  <si>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</si>
  <si>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</si>
  <si>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</si>
  <si>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</si>
  <si>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</si>
  <si>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</si>
  <si>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</si>
  <si>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</si>
  <si>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</si>
  <si>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</si>
  <si>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</si>
  <si>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</si>
  <si>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</si>
  <si>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</si>
  <si>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</si>
  <si>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</si>
  <si>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</si>
  <si>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</si>
  <si>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</si>
  <si>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</si>
  <si>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</si>
  <si>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</si>
  <si>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</si>
  <si>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</si>
  <si>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</si>
  <si>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</si>
  <si>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</si>
  <si>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</si>
  <si>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</si>
  <si>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</si>
  <si>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</si>
  <si>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</si>
  <si>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</si>
  <si>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</si>
  <si>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</si>
  <si>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</si>
  <si>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</si>
  <si>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</si>
  <si>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</si>
  <si>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</si>
  <si>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</si>
  <si>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</si>
  <si>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</si>
  <si>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</si>
  <si>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</si>
  <si>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</si>
  <si>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</si>
  <si>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</si>
  <si>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</si>
  <si>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</si>
  <si>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</si>
  <si>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</si>
  <si>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</si>
  <si>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</si>
  <si>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</si>
  <si>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</si>
  <si>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</si>
  <si>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</si>
  <si>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</si>
  <si>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</si>
  <si>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</si>
  <si>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</si>
  <si>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</si>
  <si>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</si>
  <si>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</si>
  <si>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</si>
  <si>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</si>
  <si>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</si>
  <si>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</si>
  <si>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</si>
  <si>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</si>
  <si>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</si>
  <si>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</si>
  <si>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</si>
  <si>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</si>
  <si>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</si>
  <si>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</si>
  <si>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</si>
  <si>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</si>
  <si>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</si>
  <si>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</si>
  <si>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</si>
  <si>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</si>
  <si>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</si>
  <si>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</si>
  <si>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</si>
  <si>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</si>
  <si>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</si>
  <si>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</si>
  <si>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</si>
  <si>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</si>
  <si>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</si>
  <si>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</si>
  <si>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</si>
  <si>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</si>
  <si>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</si>
  <si>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</si>
  <si>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</si>
  <si>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</si>
  <si>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</si>
  <si>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</si>
  <si>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</si>
  <si>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</si>
  <si>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</si>
  <si>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</si>
  <si>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</si>
  <si>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</si>
  <si>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</si>
  <si>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</si>
  <si>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</si>
  <si>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</si>
  <si>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</si>
  <si>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</si>
  <si>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</si>
  <si>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</si>
  <si>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</si>
  <si>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</si>
  <si>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</si>
  <si>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</si>
  <si>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</si>
  <si>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</si>
  <si>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</si>
  <si>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</si>
  <si>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</si>
  <si>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</si>
  <si>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</si>
  <si>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</si>
  <si>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</si>
  <si>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</si>
  <si>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</si>
  <si>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</si>
  <si>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</si>
  <si>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</si>
  <si>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</si>
  <si>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</si>
  <si>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</si>
  <si>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</si>
  <si>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</si>
  <si>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</si>
  <si>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</si>
  <si>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</si>
  <si>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</si>
  <si>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</si>
  <si>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</si>
  <si>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</si>
  <si>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</si>
  <si>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</si>
  <si>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</si>
  <si>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</si>
  <si>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</si>
  <si>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</si>
  <si>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</si>
  <si>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</si>
  <si>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</si>
  <si>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</si>
  <si>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</si>
  <si>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</si>
  <si>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</si>
  <si>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</si>
  <si>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</si>
  <si>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</si>
  <si>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</si>
  <si>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</si>
  <si>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</si>
  <si>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</si>
  <si>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</si>
  <si>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</si>
  <si>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</si>
  <si>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</si>
  <si>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</si>
  <si>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</si>
  <si>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</si>
  <si>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</si>
  <si>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</si>
  <si>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</si>
  <si>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</si>
  <si>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</si>
  <si>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</si>
  <si>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</si>
  <si>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</si>
  <si>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</si>
  <si>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</si>
  <si>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</si>
  <si>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</si>
  <si>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</si>
  <si>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</si>
  <si>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</si>
  <si>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</si>
  <si>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</si>
  <si>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</si>
  <si>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</si>
  <si>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</si>
  <si>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</si>
  <si>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</si>
  <si>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</si>
  <si>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</si>
  <si>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</si>
  <si>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</si>
  <si>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</si>
  <si>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</si>
  <si>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</si>
  <si>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</si>
  <si>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</si>
  <si>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</si>
  <si>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</si>
  <si>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</si>
  <si>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</si>
  <si>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</si>
  <si>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</si>
  <si>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</si>
  <si>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</si>
  <si>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</si>
  <si>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</si>
  <si>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</si>
  <si>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</si>
  <si>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</si>
  <si>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</si>
  <si>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</si>
  <si>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</si>
  <si>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</si>
  <si>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</si>
  <si>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</si>
  <si>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</si>
  <si>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</si>
  <si>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</si>
  <si>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</si>
  <si>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</si>
  <si>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</si>
  <si>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</si>
  <si>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</si>
  <si>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</si>
  <si>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</si>
  <si>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</si>
  <si>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</si>
  <si>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</si>
  <si>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</si>
  <si>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</si>
  <si>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</si>
  <si>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</si>
  <si>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</si>
  <si>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</si>
  <si>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</si>
  <si>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</si>
  <si>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</si>
  <si>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</si>
  <si>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</si>
  <si>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</si>
  <si>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</si>
  <si>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</si>
  <si>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</si>
  <si>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</si>
  <si>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</si>
  <si>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</si>
  <si>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</si>
  <si>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</si>
  <si>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</si>
  <si>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</si>
  <si>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</si>
  <si>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</si>
  <si>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</si>
  <si>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</si>
  <si>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</si>
  <si>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</si>
  <si>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</si>
  <si>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</si>
  <si>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</si>
  <si>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</si>
  <si>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</si>
  <si>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</si>
  <si>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</si>
  <si>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</si>
  <si>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</si>
  <si>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</si>
  <si>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</si>
  <si>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</si>
  <si>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</si>
  <si>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</si>
  <si>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</si>
  <si>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</si>
  <si>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</si>
  <si>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</si>
  <si>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</si>
  <si>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</si>
  <si>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</si>
  <si>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</si>
  <si>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</si>
  <si>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</si>
  <si>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</si>
  <si>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</si>
  <si>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</si>
  <si>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</si>
  <si>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</si>
  <si>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</si>
  <si>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</si>
  <si>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</si>
  <si>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</si>
  <si>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</si>
  <si>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</si>
  <si>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</si>
  <si>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</si>
  <si>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</si>
  <si>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</si>
  <si>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</si>
  <si>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</si>
  <si>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</si>
  <si>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</si>
  <si>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</si>
  <si>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</si>
  <si>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</si>
  <si>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</si>
  <si>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</si>
  <si>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</si>
  <si>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</si>
  <si>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</si>
  <si>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</si>
  <si>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</si>
  <si>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</si>
  <si>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</si>
  <si>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</si>
  <si>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</si>
  <si>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</si>
  <si>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</si>
  <si>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</si>
  <si>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</si>
  <si>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</si>
  <si>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</si>
  <si>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</si>
  <si>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</si>
  <si>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</si>
  <si>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</si>
  <si>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</si>
  <si>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</si>
  <si>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</si>
  <si>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</si>
  <si>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</si>
  <si>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</si>
  <si>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</si>
  <si>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</si>
  <si>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</si>
  <si>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</si>
  <si>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</si>
  <si>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</si>
  <si>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</si>
  <si>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</si>
  <si>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</si>
  <si>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</si>
  <si>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</si>
  <si>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</si>
  <si>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</si>
  <si>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</si>
  <si>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</si>
  <si>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</si>
  <si>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</si>
  <si>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</si>
  <si>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</si>
  <si>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</si>
  <si>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</si>
  <si>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</si>
  <si>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</si>
  <si>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</si>
  <si>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</si>
  <si>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</si>
  <si>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</si>
  <si>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</si>
  <si>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</si>
  <si>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</si>
  <si>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</si>
  <si>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</si>
  <si>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</si>
  <si>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</si>
  <si>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</si>
  <si>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</si>
  <si>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</si>
  <si>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</si>
  <si>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</si>
  <si>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</si>
  <si>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</si>
  <si>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</si>
  <si>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</si>
  <si>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</si>
  <si>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</si>
  <si>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</si>
  <si>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</si>
  <si>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</si>
  <si>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</si>
  <si>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</si>
  <si>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</si>
  <si>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</si>
  <si>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</si>
  <si>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</si>
  <si>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</si>
  <si>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</si>
  <si>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</si>
  <si>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</si>
  <si>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</si>
  <si>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</si>
  <si>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</si>
  <si>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</si>
  <si>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</si>
  <si>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</si>
  <si>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</si>
  <si>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</si>
  <si>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</si>
  <si>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</si>
  <si>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</si>
  <si>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</si>
  <si>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</si>
  <si>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</si>
  <si>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</si>
  <si>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</si>
  <si>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</si>
  <si>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</si>
  <si>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</si>
  <si>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</si>
  <si>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</si>
  <si>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</si>
  <si>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</si>
  <si>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</si>
  <si>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</si>
  <si>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</si>
  <si>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</si>
  <si>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</si>
  <si>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</si>
  <si>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</si>
  <si>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</si>
  <si>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</si>
  <si>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</si>
  <si>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</si>
  <si>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</si>
  <si>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</si>
  <si>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</si>
  <si>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</si>
  <si>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</si>
  <si>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</si>
  <si>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</si>
  <si>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</si>
  <si>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</si>
  <si>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</si>
  <si>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</si>
  <si>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</si>
  <si>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</si>
  <si>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</si>
  <si>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</si>
  <si>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</si>
  <si>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</si>
  <si>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</si>
  <si>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</si>
  <si>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</si>
  <si>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</si>
  <si>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</si>
  <si>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</si>
  <si>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</si>
  <si>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</si>
  <si>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</si>
  <si>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</si>
  <si>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</si>
  <si>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</si>
  <si>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</si>
  <si>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</si>
  <si>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</si>
  <si>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</si>
  <si>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</si>
  <si>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</si>
  <si>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</si>
  <si>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</si>
  <si>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</si>
  <si>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</si>
  <si>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</si>
  <si>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</si>
  <si>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</si>
  <si>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</si>
  <si>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</si>
  <si>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</si>
  <si>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</si>
  <si>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</si>
  <si>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</si>
  <si>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</si>
  <si>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</si>
  <si>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</si>
  <si>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</si>
  <si>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</si>
  <si>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</si>
  <si>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</si>
  <si>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</si>
  <si>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</si>
  <si>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</si>
  <si>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</si>
  <si>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</si>
  <si>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</si>
  <si>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</si>
  <si>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</si>
  <si>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</si>
  <si>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</si>
  <si>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</si>
  <si>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</si>
  <si>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</si>
  <si>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</si>
  <si>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</si>
  <si>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</si>
  <si>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</si>
  <si>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</si>
  <si>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</si>
  <si>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</si>
  <si>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</si>
  <si>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</si>
  <si>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</si>
  <si>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</si>
  <si>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</si>
  <si>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</si>
  <si>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</si>
  <si>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</si>
  <si>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</si>
  <si>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</si>
  <si>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</si>
  <si>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</si>
  <si>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</si>
  <si>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</si>
  <si>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</si>
  <si>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</si>
  <si>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</si>
  <si>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</si>
  <si>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</si>
  <si>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</si>
  <si>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</si>
  <si>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</si>
  <si>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</si>
  <si>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</si>
  <si>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</si>
  <si>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</si>
  <si>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</si>
  <si>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</si>
  <si>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</si>
  <si>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</si>
  <si>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</si>
  <si>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</si>
  <si>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</si>
  <si>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</si>
  <si>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</si>
  <si>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</si>
  <si>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</si>
  <si>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</si>
  <si>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</si>
  <si>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</si>
  <si>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</si>
  <si>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</si>
  <si>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</si>
  <si>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</si>
  <si>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</si>
  <si>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</si>
  <si>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</si>
  <si>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</si>
  <si>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</si>
  <si>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</si>
  <si>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</si>
  <si>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</si>
  <si>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</si>
  <si>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</si>
  <si>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</si>
  <si>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PAGADO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</si>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</sst>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NO PAGAR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NO PAGAR</v>
      </c>
      <c r="Y343" s="216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NO PAGAR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NO PAGAR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NO PAGAR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4" t="s">
        <v>28</v>
      </c>
      <c r="I477" s="214"/>
      <c r="J477" s="214"/>
      <c r="V477" s="17"/>
      <c r="AC477" s="217"/>
      <c r="AD477" s="217"/>
      <c r="AE477" s="217"/>
    </row>
    <row r="478" spans="8:31">
      <c r="H478" s="214"/>
      <c r="I478" s="214"/>
      <c r="J478" s="214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>
      <c r="H523" s="214"/>
      <c r="I523" s="214"/>
      <c r="J523" s="214"/>
      <c r="V523" s="17"/>
      <c r="AA523" s="214"/>
      <c r="AB523" s="214"/>
      <c r="AC523" s="21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6" t="str">
        <f>IF(Y532&lt;0,"NO PAGAR","COBRAR'")</f>
        <v>NO PAGAR</v>
      </c>
      <c r="Y533" s="21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6" t="str">
        <f>IF(C532&lt;0,"NO PAGAR","COBRAR'")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4" t="s">
        <v>28</v>
      </c>
      <c r="I576" s="214"/>
      <c r="J576" s="214"/>
      <c r="V576" s="17"/>
      <c r="AC576" s="217"/>
      <c r="AD576" s="217"/>
      <c r="AE576" s="217"/>
    </row>
    <row r="577" spans="2:41">
      <c r="H577" s="214"/>
      <c r="I577" s="214"/>
      <c r="J577" s="214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>
      <c r="H622" s="214"/>
      <c r="I622" s="214"/>
      <c r="J622" s="214"/>
      <c r="V622" s="17"/>
      <c r="AA622" s="214"/>
      <c r="AB622" s="214"/>
      <c r="AC622" s="21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6" t="str">
        <f>IF(Y631&lt;0,"NO PAGAR","COBRAR'")</f>
        <v>NO PAGAR</v>
      </c>
      <c r="Y632" s="21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6" t="str">
        <f>IF(C631&lt;0,"NO PAGAR","COBRAR'")</f>
        <v>NO PAGAR</v>
      </c>
      <c r="C633" s="21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19" t="s">
        <v>28</v>
      </c>
      <c r="I669" s="219"/>
      <c r="J669" s="219"/>
      <c r="V669" s="17"/>
      <c r="AC669" s="217"/>
      <c r="AD669" s="217"/>
      <c r="AE669" s="217"/>
    </row>
    <row r="670" spans="8:31">
      <c r="H670" s="219"/>
      <c r="I670" s="219"/>
      <c r="J670" s="219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>
      <c r="H708" s="214"/>
      <c r="I708" s="214"/>
      <c r="J708" s="214"/>
      <c r="V708" s="17"/>
      <c r="AA708" s="214"/>
      <c r="AB708" s="214"/>
      <c r="AC708" s="21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6" t="str">
        <f>IF(Y717&lt;0,"NO PAGAR","COBRAR'")</f>
        <v>NO PAGAR</v>
      </c>
      <c r="Y718" s="21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6" t="str">
        <f>IF(C717&lt;0,"NO PAGAR","COBRAR'")</f>
        <v>NO PAGAR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4" t="s">
        <v>28</v>
      </c>
      <c r="I755" s="214"/>
      <c r="J755" s="214"/>
      <c r="V755" s="17"/>
      <c r="AC755" s="217"/>
      <c r="AD755" s="217"/>
      <c r="AE755" s="217"/>
    </row>
    <row r="756" spans="2:41">
      <c r="H756" s="214"/>
      <c r="I756" s="214"/>
      <c r="J756" s="214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>
      <c r="H801" s="214"/>
      <c r="I801" s="214"/>
      <c r="J801" s="214"/>
      <c r="V801" s="17"/>
      <c r="AA801" s="214"/>
      <c r="AB801" s="214"/>
      <c r="AC801" s="21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6" t="str">
        <f>IF(Y810&lt;0,"NO PAGAR","COBRAR'")</f>
        <v>NO PAGAR</v>
      </c>
      <c r="Y811" s="21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6" t="str">
        <f>IF(C810&lt;0,"NO PAGAR","COBRAR'")</f>
        <v>NO PAGAR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4" t="s">
        <v>28</v>
      </c>
      <c r="I848" s="214"/>
      <c r="J848" s="214"/>
      <c r="V848" s="17"/>
      <c r="AC848" s="217"/>
      <c r="AD848" s="217"/>
      <c r="AE848" s="217"/>
    </row>
    <row r="849" spans="2:41">
      <c r="H849" s="214"/>
      <c r="I849" s="214"/>
      <c r="J849" s="214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>
      <c r="H894" s="214"/>
      <c r="I894" s="214"/>
      <c r="J894" s="214"/>
      <c r="V894" s="17"/>
      <c r="AA894" s="214"/>
      <c r="AB894" s="214"/>
      <c r="AC894" s="21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6" t="str">
        <f>IF(Y903&lt;0,"NO PAGAR","COBRAR'")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6" t="str">
        <f>IF(C903&lt;0,"NO PAGAR","COBRAR'")</f>
        <v>NO PAGAR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4" t="s">
        <v>28</v>
      </c>
      <c r="I942" s="214"/>
      <c r="J942" s="214"/>
      <c r="V942" s="17"/>
      <c r="AC942" s="217"/>
      <c r="AD942" s="217"/>
      <c r="AE942" s="217"/>
    </row>
    <row r="943" spans="8:31">
      <c r="H943" s="214"/>
      <c r="I943" s="214"/>
      <c r="J943" s="214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-2124.25</v>
      </c>
      <c r="AA947" s="215" t="s">
        <v>20</v>
      </c>
      <c r="AB947" s="215"/>
      <c r="AC947" s="215"/>
      <c r="AD947" s="21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>
      <c r="H988" s="214"/>
      <c r="I988" s="214"/>
      <c r="J988" s="214"/>
      <c r="V988" s="17"/>
      <c r="AA988" s="214"/>
      <c r="AB988" s="214"/>
      <c r="AC988" s="21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-2124.25</v>
      </c>
      <c r="AA992" s="215" t="s">
        <v>20</v>
      </c>
      <c r="AB992" s="215"/>
      <c r="AC992" s="215"/>
      <c r="AD992" s="21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tr">
        <f>IF(Y997&lt;0,"NO PAGAR","COBRAR'")</f>
        <v>NO PAGAR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6" t="str">
        <f>IF(C997&lt;0,"NO PAGAR","COBRAR'")</f>
        <v>NO PAGAR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4" t="s">
        <v>28</v>
      </c>
      <c r="I1035" s="214"/>
      <c r="J1035" s="214"/>
      <c r="V1035" s="17"/>
      <c r="AC1035" s="217"/>
      <c r="AD1035" s="217"/>
      <c r="AE1035" s="217"/>
    </row>
    <row r="1036" spans="2:31">
      <c r="H1036" s="214"/>
      <c r="I1036" s="214"/>
      <c r="J1036" s="214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-2124.25</v>
      </c>
      <c r="AA1040" s="215" t="s">
        <v>20</v>
      </c>
      <c r="AB1040" s="215"/>
      <c r="AC1040" s="215"/>
      <c r="AD1040" s="21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>
      <c r="H1081" s="214"/>
      <c r="I1081" s="214"/>
      <c r="J1081" s="214"/>
      <c r="V1081" s="17"/>
      <c r="AA1081" s="214"/>
      <c r="AB1081" s="214"/>
      <c r="AC1081" s="21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-2124.25</v>
      </c>
      <c r="AA1085" s="215" t="s">
        <v>20</v>
      </c>
      <c r="AB1085" s="215"/>
      <c r="AC1085" s="215"/>
      <c r="AD1085" s="21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6" t="str">
        <f>IF(Y1090&lt;0,"NO PAGAR","COBRAR'")</f>
        <v>NO PAGAR</v>
      </c>
      <c r="Y1091" s="21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6" t="str">
        <f>IF(C1090&lt;0,"NO PAGAR","COBRAR'")</f>
        <v>NO PAGAR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935" zoomScale="89" zoomScaleNormal="89" workbookViewId="0">
      <selection activeCell="AN938" sqref="AN93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NO PAGAR</v>
      </c>
      <c r="Y157" s="21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NO PAGAR</v>
      </c>
      <c r="Y242" s="21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NO PAGAR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NO PAGAR</v>
      </c>
      <c r="Y334" s="21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NO PAGAR</v>
      </c>
      <c r="C335" s="21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AA373" s="105"/>
      <c r="AB373" s="105"/>
      <c r="AC373" s="226" t="s">
        <v>29</v>
      </c>
      <c r="AD373" s="226"/>
      <c r="AE373" s="226"/>
    </row>
    <row r="374" spans="2:41">
      <c r="V374" s="17"/>
      <c r="AA374" s="105"/>
      <c r="AB374" s="105"/>
      <c r="AC374" s="226"/>
      <c r="AD374" s="226"/>
      <c r="AE374" s="22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6"/>
      <c r="AD375" s="226"/>
      <c r="AE375" s="226"/>
    </row>
    <row r="376" spans="2:41" ht="23.2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>
      <c r="H412" s="75"/>
      <c r="I412" s="75"/>
      <c r="J412" s="75"/>
      <c r="V412" s="17"/>
      <c r="AA412" s="214"/>
      <c r="AB412" s="214"/>
      <c r="AC412" s="21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6" t="str">
        <f>IF(Y421&lt;0,"NO PAGAR","COBRAR'")</f>
        <v>NO PAGAR</v>
      </c>
      <c r="Y422" s="21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6" t="str">
        <f>IF(C421&lt;0,"NO PAGAR","COBRAR'")</f>
        <v>COBRAR'</v>
      </c>
      <c r="C423" s="21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6" t="str">
        <f>IF(Y505&lt;0,"NO PAGAR","COBRAR'")</f>
        <v>COBRAR'</v>
      </c>
      <c r="Y506" s="21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6" t="str">
        <f>IF(C505&lt;0,"NO PAGAR","COBRAR'")</f>
        <v>COBRAR'</v>
      </c>
      <c r="C507" s="21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6" t="str">
        <f>IF(Y591&lt;0,"NO PAGAR","COBRAR'")</f>
        <v>COBRAR'</v>
      </c>
      <c r="Y592" s="21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6" t="str">
        <f>IF(C591&lt;0,"NO PAGAR","COBRAR'")</f>
        <v>COBRAR'</v>
      </c>
      <c r="C593" s="21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>
      <c r="H668" s="75"/>
      <c r="I668" s="75"/>
      <c r="J668" s="75"/>
      <c r="V668" s="17"/>
      <c r="AA668" s="214"/>
      <c r="AB668" s="214"/>
      <c r="AC668" s="21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6" t="str">
        <f>IF(Y677&lt;0,"NO PAGAR","COBRAR'")</f>
        <v>NO PAGAR</v>
      </c>
      <c r="Y678" s="21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6" t="str">
        <f>IF(C677&lt;0,"NO PAGAR","COBRAR'")</f>
        <v>COBRAR'</v>
      </c>
      <c r="C679" s="21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2" t="s">
        <v>10</v>
      </c>
      <c r="P720" s="222"/>
      <c r="Q720" s="222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>
      <c r="H754" s="75"/>
      <c r="I754" s="75"/>
      <c r="J754" s="75"/>
      <c r="V754" s="17"/>
      <c r="AA754" s="214"/>
      <c r="AB754" s="214"/>
      <c r="AC754" s="21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2" t="s">
        <v>10</v>
      </c>
      <c r="AL758" s="222"/>
      <c r="AM758" s="222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6" t="str">
        <f>IF(Y763&lt;0,"NO PAGAR","COBRAR'")</f>
        <v>COBRAR'</v>
      </c>
      <c r="Y764" s="21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6" t="str">
        <f>IF(C763&lt;0,"NO PAGAR","COBRAR'")</f>
        <v>COBRAR'</v>
      </c>
      <c r="C765" s="21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>
      <c r="H842" s="75"/>
      <c r="I842" s="75"/>
      <c r="J842" s="75"/>
      <c r="V842" s="17"/>
      <c r="AA842" s="214"/>
      <c r="AB842" s="214"/>
      <c r="AC842" s="214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2" t="s">
        <v>188</v>
      </c>
      <c r="AL844" s="222"/>
      <c r="AM844" s="222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6" t="str">
        <f>IF(Y849&lt;0,"NO PAGAR","COBRAR'")</f>
        <v>NO PAGAR</v>
      </c>
      <c r="Y850" s="21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6" t="str">
        <f>IF(C849&lt;0,"NO PAGAR","COBRAR'")</f>
        <v>NO PAGAR</v>
      </c>
      <c r="C851" s="21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-3096.75</v>
      </c>
      <c r="AA890" s="215" t="s">
        <v>20</v>
      </c>
      <c r="AB890" s="215"/>
      <c r="AC890" s="215"/>
      <c r="AD890" s="215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>
      <c r="H931" s="75"/>
      <c r="I931" s="75"/>
      <c r="J931" s="75"/>
      <c r="V931" s="17"/>
      <c r="AA931" s="214"/>
      <c r="AB931" s="214"/>
      <c r="AC931" s="214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1190.4900000000007</v>
      </c>
      <c r="AA935" s="215" t="s">
        <v>20</v>
      </c>
      <c r="AB935" s="215"/>
      <c r="AC935" s="215"/>
      <c r="AD935" s="215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1690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-1009.5099999999993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6" t="str">
        <f>IF(Y940&lt;0,"NO PAGAR","COBRAR'")</f>
        <v>NO PAGAR</v>
      </c>
      <c r="Y941" s="21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6" t="str">
        <f>IF(C940&lt;0,"NO PAGAR","COBRAR'")</f>
        <v>COBRAR'</v>
      </c>
      <c r="C942" s="21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1682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2200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1678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1679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2200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2200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7" t="s">
        <v>29</v>
      </c>
      <c r="AD977" s="217"/>
      <c r="AE977" s="217"/>
    </row>
    <row r="978" spans="2:41" ht="15" customHeight="1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>
      <c r="H979" s="75"/>
      <c r="I979" s="75"/>
      <c r="J979" s="75"/>
      <c r="V979" s="17"/>
      <c r="AC979" s="217"/>
      <c r="AD979" s="217"/>
      <c r="AE979" s="217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-1009.5099999999993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0</v>
      </c>
      <c r="AA983" s="215" t="s">
        <v>20</v>
      </c>
      <c r="AB983" s="215"/>
      <c r="AC983" s="215"/>
      <c r="AD983" s="21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8" t="str">
        <f>IF(C988&lt;0,"NO PAGAR","COBRAR")</f>
        <v>COBRAR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COBRAR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>
      <c r="H1024" s="75"/>
      <c r="I1024" s="75"/>
      <c r="J1024" s="75"/>
      <c r="V1024" s="17"/>
      <c r="AA1024" s="214"/>
      <c r="AB1024" s="214"/>
      <c r="AC1024" s="214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0</v>
      </c>
      <c r="AA1028" s="215" t="s">
        <v>20</v>
      </c>
      <c r="AB1028" s="215"/>
      <c r="AC1028" s="215"/>
      <c r="AD1028" s="215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tr">
        <f>IF(Y1033&lt;0,"NO PAGAR","COBRAR'")</f>
        <v>COBRAR'</v>
      </c>
      <c r="Y1034" s="21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6" t="str">
        <f>IF(C1033&lt;0,"NO PAGAR","COBRAR'")</f>
        <v>COBRAR'</v>
      </c>
      <c r="C1035" s="21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903" zoomScale="80" zoomScaleNormal="80" zoomScalePageLayoutView="118" workbookViewId="0">
      <selection activeCell="AJ916" sqref="AJ91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5" t="s">
        <v>77</v>
      </c>
      <c r="F8" s="215"/>
      <c r="G8" s="215"/>
      <c r="H8" s="215"/>
      <c r="O8" s="222" t="s">
        <v>10</v>
      </c>
      <c r="P8" s="222"/>
      <c r="Q8" s="222"/>
      <c r="R8" s="222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NO PAGAR</v>
      </c>
      <c r="Y142" s="21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NO PAGAR</v>
      </c>
      <c r="C143" s="21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4" t="s">
        <v>28</v>
      </c>
      <c r="I171" s="214"/>
      <c r="J171" s="214"/>
      <c r="V171" s="17"/>
      <c r="AC171" s="217"/>
      <c r="AD171" s="217"/>
      <c r="AE171" s="217"/>
    </row>
    <row r="172" spans="2:31">
      <c r="H172" s="214"/>
      <c r="I172" s="214"/>
      <c r="J172" s="214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>
      <c r="H217" s="214"/>
      <c r="I217" s="214"/>
      <c r="J217" s="214"/>
      <c r="V217" s="17"/>
      <c r="AA217" s="214"/>
      <c r="AB217" s="214"/>
      <c r="AC217" s="21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6" t="str">
        <f>IF(Y226&lt;0,"NO PAGAR","COBRAR'")</f>
        <v>NO PAGAR</v>
      </c>
      <c r="Y227" s="21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6" t="str">
        <f>IF(C226&lt;0,"NO PAGAR","COBRAR'")</f>
        <v>NO PAGAR</v>
      </c>
      <c r="C228" s="21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4" t="s">
        <v>28</v>
      </c>
      <c r="I263" s="214"/>
      <c r="J263" s="214"/>
      <c r="V263" s="17"/>
      <c r="AC263" s="217"/>
      <c r="AD263" s="217"/>
      <c r="AE263" s="217"/>
    </row>
    <row r="264" spans="2:41">
      <c r="H264" s="214"/>
      <c r="I264" s="214"/>
      <c r="J264" s="214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>
      <c r="H309" s="214"/>
      <c r="I309" s="214"/>
      <c r="J309" s="214"/>
      <c r="V309" s="17"/>
      <c r="AA309" s="214"/>
      <c r="AB309" s="214"/>
      <c r="AC309" s="21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6" t="str">
        <f>IF(Y318&lt;0,"NO PAGAR","COBRAR'")</f>
        <v>NO PAGAR</v>
      </c>
      <c r="Y319" s="21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6" t="str">
        <f>IF(C318&lt;0,"NO PAGAR","COBRAR'")</f>
        <v>NO PAGAR</v>
      </c>
      <c r="C320" s="21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6" t="s">
        <v>29</v>
      </c>
      <c r="AD358" s="226"/>
      <c r="AE358" s="226"/>
    </row>
    <row r="359" spans="2:41">
      <c r="V359" s="17"/>
      <c r="X359" s="230"/>
      <c r="AC359" s="226"/>
      <c r="AD359" s="226"/>
      <c r="AE359" s="226"/>
    </row>
    <row r="360" spans="2:41" ht="23.25">
      <c r="B360" s="22" t="s">
        <v>64</v>
      </c>
      <c r="V360" s="17"/>
      <c r="X360" s="230"/>
      <c r="AC360" s="226"/>
      <c r="AD360" s="226"/>
      <c r="AE360" s="226"/>
    </row>
    <row r="361" spans="2:41" ht="23.2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4" t="s">
        <v>31</v>
      </c>
      <c r="AB394" s="214"/>
      <c r="AC394" s="214"/>
    </row>
    <row r="395" spans="1:43" ht="15" customHeight="1">
      <c r="H395" s="75"/>
      <c r="I395" s="75"/>
      <c r="J395" s="75"/>
      <c r="V395" s="17"/>
      <c r="AA395" s="214"/>
      <c r="AB395" s="214"/>
      <c r="AC395" s="214"/>
    </row>
    <row r="396" spans="1:43">
      <c r="B396" s="229" t="s">
        <v>64</v>
      </c>
      <c r="F396" s="228" t="s">
        <v>30</v>
      </c>
      <c r="G396" s="228"/>
      <c r="H396" s="228"/>
      <c r="V396" s="17"/>
    </row>
    <row r="397" spans="1:43">
      <c r="B397" s="229"/>
      <c r="F397" s="228"/>
      <c r="G397" s="228"/>
      <c r="H397" s="228"/>
      <c r="V397" s="17"/>
    </row>
    <row r="398" spans="1:43" ht="26.25" customHeight="1">
      <c r="B398" s="229"/>
      <c r="F398" s="228"/>
      <c r="G398" s="228"/>
      <c r="H398" s="22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6" t="str">
        <f>IF(Y404&lt;0,"NO PAGAR","COBRAR'")</f>
        <v>NO PAGAR</v>
      </c>
      <c r="Y405" s="21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6" t="str">
        <f>IF(C404&lt;0,"NO PAGAR","COBRAR'")</f>
        <v>NO PAGAR</v>
      </c>
      <c r="C406" s="21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>
      <c r="H472" s="75"/>
      <c r="J472" s="75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NO PAGAR</v>
      </c>
      <c r="Y480" s="21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6" t="str">
        <f>IF(C479&lt;0,"NO PAGAR","COBRAR'")</f>
        <v>NO PAGAR</v>
      </c>
      <c r="C481" s="21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6" t="str">
        <f>IF(Y561&lt;0,"NO PAGAR","COBRAR'")</f>
        <v>NO PAGAR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6" t="str">
        <f>IF(C561&lt;0,"NO PAGAR","COBRAR'")</f>
        <v>NO PAGAR</v>
      </c>
      <c r="C563" s="21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>
      <c r="H643" s="75"/>
      <c r="J643" s="75"/>
      <c r="V643" s="17"/>
      <c r="AA643" s="214"/>
      <c r="AB643" s="214"/>
      <c r="AC643" s="21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6" t="str">
        <f>IF(Y650&lt;0,"NO PAGAR","COBRAR'")</f>
        <v>NO PAGAR</v>
      </c>
      <c r="Y651" s="21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6" t="str">
        <f>IF(C650&lt;0,"NO PAGAR","COBRAR'")</f>
        <v>NO PAGAR</v>
      </c>
      <c r="C652" s="21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2" t="s">
        <v>10</v>
      </c>
      <c r="AL687" s="222"/>
      <c r="AM687" s="222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>
      <c r="H728" s="75"/>
      <c r="I728" s="75"/>
      <c r="J728" s="75"/>
      <c r="V728" s="17"/>
      <c r="AA728" s="214"/>
      <c r="AB728" s="214"/>
      <c r="AC728" s="21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6" t="str">
        <f>IF(Y735&lt;0,"NO PAGAR","COBRAR'")</f>
        <v>NO PAGAR</v>
      </c>
      <c r="Y736" s="21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6" t="str">
        <f>IF(C735&lt;0,"NO PAGAR","COBRAR'")</f>
        <v>NO PAGAR</v>
      </c>
      <c r="C737" s="21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2" t="s">
        <v>431</v>
      </c>
      <c r="AL775" s="222"/>
      <c r="AM775" s="222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>
      <c r="H816" s="75"/>
      <c r="I816" s="75"/>
      <c r="J816" s="75"/>
      <c r="V816" s="17"/>
      <c r="AA816" s="214"/>
      <c r="AB816" s="214"/>
      <c r="AC816" s="214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6" t="str">
        <f>IF(Y823&lt;0,"NO PAGAR","COBRAR'")</f>
        <v>NO PAGAR</v>
      </c>
      <c r="Y824" s="21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6" t="str">
        <f>IF(C823&lt;0,"NO PAGAR","COBRAR'")</f>
        <v>NO PAGAR</v>
      </c>
      <c r="C825" s="21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77</v>
      </c>
      <c r="AB867" s="215"/>
      <c r="AC867" s="215"/>
      <c r="AD867" s="215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>
      <c r="H908" s="75"/>
      <c r="I908" s="75"/>
      <c r="J908" s="75"/>
      <c r="V908" s="17"/>
      <c r="AA908" s="214"/>
      <c r="AB908" s="214"/>
      <c r="AC908" s="214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5" t="s">
        <v>273</v>
      </c>
      <c r="F912" s="215"/>
      <c r="G912" s="215"/>
      <c r="H912" s="215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5" t="s">
        <v>20</v>
      </c>
      <c r="AB912" s="215"/>
      <c r="AC912" s="215"/>
      <c r="AD912" s="215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25">
        <v>45250</v>
      </c>
      <c r="AK914" s="3" t="s">
        <v>1695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2461.8022550000005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-2461.8022550000005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6" t="str">
        <f>IF(Y917&lt;0,"NO PAGAR","COBRAR'")</f>
        <v>NO PAGAR</v>
      </c>
      <c r="Y918" s="21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6" t="str">
        <f>IF(C917&lt;0,"NO PAGAR","COBRAR'")</f>
        <v>NO PAGAR</v>
      </c>
      <c r="C919" s="216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200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120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2461.8022550000005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 ht="15" customHeight="1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>
      <c r="H956" s="75"/>
      <c r="I956" s="75"/>
      <c r="J956" s="75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-2461.8022550000005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-2341.8022550000005</v>
      </c>
      <c r="AA960" s="215" t="s">
        <v>20</v>
      </c>
      <c r="AB960" s="215"/>
      <c r="AC960" s="215"/>
      <c r="AD960" s="215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>
      <c r="H1001" s="75"/>
      <c r="I1001" s="75"/>
      <c r="J1001" s="75"/>
      <c r="V1001" s="17"/>
      <c r="AA1001" s="214"/>
      <c r="AB1001" s="214"/>
      <c r="AC1001" s="214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-2341.8022550000005</v>
      </c>
      <c r="AA1005" s="215" t="s">
        <v>20</v>
      </c>
      <c r="AB1005" s="215"/>
      <c r="AC1005" s="215"/>
      <c r="AD1005" s="215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6" t="str">
        <f>IF(Y1010&lt;0,"NO PAGAR","COBRAR'")</f>
        <v>NO PAGAR</v>
      </c>
      <c r="Y1011" s="21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6" t="str">
        <f>IF(C1010&lt;0,"NO PAGAR","COBRAR'")</f>
        <v>NO PAGAR</v>
      </c>
      <c r="C1012" s="21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S937" zoomScale="82" zoomScaleNormal="82" workbookViewId="0">
      <selection activeCell="X946" sqref="X94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>
      <c r="H141" s="214"/>
      <c r="I141" s="214"/>
      <c r="J141" s="214"/>
      <c r="V141" s="17"/>
      <c r="AA141" s="214"/>
      <c r="AB141" s="214"/>
      <c r="AC141" s="21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6" t="str">
        <f>IF(Y150&lt;0,"NO PAGAR","COBRAR'")</f>
        <v>NO PAGAR</v>
      </c>
      <c r="Y151" s="21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6" t="str">
        <f>IF(C150&lt;0,"NO PAGAR","COBRAR'")</f>
        <v>NO PAGAR</v>
      </c>
      <c r="C152" s="21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4" t="s">
        <v>28</v>
      </c>
      <c r="I189" s="214"/>
      <c r="J189" s="214"/>
      <c r="V189" s="17"/>
      <c r="AC189" s="217"/>
      <c r="AD189" s="217"/>
      <c r="AE189" s="217"/>
    </row>
    <row r="190" spans="8:31">
      <c r="H190" s="214"/>
      <c r="I190" s="214"/>
      <c r="J190" s="214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>
      <c r="H235" s="214"/>
      <c r="I235" s="214"/>
      <c r="J235" s="214"/>
      <c r="V235" s="17"/>
      <c r="AA235" s="214"/>
      <c r="AB235" s="214"/>
      <c r="AC235" s="21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6" t="str">
        <f>IF(Y244&lt;0,"NO PAGAR","COBRAR'")</f>
        <v>NO PAGAR</v>
      </c>
      <c r="Y245" s="21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6" t="str">
        <f>IF(C244&lt;0,"NO PAGAR","COBRAR'")</f>
        <v>NO PAGAR</v>
      </c>
      <c r="C246" s="21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4" t="s">
        <v>28</v>
      </c>
      <c r="I281" s="214"/>
      <c r="J281" s="214"/>
      <c r="V281" s="17"/>
      <c r="AC281" s="217"/>
      <c r="AD281" s="217"/>
      <c r="AE281" s="217"/>
    </row>
    <row r="282" spans="2:41">
      <c r="H282" s="214"/>
      <c r="I282" s="214"/>
      <c r="J282" s="214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>
      <c r="H327" s="214"/>
      <c r="I327" s="214"/>
      <c r="J327" s="214"/>
      <c r="V327" s="17"/>
      <c r="AA327" s="214"/>
      <c r="AB327" s="214"/>
      <c r="AC327" s="21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6" t="str">
        <f>IF(Y336&lt;0,"NO PAGAR","COBRAR'")</f>
        <v>NO PAGAR</v>
      </c>
      <c r="Y337" s="21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6" t="str">
        <f>IF(C336&lt;0,"NO PAGAR","COBRAR'")</f>
        <v>NO PAGAR</v>
      </c>
      <c r="C338" s="21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4" t="s">
        <v>28</v>
      </c>
      <c r="I374" s="214"/>
      <c r="J374" s="214"/>
      <c r="V374" s="17"/>
    </row>
    <row r="375" spans="2:41">
      <c r="H375" s="214"/>
      <c r="I375" s="214"/>
      <c r="J375" s="214"/>
      <c r="V375" s="17"/>
    </row>
    <row r="376" spans="2:41">
      <c r="V376" s="17"/>
      <c r="X376" s="230" t="s">
        <v>64</v>
      </c>
      <c r="AB376" s="226" t="s">
        <v>29</v>
      </c>
      <c r="AC376" s="226"/>
      <c r="AD376" s="226"/>
    </row>
    <row r="377" spans="2:41">
      <c r="V377" s="17"/>
      <c r="X377" s="230"/>
      <c r="AB377" s="226"/>
      <c r="AC377" s="226"/>
      <c r="AD377" s="226"/>
    </row>
    <row r="378" spans="2:41" ht="23.25">
      <c r="B378" s="22" t="s">
        <v>64</v>
      </c>
      <c r="V378" s="17"/>
      <c r="X378" s="230"/>
      <c r="AB378" s="226"/>
      <c r="AC378" s="226"/>
      <c r="AD378" s="226"/>
    </row>
    <row r="379" spans="2:41" ht="23.2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>
      <c r="H414" s="214"/>
      <c r="I414" s="214"/>
      <c r="J414" s="214"/>
      <c r="V414" s="17"/>
      <c r="AA414" s="214"/>
      <c r="AB414" s="214"/>
      <c r="AC414" s="21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6" t="str">
        <f>IF(Y423&lt;0,"NO PAGAR","COBRAR'")</f>
        <v>NO PAGAR</v>
      </c>
      <c r="Y424" s="21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6" t="str">
        <f>IF(C423&lt;0,"NO PAGAR","COBRAR'")</f>
        <v>NO PAGAR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>
      <c r="H499" s="214"/>
      <c r="I499" s="214"/>
      <c r="J499" s="214"/>
      <c r="V499" s="17"/>
      <c r="AA499" s="214"/>
      <c r="AB499" s="214"/>
      <c r="AC499" s="21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6" t="str">
        <f>IF(Y508&lt;0,"NO PAGAR","COBRAR'")</f>
        <v>NO PAGAR</v>
      </c>
      <c r="Y509" s="21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6" t="str">
        <f>IF(C508&lt;0,"NO PAGAR","COBRAR'")</f>
        <v>NO PAGAR</v>
      </c>
      <c r="C510" s="21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>
      <c r="H585" s="214"/>
      <c r="I585" s="214"/>
      <c r="J585" s="214"/>
      <c r="V585" s="17"/>
      <c r="AA585" s="214"/>
      <c r="AB585" s="214"/>
      <c r="AC585" s="21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6" t="str">
        <f>IF(Y594&lt;0,"NO PAGAR","COBRAR'")</f>
        <v>NO PAGAR</v>
      </c>
      <c r="Y595" s="21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6" t="str">
        <f>IF(C594&lt;0,"NO PAGAR","COBRAR'")</f>
        <v>NO PAGAR</v>
      </c>
      <c r="C596" s="21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4" t="s">
        <v>28</v>
      </c>
      <c r="I626" s="214"/>
      <c r="J626" s="214"/>
      <c r="V626" s="17"/>
      <c r="AC626" s="217"/>
      <c r="AD626" s="217"/>
      <c r="AE626" s="217"/>
    </row>
    <row r="627" spans="2:41">
      <c r="H627" s="214"/>
      <c r="I627" s="214"/>
      <c r="J627" s="214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>
      <c r="H672" s="214"/>
      <c r="I672" s="214"/>
      <c r="J672" s="214"/>
      <c r="V672" s="17"/>
      <c r="AA672" s="214"/>
      <c r="AB672" s="214"/>
      <c r="AC672" s="21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6" t="str">
        <f>IF(Y681&lt;0,"NO PAGAR","COBRAR'")</f>
        <v>NO PAGAR</v>
      </c>
      <c r="Y682" s="21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6" t="str">
        <f>IF(C681&lt;0,"NO PAGAR","COBRAR'")</f>
        <v>NO PAGAR</v>
      </c>
      <c r="C683" s="21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4" t="s">
        <v>28</v>
      </c>
      <c r="I719" s="214"/>
      <c r="J719" s="214"/>
      <c r="V719" s="17"/>
      <c r="AC719" s="217"/>
      <c r="AD719" s="217"/>
      <c r="AE719" s="217"/>
    </row>
    <row r="720" spans="5:31">
      <c r="H720" s="214"/>
      <c r="I720" s="214"/>
      <c r="J720" s="214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2" t="s">
        <v>1419</v>
      </c>
      <c r="AL763" s="222"/>
      <c r="AM763" s="222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NO PAGAR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NO PAGAR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4" t="s">
        <v>30</v>
      </c>
      <c r="I849" s="214"/>
      <c r="J849" s="214"/>
      <c r="V849" s="17"/>
      <c r="AA849" s="233" t="s">
        <v>31</v>
      </c>
      <c r="AB849" s="233"/>
      <c r="AC849" s="233"/>
    </row>
    <row r="850" spans="2:41">
      <c r="H850" s="214"/>
      <c r="I850" s="214"/>
      <c r="J850" s="214"/>
      <c r="V850" s="17"/>
      <c r="AA850" s="233"/>
      <c r="AB850" s="233"/>
      <c r="AC850" s="233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199" t="s">
        <v>32</v>
      </c>
      <c r="Y852" s="20">
        <f>IF(B1649="PAGADO",0,C857)</f>
        <v>-2066.6309999999999</v>
      </c>
      <c r="AA852" s="231" t="s">
        <v>204</v>
      </c>
      <c r="AB852" s="231"/>
      <c r="AC852" s="231"/>
      <c r="AD852" s="231"/>
      <c r="AK852" s="222" t="s">
        <v>10</v>
      </c>
      <c r="AL852" s="222"/>
      <c r="AM852" s="222"/>
      <c r="AN852" s="222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2" t="str">
        <f>IF(Y857&lt;0,"NO PAGAR","COBRAR'")</f>
        <v>NO PAGAR</v>
      </c>
      <c r="Y858" s="23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6" t="str">
        <f>IF(C857&lt;0,"NO PAGAR","COBRAR'")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4" t="s">
        <v>28</v>
      </c>
      <c r="I893" s="214"/>
      <c r="J893" s="214"/>
      <c r="V893" s="17"/>
      <c r="AC893" s="217"/>
      <c r="AD893" s="217"/>
      <c r="AE893" s="217"/>
    </row>
    <row r="894" spans="8:31">
      <c r="H894" s="214"/>
      <c r="I894" s="214"/>
      <c r="J894" s="214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-387.92099999999982</v>
      </c>
      <c r="AA898" s="215" t="s">
        <v>204</v>
      </c>
      <c r="AB898" s="215"/>
      <c r="AC898" s="215"/>
      <c r="AD898" s="215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>
      <c r="H939" s="214"/>
      <c r="I939" s="214"/>
      <c r="J939" s="214"/>
      <c r="V939" s="17"/>
      <c r="AA939" s="214"/>
      <c r="AB939" s="214"/>
      <c r="AC939" s="21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5" t="s">
        <v>204</v>
      </c>
      <c r="F943" s="215"/>
      <c r="G943" s="215"/>
      <c r="H943" s="215"/>
      <c r="V943" s="17"/>
      <c r="X943" s="23" t="s">
        <v>32</v>
      </c>
      <c r="Y943" s="20">
        <f>IF(B1743="PAGADO",0,C948)</f>
        <v>-236.07099999999991</v>
      </c>
      <c r="AA943" s="215" t="s">
        <v>20</v>
      </c>
      <c r="AB943" s="215"/>
      <c r="AC943" s="215"/>
      <c r="AD943" s="215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25">
        <v>45250</v>
      </c>
      <c r="AK945" s="3" t="s">
        <v>1694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1688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405.07099999999991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1689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-405.07099999999991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6" t="str">
        <f>IF(Y948&lt;0,"NO PAGAR","COBRAR'")</f>
        <v>NO PAGAR</v>
      </c>
      <c r="Y949" s="21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6" t="str">
        <f>IF(C948&lt;0,"NO PAGAR","COBRAR'")</f>
        <v>NO PAGAR</v>
      </c>
      <c r="C950" s="21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169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700.39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169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405.07099999999991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4" t="s">
        <v>28</v>
      </c>
      <c r="I986" s="214"/>
      <c r="J986" s="214"/>
      <c r="V986" s="17"/>
      <c r="AC986" s="217"/>
      <c r="AD986" s="217"/>
      <c r="AE986" s="217"/>
    </row>
    <row r="987" spans="2:41">
      <c r="H987" s="214"/>
      <c r="I987" s="214"/>
      <c r="J987" s="214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-405.07099999999991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-236.07099999999991</v>
      </c>
      <c r="AA991" s="215" t="s">
        <v>20</v>
      </c>
      <c r="AB991" s="215"/>
      <c r="AC991" s="215"/>
      <c r="AD991" s="21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8" t="str">
        <f>IF(C996&lt;0,"NO PAGAR","COBRAR")</f>
        <v>NO PAGAR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NO PAGAR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>
      <c r="H1032" s="214"/>
      <c r="I1032" s="214"/>
      <c r="J1032" s="214"/>
      <c r="V1032" s="17"/>
      <c r="AA1032" s="214"/>
      <c r="AB1032" s="214"/>
      <c r="AC1032" s="21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-236.07099999999991</v>
      </c>
      <c r="AA1036" s="215" t="s">
        <v>20</v>
      </c>
      <c r="AB1036" s="215"/>
      <c r="AC1036" s="215"/>
      <c r="AD1036" s="21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6" t="str">
        <f>IF(Y1041&lt;0,"NO PAGAR","COBRAR'")</f>
        <v>NO PAGAR</v>
      </c>
      <c r="Y1042" s="21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6" t="str">
        <f>IF(C1041&lt;0,"NO PAGAR","COBRAR'")</f>
        <v>NO PAGAR</v>
      </c>
      <c r="C1043" s="21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C923" sqref="C9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X373" s="230" t="s">
        <v>64</v>
      </c>
      <c r="AB373" s="226" t="s">
        <v>29</v>
      </c>
      <c r="AC373" s="226"/>
      <c r="AD373" s="226"/>
    </row>
    <row r="374" spans="2:41">
      <c r="V374" s="17"/>
      <c r="X374" s="230"/>
      <c r="AB374" s="226"/>
      <c r="AC374" s="226"/>
      <c r="AD374" s="226"/>
    </row>
    <row r="375" spans="2:41" ht="23.25">
      <c r="B375" s="22" t="s">
        <v>64</v>
      </c>
      <c r="V375" s="17"/>
      <c r="X375" s="230"/>
      <c r="AB375" s="226"/>
      <c r="AC375" s="226"/>
      <c r="AD375" s="226"/>
    </row>
    <row r="376" spans="2:41" ht="23.2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4" t="s">
        <v>31</v>
      </c>
      <c r="AB410" s="214"/>
      <c r="AC410" s="214"/>
    </row>
    <row r="411" spans="1:43" ht="15" customHeight="1">
      <c r="H411" s="75"/>
      <c r="I411" s="75"/>
      <c r="J411" s="75"/>
      <c r="V411" s="17"/>
      <c r="AA411" s="214"/>
      <c r="AB411" s="214"/>
      <c r="AC411" s="214"/>
    </row>
    <row r="412" spans="1:43">
      <c r="B412" s="229" t="s">
        <v>64</v>
      </c>
      <c r="F412" s="228" t="s">
        <v>30</v>
      </c>
      <c r="G412" s="228"/>
      <c r="H412" s="228"/>
      <c r="V412" s="17"/>
    </row>
    <row r="413" spans="1:43">
      <c r="B413" s="229"/>
      <c r="F413" s="228"/>
      <c r="G413" s="228"/>
      <c r="H413" s="228"/>
      <c r="V413" s="17"/>
    </row>
    <row r="414" spans="1:43" ht="26.25" customHeight="1">
      <c r="B414" s="229"/>
      <c r="F414" s="228"/>
      <c r="G414" s="228"/>
      <c r="H414" s="22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NO PAGAR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29" t="s">
        <v>66</v>
      </c>
      <c r="F449" s="228" t="s">
        <v>28</v>
      </c>
      <c r="G449" s="228"/>
      <c r="H449" s="228"/>
      <c r="V449" s="17"/>
      <c r="X449" s="230" t="s">
        <v>66</v>
      </c>
      <c r="AB449" s="226" t="s">
        <v>29</v>
      </c>
      <c r="AC449" s="226"/>
      <c r="AD449" s="226"/>
    </row>
    <row r="450" spans="2:41">
      <c r="B450" s="229"/>
      <c r="F450" s="228"/>
      <c r="G450" s="228"/>
      <c r="H450" s="228"/>
      <c r="V450" s="17"/>
      <c r="X450" s="230"/>
      <c r="AB450" s="226"/>
      <c r="AC450" s="226"/>
      <c r="AD450" s="226"/>
    </row>
    <row r="451" spans="2:41" ht="23.25" customHeight="1">
      <c r="B451" s="229"/>
      <c r="F451" s="228"/>
      <c r="G451" s="228"/>
      <c r="H451" s="228"/>
      <c r="V451" s="17"/>
      <c r="X451" s="230"/>
      <c r="AB451" s="226"/>
      <c r="AC451" s="226"/>
      <c r="AD451" s="226"/>
    </row>
    <row r="452" spans="2:41" ht="23.2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29" t="s">
        <v>66</v>
      </c>
      <c r="F488" s="235" t="s">
        <v>30</v>
      </c>
      <c r="G488" s="235"/>
      <c r="H488" s="235"/>
      <c r="V488" s="17"/>
      <c r="X488" s="230" t="s">
        <v>66</v>
      </c>
      <c r="AB488" s="228" t="s">
        <v>31</v>
      </c>
      <c r="AC488" s="228"/>
      <c r="AD488" s="228"/>
    </row>
    <row r="489" spans="1:43" ht="15" customHeight="1">
      <c r="B489" s="229"/>
      <c r="F489" s="235"/>
      <c r="G489" s="235"/>
      <c r="H489" s="235"/>
      <c r="V489" s="17"/>
      <c r="X489" s="230"/>
      <c r="AB489" s="228"/>
      <c r="AC489" s="228"/>
      <c r="AD489" s="228"/>
    </row>
    <row r="490" spans="1:43" ht="23.25" customHeight="1">
      <c r="B490" s="229"/>
      <c r="F490" s="235"/>
      <c r="G490" s="235"/>
      <c r="H490" s="235"/>
      <c r="V490" s="17"/>
      <c r="X490" s="230"/>
      <c r="AB490" s="228"/>
      <c r="AC490" s="228"/>
      <c r="AD490" s="228"/>
    </row>
    <row r="491" spans="1:43" ht="23.2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6" t="str">
        <f>IF(Y496&lt;0,"NO PAGAR","COBRAR'")</f>
        <v>COBRAR'</v>
      </c>
      <c r="Y497" s="21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6" t="str">
        <f>IF(C496&lt;0,"NO PAGAR","COBRAR'")</f>
        <v>COBRAR'</v>
      </c>
      <c r="C498" s="21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0" t="s">
        <v>67</v>
      </c>
      <c r="F535" s="228" t="s">
        <v>28</v>
      </c>
      <c r="G535" s="228"/>
      <c r="H535" s="228"/>
      <c r="V535" s="17"/>
    </row>
    <row r="536" spans="2:41">
      <c r="B536" s="230"/>
      <c r="F536" s="228"/>
      <c r="G536" s="228"/>
      <c r="H536" s="228"/>
      <c r="V536" s="17"/>
    </row>
    <row r="537" spans="2:41" ht="26.25" customHeight="1">
      <c r="B537" s="230"/>
      <c r="F537" s="228"/>
      <c r="G537" s="228"/>
      <c r="H537" s="22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4" t="s">
        <v>31</v>
      </c>
      <c r="AB573" s="214"/>
      <c r="AC573" s="214"/>
    </row>
    <row r="574" spans="1:43" ht="15" customHeight="1">
      <c r="H574" s="75"/>
      <c r="I574" s="75"/>
      <c r="J574" s="75"/>
      <c r="V574" s="17"/>
      <c r="AA574" s="214"/>
      <c r="AB574" s="214"/>
      <c r="AC574" s="214"/>
    </row>
    <row r="575" spans="1:43">
      <c r="B575" s="229" t="s">
        <v>67</v>
      </c>
      <c r="F575" s="228" t="s">
        <v>30</v>
      </c>
      <c r="G575" s="228"/>
      <c r="H575" s="228"/>
      <c r="V575" s="17"/>
    </row>
    <row r="576" spans="1:43">
      <c r="B576" s="229"/>
      <c r="F576" s="228"/>
      <c r="G576" s="228"/>
      <c r="H576" s="228"/>
      <c r="V576" s="17"/>
    </row>
    <row r="577" spans="2:41" ht="26.25" customHeight="1">
      <c r="B577" s="229"/>
      <c r="F577" s="228"/>
      <c r="G577" s="228"/>
      <c r="H577" s="22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6" t="str">
        <f>IF(Y583&lt;0,"NO PAGAR","COBRAR'")</f>
        <v>COBRAR'</v>
      </c>
      <c r="Y584" s="21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6" t="str">
        <f>IF(C583&lt;0,"NO PAGAR","COBRAR'")</f>
        <v>COBRAR'</v>
      </c>
      <c r="C585" s="21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0" t="s">
        <v>68</v>
      </c>
      <c r="F617" s="228" t="s">
        <v>28</v>
      </c>
      <c r="G617" s="228"/>
      <c r="H617" s="228"/>
      <c r="V617" s="17"/>
    </row>
    <row r="618" spans="2:41">
      <c r="B618" s="230"/>
      <c r="F618" s="228"/>
      <c r="G618" s="228"/>
      <c r="H618" s="228"/>
      <c r="V618" s="17"/>
    </row>
    <row r="619" spans="2:41" ht="26.25" customHeight="1">
      <c r="B619" s="230"/>
      <c r="F619" s="228"/>
      <c r="G619" s="228"/>
      <c r="H619" s="22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4" t="s">
        <v>31</v>
      </c>
      <c r="AB656" s="214"/>
      <c r="AC656" s="214"/>
    </row>
    <row r="657" spans="2:41" ht="15" customHeight="1">
      <c r="H657" s="75"/>
      <c r="I657" s="75"/>
      <c r="J657" s="75"/>
      <c r="V657" s="17"/>
      <c r="AA657" s="214"/>
      <c r="AB657" s="214"/>
      <c r="AC657" s="214"/>
    </row>
    <row r="658" spans="2:41">
      <c r="B658" s="229" t="s">
        <v>68</v>
      </c>
      <c r="F658" s="228" t="s">
        <v>30</v>
      </c>
      <c r="G658" s="228"/>
      <c r="H658" s="228"/>
      <c r="V658" s="17"/>
    </row>
    <row r="659" spans="2:41">
      <c r="B659" s="229"/>
      <c r="F659" s="228"/>
      <c r="G659" s="228"/>
      <c r="H659" s="228"/>
      <c r="V659" s="17"/>
    </row>
    <row r="660" spans="2:41" ht="26.25" customHeight="1">
      <c r="B660" s="229"/>
      <c r="F660" s="228"/>
      <c r="G660" s="228"/>
      <c r="H660" s="22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PAGAR","COBRAR'")</f>
        <v>COBRAR'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0" t="s">
        <v>69</v>
      </c>
      <c r="F701" s="228" t="s">
        <v>28</v>
      </c>
      <c r="G701" s="228"/>
      <c r="H701" s="228"/>
      <c r="V701" s="17"/>
    </row>
    <row r="702" spans="2:31">
      <c r="B702" s="230"/>
      <c r="F702" s="228"/>
      <c r="G702" s="228"/>
      <c r="H702" s="228"/>
      <c r="V702" s="17"/>
    </row>
    <row r="703" spans="2:31" ht="26.25" customHeight="1">
      <c r="B703" s="230"/>
      <c r="F703" s="228"/>
      <c r="G703" s="228"/>
      <c r="H703" s="22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2" t="s">
        <v>110</v>
      </c>
      <c r="P704" s="222"/>
      <c r="Q704" s="222"/>
      <c r="R704" s="222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>
      <c r="H742" s="75"/>
      <c r="I742" s="75"/>
      <c r="J742" s="75"/>
      <c r="V742" s="17"/>
      <c r="AA742" s="214"/>
      <c r="AB742" s="214"/>
      <c r="AC742" s="21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6" t="str">
        <f>IF(Y749&lt;0,"NO PAGAR","COBRAR'")</f>
        <v>COBRAR'</v>
      </c>
      <c r="Y750" s="21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6" t="str">
        <f>IF(C749&lt;0,"NO PAGAR","COBRAR'")</f>
        <v>COBRAR'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>
      <c r="H829" s="75"/>
      <c r="I829" s="75"/>
      <c r="J829" s="75"/>
      <c r="V829" s="17"/>
      <c r="AA829" s="214"/>
      <c r="AB829" s="214"/>
      <c r="AC829" s="21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6" t="str">
        <f>IF(Y838&lt;0,"NO PAGAR","COBRAR'")</f>
        <v>COBRAR'</v>
      </c>
      <c r="Y839" s="21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6" t="str">
        <f>IF(C838&lt;0,"NO PAGAR","COBRAR'")</f>
        <v>COBRAR'</v>
      </c>
      <c r="C840" s="21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1651.8590000000002</v>
      </c>
      <c r="AA878" s="215" t="s">
        <v>1169</v>
      </c>
      <c r="AB878" s="215"/>
      <c r="AC878" s="215"/>
      <c r="AD878" s="215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>
      <c r="H919" s="75"/>
      <c r="I919" s="75"/>
      <c r="J919" s="75"/>
      <c r="V919" s="17"/>
      <c r="AA919" s="214"/>
      <c r="AB919" s="214"/>
      <c r="AC919" s="21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1677</v>
      </c>
      <c r="C923" s="20">
        <f>IF(X878="PAGADO",0,C883)</f>
        <v>1651.8590000000002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IF(B1723="PAGADO",0,C928)</f>
        <v>2001.8590000000002</v>
      </c>
      <c r="AA923" s="215" t="s">
        <v>20</v>
      </c>
      <c r="AB923" s="215"/>
      <c r="AC923" s="215"/>
      <c r="AD923" s="215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2001.8590000000002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2001.8590000000002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tr">
        <f>IF(Y928&lt;0,"NO PAGAR","COBRAR'")</f>
        <v>COBRAR'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6" t="str">
        <f>IF(C928&lt;0,"NO PAGAR","COBRAR'")</f>
        <v>COBRAR'</v>
      </c>
      <c r="C930" s="21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7" t="s">
        <v>29</v>
      </c>
      <c r="AD965" s="217"/>
      <c r="AE965" s="217"/>
    </row>
    <row r="966" spans="2:41" ht="15" customHeight="1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>
      <c r="H967" s="75"/>
      <c r="I967" s="75"/>
      <c r="J967" s="75"/>
      <c r="V967" s="17"/>
      <c r="AC967" s="217"/>
      <c r="AD967" s="217"/>
      <c r="AE967" s="217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2001.8590000000002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2001.8590000000002</v>
      </c>
      <c r="AA971" s="215" t="s">
        <v>20</v>
      </c>
      <c r="AB971" s="215"/>
      <c r="AC971" s="215"/>
      <c r="AD971" s="21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2001.8590000000002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2001.8590000000002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2001.8590000000002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2001.8590000000002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>
      <c r="H1012" s="75"/>
      <c r="I1012" s="75"/>
      <c r="J1012" s="75"/>
      <c r="V1012" s="17"/>
      <c r="AA1012" s="214"/>
      <c r="AB1012" s="214"/>
      <c r="AC1012" s="21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2001.8590000000002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2001.8590000000002</v>
      </c>
      <c r="AA1016" s="215" t="s">
        <v>20</v>
      </c>
      <c r="AB1016" s="215"/>
      <c r="AC1016" s="215"/>
      <c r="AD1016" s="21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2001.8590000000002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2001.8590000000002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2001.8590000000002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2001.8590000000002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6" t="str">
        <f>IF(Y1021&lt;0,"NO PAGAR","COBRAR'")</f>
        <v>COBRAR'</v>
      </c>
      <c r="Y1022" s="21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6" t="str">
        <f>IF(C1021&lt;0,"NO PAGAR","COBRAR'")</f>
        <v>COBRAR'</v>
      </c>
      <c r="C1023" s="21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A876" zoomScale="82" zoomScaleNormal="82" workbookViewId="0">
      <selection activeCell="AL884" sqref="AL88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4" t="s">
        <v>28</v>
      </c>
      <c r="I97" s="214"/>
      <c r="J97" s="214"/>
      <c r="V97" s="17"/>
      <c r="AC97" s="217"/>
      <c r="AD97" s="217"/>
      <c r="AE97" s="217"/>
    </row>
    <row r="98" spans="2:41">
      <c r="H98" s="214"/>
      <c r="I98" s="214"/>
      <c r="J98" s="214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>
      <c r="H129" s="214"/>
      <c r="I129" s="214"/>
      <c r="J129" s="214"/>
      <c r="V129" s="17"/>
      <c r="AA129" s="214"/>
      <c r="AB129" s="214"/>
      <c r="AC129" s="21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6" t="str">
        <f>IF(Y138&lt;0,"NO PAGAR","COBRAR'")</f>
        <v>COBRAR'</v>
      </c>
      <c r="Y139" s="21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6" t="str">
        <f>IF(C138&lt;0,"NO PAGAR","COBRAR'")</f>
        <v>COBRAR'</v>
      </c>
      <c r="C140" s="21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4" t="s">
        <v>28</v>
      </c>
      <c r="I168" s="214"/>
      <c r="J168" s="214"/>
      <c r="V168" s="17"/>
      <c r="AC168" s="217"/>
      <c r="AD168" s="217"/>
      <c r="AE168" s="217"/>
    </row>
    <row r="169" spans="2:41">
      <c r="H169" s="214"/>
      <c r="I169" s="214"/>
      <c r="J169" s="214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>
      <c r="H214" s="214"/>
      <c r="I214" s="214"/>
      <c r="J214" s="214"/>
      <c r="V214" s="17"/>
      <c r="AA214" s="214"/>
      <c r="AB214" s="214"/>
      <c r="AC214" s="21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6" t="str">
        <f>IF(C222&lt;0,"NO PAGAR","COBRAR'")</f>
        <v>COBRAR'</v>
      </c>
      <c r="C224" s="21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6" t="str">
        <f>IF(Y223&lt;0,"NO PAGAR","COBRAR'")</f>
        <v>NO PAGAR</v>
      </c>
      <c r="Y224" s="21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4" t="s">
        <v>28</v>
      </c>
      <c r="I260" s="214"/>
      <c r="J260" s="214"/>
      <c r="V260" s="17"/>
      <c r="AC260" s="217"/>
      <c r="AD260" s="217"/>
      <c r="AE260" s="217"/>
    </row>
    <row r="261" spans="2:41">
      <c r="H261" s="214"/>
      <c r="I261" s="214"/>
      <c r="J261" s="214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>
      <c r="H306" s="214"/>
      <c r="I306" s="214"/>
      <c r="J306" s="214"/>
      <c r="V306" s="17"/>
      <c r="AA306" s="214"/>
      <c r="AB306" s="214"/>
      <c r="AC306" s="21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6" t="str">
        <f>IF(Y315&lt;0,"NO PAGAR","COBRAR'")</f>
        <v>NO PAGAR</v>
      </c>
      <c r="Y316" s="21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4" t="s">
        <v>28</v>
      </c>
      <c r="I345" s="214"/>
      <c r="J345" s="214"/>
      <c r="V345" s="17"/>
    </row>
    <row r="346" spans="2:41">
      <c r="H346" s="214"/>
      <c r="I346" s="214"/>
      <c r="J346" s="214"/>
      <c r="V346" s="17"/>
    </row>
    <row r="347" spans="2:41">
      <c r="V347" s="17"/>
      <c r="X347" s="230" t="s">
        <v>64</v>
      </c>
      <c r="AB347" s="226" t="s">
        <v>29</v>
      </c>
      <c r="AC347" s="226"/>
      <c r="AD347" s="226"/>
    </row>
    <row r="348" spans="2:41">
      <c r="V348" s="17"/>
      <c r="X348" s="230"/>
      <c r="AB348" s="226"/>
      <c r="AC348" s="226"/>
      <c r="AD348" s="226"/>
    </row>
    <row r="349" spans="2:41" ht="23.25">
      <c r="B349" s="22" t="s">
        <v>64</v>
      </c>
      <c r="V349" s="17"/>
      <c r="X349" s="230"/>
      <c r="AB349" s="226"/>
      <c r="AC349" s="226"/>
      <c r="AD349" s="226"/>
    </row>
    <row r="350" spans="2:41" ht="23.2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>
      <c r="H385" s="214"/>
      <c r="I385" s="214"/>
      <c r="J385" s="214"/>
      <c r="V385" s="17"/>
      <c r="AA385" s="214"/>
      <c r="AB385" s="214"/>
      <c r="AC385" s="21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6" t="str">
        <f>IF(Y394&lt;0,"NO PAGAR","COBRAR'")</f>
        <v>COBRAR'</v>
      </c>
      <c r="Y395" s="21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6" t="str">
        <f>IF(C394&lt;0,"NO PAGAR","COBRAR'")</f>
        <v>NO PAGAR</v>
      </c>
      <c r="C396" s="21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>
      <c r="H420" s="214"/>
      <c r="I420" s="214"/>
      <c r="J420" s="214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>
      <c r="H460" s="214"/>
      <c r="I460" s="214"/>
      <c r="J460" s="214"/>
      <c r="V460" s="17"/>
      <c r="AA460" s="214"/>
      <c r="AB460" s="214"/>
      <c r="AC460" s="21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6" t="str">
        <f>IF(Y469&lt;0,"NO PAGAR","COBRAR'")</f>
        <v>COBRAR'</v>
      </c>
      <c r="Y470" s="21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6" t="str">
        <f>IF(C469&lt;0,"NO PAGAR","COBRAR'")</f>
        <v>COBRAR'</v>
      </c>
      <c r="C471" s="21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4" t="s">
        <v>28</v>
      </c>
      <c r="I492" s="214"/>
      <c r="J492" s="214"/>
      <c r="V492" s="17"/>
      <c r="AC492" s="217"/>
      <c r="AD492" s="217"/>
      <c r="AE492" s="217"/>
    </row>
    <row r="493" spans="2:42">
      <c r="H493" s="214"/>
      <c r="I493" s="214"/>
      <c r="J493" s="214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>
      <c r="H534" s="214"/>
      <c r="I534" s="214"/>
      <c r="J534" s="214"/>
      <c r="V534" s="17"/>
      <c r="AA534" s="214"/>
      <c r="AB534" s="214"/>
      <c r="AC534" s="21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PAGAR","COBRAR'")</f>
        <v>COBRAR'</v>
      </c>
      <c r="Y544" s="21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6" t="str">
        <f>IF(C543&lt;0,"NO PAGAR","COBRAR'")</f>
        <v>COBRAR'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4" t="s">
        <v>28</v>
      </c>
      <c r="I566" s="214"/>
      <c r="J566" s="214"/>
      <c r="V566" s="17"/>
      <c r="AC566" s="217"/>
      <c r="AD566" s="217"/>
      <c r="AE566" s="217"/>
    </row>
    <row r="567" spans="2:41">
      <c r="H567" s="214"/>
      <c r="I567" s="214"/>
      <c r="J567" s="214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>
      <c r="H612" s="214"/>
      <c r="I612" s="214"/>
      <c r="J612" s="214"/>
      <c r="V612" s="17"/>
      <c r="AA612" s="214"/>
      <c r="AB612" s="214"/>
      <c r="AC612" s="21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6" t="str">
        <f>IF(Y621&lt;0,"NO PAGAR","COBRAR'")</f>
        <v>COBRAR'</v>
      </c>
      <c r="Y622" s="21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6" t="str">
        <f>IF(C621&lt;0,"NO PAGAR","COBRAR'")</f>
        <v>COBRAR'</v>
      </c>
      <c r="C623" s="21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>
      <c r="H655" s="214"/>
      <c r="I655" s="214"/>
      <c r="J655" s="21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2" t="s">
        <v>110</v>
      </c>
      <c r="P657" s="222"/>
      <c r="Q657" s="222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>
      <c r="H698" s="214"/>
      <c r="I698" s="214"/>
      <c r="J698" s="214"/>
      <c r="V698" s="17"/>
      <c r="AA698" s="214"/>
      <c r="AB698" s="214"/>
      <c r="AC698" s="21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6" t="str">
        <f>IF(Y705&lt;0,"NO PAGAR","COBRAR'")</f>
        <v>COBRAR'</v>
      </c>
      <c r="Y706" s="21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6" t="str">
        <f>IF(C705&lt;0,"NO PAGAR","COBRAR'")</f>
        <v>COBRAR'</v>
      </c>
      <c r="C707" s="21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4" t="s">
        <v>28</v>
      </c>
      <c r="I740" s="214"/>
      <c r="J740" s="214"/>
      <c r="V740" s="17"/>
      <c r="AC740" s="217"/>
      <c r="AD740" s="217"/>
      <c r="AE740" s="217"/>
    </row>
    <row r="741" spans="2:41">
      <c r="H741" s="214"/>
      <c r="I741" s="214"/>
      <c r="J741" s="214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>
      <c r="H786" s="214"/>
      <c r="I786" s="214"/>
      <c r="J786" s="214"/>
      <c r="V786" s="17"/>
      <c r="AA786" s="214"/>
      <c r="AB786" s="214"/>
      <c r="AC786" s="214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PAGAR","COBRAR'")</f>
        <v>COBRAR'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6" t="str">
        <f>IF(C793&lt;0,"NO PAGAR","COBRAR'")</f>
        <v>COBRAR'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4" t="s">
        <v>28</v>
      </c>
      <c r="I831" s="214"/>
      <c r="J831" s="214"/>
      <c r="V831" s="17"/>
      <c r="AC831" s="217"/>
      <c r="AD831" s="217"/>
      <c r="AE831" s="217"/>
    </row>
    <row r="832" spans="8:31">
      <c r="H832" s="214"/>
      <c r="I832" s="214"/>
      <c r="J832" s="214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1555.4219999999998</v>
      </c>
      <c r="AA836" s="215" t="s">
        <v>20</v>
      </c>
      <c r="AB836" s="215"/>
      <c r="AC836" s="215"/>
      <c r="AD836" s="215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>
      <c r="H877" s="214"/>
      <c r="I877" s="214"/>
      <c r="J877" s="214"/>
      <c r="V877" s="17"/>
      <c r="AA877" s="214"/>
      <c r="AB877" s="214"/>
      <c r="AC877" s="214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5" t="s">
        <v>433</v>
      </c>
      <c r="F881" s="215"/>
      <c r="G881" s="215"/>
      <c r="H881" s="215"/>
      <c r="O881" s="215" t="s">
        <v>10</v>
      </c>
      <c r="P881" s="215"/>
      <c r="Q881" s="215"/>
      <c r="V881" s="17"/>
      <c r="X881" s="23" t="s">
        <v>32</v>
      </c>
      <c r="Y881" s="20">
        <f>IF(B1681="PAGADO",0,C886)</f>
        <v>3275.982</v>
      </c>
      <c r="AA881" s="215" t="s">
        <v>20</v>
      </c>
      <c r="AB881" s="215"/>
      <c r="AC881" s="215"/>
      <c r="AD881" s="215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3275.982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3175.982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6" t="str">
        <f>IF(Y886&lt;0,"NO PAGAR","COBRAR'")</f>
        <v>COBRAR'</v>
      </c>
      <c r="Y887" s="21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6" t="str">
        <f>IF(C886&lt;0,"NO PAGAR","COBRAR'")</f>
        <v>COBRAR'</v>
      </c>
      <c r="C888" s="216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1680</v>
      </c>
      <c r="G891" s="3" t="s">
        <v>1681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1682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250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100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7" t="s">
        <v>29</v>
      </c>
      <c r="AD923" s="217"/>
      <c r="AE923" s="217"/>
    </row>
    <row r="924" spans="2:31">
      <c r="H924" s="214" t="s">
        <v>28</v>
      </c>
      <c r="I924" s="214"/>
      <c r="J924" s="214"/>
      <c r="V924" s="17"/>
      <c r="AC924" s="217"/>
      <c r="AD924" s="217"/>
      <c r="AE924" s="217"/>
    </row>
    <row r="925" spans="2:31">
      <c r="H925" s="214"/>
      <c r="I925" s="214"/>
      <c r="J925" s="214"/>
      <c r="V925" s="17"/>
      <c r="AC925" s="217"/>
      <c r="AD925" s="217"/>
      <c r="AE925" s="217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3175.982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3175.982</v>
      </c>
      <c r="AA929" s="215" t="s">
        <v>20</v>
      </c>
      <c r="AB929" s="215"/>
      <c r="AC929" s="215"/>
      <c r="AD929" s="215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3175.982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3175.982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3175.982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3175.982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>
      <c r="H970" s="214"/>
      <c r="I970" s="214"/>
      <c r="J970" s="214"/>
      <c r="V970" s="17"/>
      <c r="AA970" s="214"/>
      <c r="AB970" s="214"/>
      <c r="AC970" s="214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3175.982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3175.982</v>
      </c>
      <c r="AA974" s="215" t="s">
        <v>20</v>
      </c>
      <c r="AB974" s="215"/>
      <c r="AC974" s="215"/>
      <c r="AD974" s="215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3175.982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3175.982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3175.982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3175.982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6" t="str">
        <f>IF(Y979&lt;0,"NO PAGAR","COBRAR'")</f>
        <v>COBRAR'</v>
      </c>
      <c r="Y980" s="21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6" t="str">
        <f>IF(C979&lt;0,"NO PAGAR","COBRAR'")</f>
        <v>COBRAR'</v>
      </c>
      <c r="C981" s="21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909" zoomScale="93" zoomScaleNormal="93" workbookViewId="0">
      <selection activeCell="A913" sqref="A913:J91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>
      <c r="H130" s="214"/>
      <c r="I130" s="214"/>
      <c r="J130" s="214"/>
      <c r="V130" s="17"/>
      <c r="AA130" s="214"/>
      <c r="AB130" s="214"/>
      <c r="AC130" s="21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6" t="str">
        <f>IF(Y139&lt;0,"NO PAGAR","COBRAR'")</f>
        <v>NO PAGAR</v>
      </c>
      <c r="Y140" s="21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6" t="str">
        <f>IF(C139&lt;0,"NO PAGAR","COBRAR'")</f>
        <v>NO PAGAR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4" t="s">
        <v>28</v>
      </c>
      <c r="I169" s="214"/>
      <c r="J169" s="214"/>
      <c r="V169" s="17"/>
      <c r="AC169" s="217"/>
      <c r="AD169" s="217"/>
      <c r="AE169" s="217"/>
    </row>
    <row r="170" spans="2:41">
      <c r="H170" s="214"/>
      <c r="I170" s="214"/>
      <c r="J170" s="214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>
      <c r="H215" s="214"/>
      <c r="I215" s="214"/>
      <c r="J215" s="214"/>
      <c r="V215" s="17"/>
      <c r="AA215" s="214"/>
      <c r="AB215" s="214"/>
      <c r="AC215" s="21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6" t="str">
        <f>IF(C223&lt;0,"NO PAGAR","COBRAR'")</f>
        <v>NO PAGAR</v>
      </c>
      <c r="C225" s="21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6" t="str">
        <f>IF(Y224&lt;0,"NO PAGAR","COBRAR'")</f>
        <v>NO PAGAR</v>
      </c>
      <c r="Y225" s="21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4" t="s">
        <v>28</v>
      </c>
      <c r="I261" s="214"/>
      <c r="J261" s="214"/>
      <c r="V261" s="17"/>
      <c r="AC261" s="217"/>
      <c r="AD261" s="217"/>
      <c r="AE261" s="217"/>
    </row>
    <row r="262" spans="2:41">
      <c r="H262" s="214"/>
      <c r="I262" s="214"/>
      <c r="J262" s="214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>
      <c r="H307" s="214"/>
      <c r="I307" s="214"/>
      <c r="J307" s="214"/>
      <c r="V307" s="17"/>
      <c r="AA307" s="214"/>
      <c r="AB307" s="214"/>
      <c r="AC307" s="21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6" t="str">
        <f>IF(Y316&lt;0,"NO PAGAR","COBRAR'")</f>
        <v>NO PAGAR</v>
      </c>
      <c r="Y317" s="21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4" t="s">
        <v>28</v>
      </c>
      <c r="I354" s="214"/>
      <c r="J354" s="214"/>
      <c r="V354" s="17"/>
    </row>
    <row r="355" spans="2:40">
      <c r="H355" s="214"/>
      <c r="I355" s="214"/>
      <c r="J355" s="214"/>
      <c r="V355" s="17"/>
    </row>
    <row r="356" spans="2:40">
      <c r="V356" s="17"/>
      <c r="X356" s="230" t="s">
        <v>64</v>
      </c>
      <c r="AB356" s="226" t="s">
        <v>29</v>
      </c>
      <c r="AC356" s="226"/>
      <c r="AD356" s="226"/>
    </row>
    <row r="357" spans="2:40" ht="23.25">
      <c r="B357" s="22" t="s">
        <v>64</v>
      </c>
      <c r="V357" s="17"/>
      <c r="X357" s="230"/>
      <c r="AB357" s="226"/>
      <c r="AC357" s="226"/>
      <c r="AD357" s="22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6"/>
      <c r="AC358" s="226"/>
      <c r="AD358" s="226"/>
    </row>
    <row r="359" spans="2:40" ht="23.2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>
      <c r="H393" s="214"/>
      <c r="I393" s="214"/>
      <c r="J393" s="214"/>
      <c r="V393" s="17"/>
      <c r="AA393" s="214"/>
      <c r="AB393" s="214"/>
      <c r="AC393" s="21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6" t="str">
        <f>IF(Y402&lt;0,"NO PAGAR","COBRAR'")</f>
        <v>NO PAGAR</v>
      </c>
      <c r="Y403" s="21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6" t="str">
        <f>IF(C402&lt;0,"NO PAGAR","COBRAR'")</f>
        <v>NO PAGAR</v>
      </c>
      <c r="C404" s="21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>
      <c r="H478" s="214"/>
      <c r="I478" s="214"/>
      <c r="J478" s="214"/>
      <c r="V478" s="17"/>
      <c r="AA478" s="214"/>
      <c r="AB478" s="214"/>
      <c r="AC478" s="21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6" t="str">
        <f>IF(Y487&lt;0,"NO PAGAR","COBRAR'")</f>
        <v>NO PAGAR</v>
      </c>
      <c r="Y488" s="21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6" t="str">
        <f>IF(C487&lt;0,"NO PAGAR","COBRAR'")</f>
        <v>NO PAGAR</v>
      </c>
      <c r="C489" s="21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4" t="s">
        <v>28</v>
      </c>
      <c r="I525" s="214"/>
      <c r="J525" s="214"/>
      <c r="V525" s="17"/>
      <c r="AC525" s="217"/>
      <c r="AD525" s="217"/>
      <c r="AE525" s="217"/>
    </row>
    <row r="526" spans="2:31">
      <c r="H526" s="214"/>
      <c r="I526" s="214"/>
      <c r="J526" s="214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>
      <c r="H565" s="214"/>
      <c r="I565" s="214"/>
      <c r="J565" s="214"/>
      <c r="V565" s="17"/>
      <c r="AA565" s="214"/>
      <c r="AB565" s="214"/>
      <c r="AC565" s="21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6" t="str">
        <f>IF(Y574&lt;0,"NO PAGAR","COBRAR'")</f>
        <v>NO PAGAR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6" t="str">
        <f>IF(C574&lt;0,"NO PAGAR","COBRAR'")</f>
        <v>NO PAGAR</v>
      </c>
      <c r="C576" s="21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4" t="s">
        <v>28</v>
      </c>
      <c r="I608" s="214"/>
      <c r="J608" s="214"/>
      <c r="V608" s="17"/>
      <c r="AC608" s="217"/>
      <c r="AD608" s="217"/>
      <c r="AE608" s="217"/>
    </row>
    <row r="609" spans="2:41">
      <c r="H609" s="214"/>
      <c r="I609" s="214"/>
      <c r="J609" s="214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>
      <c r="H652" s="214"/>
      <c r="I652" s="214"/>
      <c r="J652" s="214"/>
      <c r="V652" s="17"/>
      <c r="AA652" s="214"/>
      <c r="AB652" s="214"/>
      <c r="AC652" s="21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6" t="str">
        <f>IF(Y661&lt;0,"NO PAGAR","COBRAR'")</f>
        <v>NO PAGAR</v>
      </c>
      <c r="Y662" s="21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6" t="str">
        <f>IF(C661&lt;0,"NO PAGAR","COBRAR'")</f>
        <v>NO PAGAR</v>
      </c>
      <c r="C663" s="21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4" t="s">
        <v>28</v>
      </c>
      <c r="I693" s="214"/>
      <c r="J693" s="214"/>
      <c r="V693" s="17"/>
      <c r="AC693" s="217"/>
      <c r="AD693" s="217"/>
      <c r="AE693" s="217"/>
    </row>
    <row r="694" spans="2:41">
      <c r="H694" s="214"/>
      <c r="I694" s="214"/>
      <c r="J694" s="214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2" t="s">
        <v>110</v>
      </c>
      <c r="AL698" s="222"/>
      <c r="AM698" s="222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>
      <c r="H735" s="214"/>
      <c r="I735" s="214"/>
      <c r="J735" s="214"/>
      <c r="V735" s="17"/>
      <c r="AA735" s="214"/>
      <c r="AB735" s="214"/>
      <c r="AC735" s="21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6" t="str">
        <f>IF(Y742&lt;0,"NO PAGAR","COBRAR'")</f>
        <v>COBRAR'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6" t="str">
        <f>IF(C742&lt;0,"NO PAGAR","COBRAR'")</f>
        <v>COBRAR'</v>
      </c>
      <c r="C744" s="21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4" t="s">
        <v>28</v>
      </c>
      <c r="I777" s="214"/>
      <c r="J777" s="214"/>
      <c r="V777" s="17"/>
      <c r="AC777" s="217"/>
      <c r="AD777" s="217"/>
      <c r="AE777" s="217"/>
    </row>
    <row r="778" spans="2:41">
      <c r="H778" s="214"/>
      <c r="I778" s="214"/>
      <c r="J778" s="214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>
      <c r="H823" s="214"/>
      <c r="I823" s="214"/>
      <c r="J823" s="214"/>
      <c r="V823" s="17"/>
      <c r="AA823" s="214"/>
      <c r="AB823" s="214"/>
      <c r="AC823" s="21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6" t="str">
        <f>IF(C832&lt;0,"NO PAGAR","COBRAR'")</f>
        <v>NO PAGAR</v>
      </c>
      <c r="C834" s="21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4" t="s">
        <v>28</v>
      </c>
      <c r="I868" s="214"/>
      <c r="J868" s="214"/>
      <c r="V868" s="17"/>
      <c r="AC868" s="217"/>
      <c r="AD868" s="217"/>
      <c r="AE868" s="217"/>
    </row>
    <row r="869" spans="2:41">
      <c r="H869" s="214"/>
      <c r="I869" s="214"/>
      <c r="J869" s="214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-1716.7520000000013</v>
      </c>
      <c r="AA873" s="215" t="s">
        <v>356</v>
      </c>
      <c r="AB873" s="215"/>
      <c r="AC873" s="215"/>
      <c r="AD873" s="215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>
      <c r="H914" s="214"/>
      <c r="I914" s="214"/>
      <c r="J914" s="214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5" t="s">
        <v>356</v>
      </c>
      <c r="F918" s="215"/>
      <c r="G918" s="215"/>
      <c r="H918" s="215"/>
      <c r="V918" s="17"/>
      <c r="X918" s="23" t="s">
        <v>32</v>
      </c>
      <c r="Y918" s="20">
        <f>IF(B1718="PAGADO",0,C923)</f>
        <v>-1349.5120000000015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1349.5120000000015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1682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-1349.5120000000015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1500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1349.5120000000015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>
      <c r="H961" s="214" t="s">
        <v>28</v>
      </c>
      <c r="I961" s="214"/>
      <c r="J961" s="214"/>
      <c r="V961" s="17"/>
      <c r="AC961" s="217"/>
      <c r="AD961" s="217"/>
      <c r="AE961" s="217"/>
    </row>
    <row r="962" spans="2:41">
      <c r="H962" s="214"/>
      <c r="I962" s="214"/>
      <c r="J962" s="214"/>
      <c r="V962" s="17"/>
      <c r="AC962" s="217"/>
      <c r="AD962" s="217"/>
      <c r="AE962" s="217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-1349.5120000000015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-1349.5120000000015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>
      <c r="H1007" s="214"/>
      <c r="I1007" s="214"/>
      <c r="J1007" s="214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-1349.5120000000015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O907" zoomScale="80" zoomScaleNormal="80" workbookViewId="0">
      <selection activeCell="AE917" sqref="AE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2" t="s">
        <v>110</v>
      </c>
      <c r="AL8" s="222"/>
      <c r="AM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>
      <c r="H131" s="214"/>
      <c r="I131" s="214"/>
      <c r="J131" s="214"/>
      <c r="V131" s="17"/>
      <c r="AA131" s="214"/>
      <c r="AB131" s="214"/>
      <c r="AC131" s="21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6" t="str">
        <f>IF(Y140&lt;0,"NO PAGAR","COBRAR'")</f>
        <v>COBRAR'</v>
      </c>
      <c r="Y141" s="21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6" t="str">
        <f>IF(C140&lt;0,"NO PAGAR","COBRAR'")</f>
        <v>COBRAR'</v>
      </c>
      <c r="C142" s="21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4" t="s">
        <v>28</v>
      </c>
      <c r="I170" s="214"/>
      <c r="J170" s="214"/>
      <c r="V170" s="17"/>
      <c r="AC170" s="217"/>
      <c r="AD170" s="217"/>
      <c r="AE170" s="217"/>
    </row>
    <row r="171" spans="2:41">
      <c r="H171" s="214"/>
      <c r="I171" s="214"/>
      <c r="J171" s="214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>
      <c r="H208" s="214"/>
      <c r="I208" s="214"/>
      <c r="J208" s="214"/>
      <c r="V208" s="17"/>
      <c r="AA208" s="214"/>
      <c r="AB208" s="214"/>
      <c r="AC208" s="21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6" t="str">
        <f>IF(Y217&lt;0,"NO PAGAR","COBRAR'")</f>
        <v>COBRAR'</v>
      </c>
      <c r="Y218" s="21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6" t="str">
        <f>IF(C217&lt;0,"NO PAGAR","COBRAR'")</f>
        <v>COBRAR'</v>
      </c>
      <c r="C219" s="21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4" t="s">
        <v>28</v>
      </c>
      <c r="I254" s="214"/>
      <c r="J254" s="214"/>
      <c r="V254" s="17"/>
      <c r="AC254" s="217"/>
      <c r="AD254" s="217"/>
      <c r="AE254" s="217"/>
    </row>
    <row r="255" spans="5:31">
      <c r="H255" s="214"/>
      <c r="I255" s="214"/>
      <c r="J255" s="214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>
      <c r="H300" s="214"/>
      <c r="I300" s="214"/>
      <c r="J300" s="214"/>
      <c r="V300" s="17"/>
      <c r="AA300" s="214"/>
      <c r="AB300" s="214"/>
      <c r="AC300" s="21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IF(B1047="PAGADO",0,C309)</f>
        <v>240</v>
      </c>
      <c r="AA304" s="215" t="s">
        <v>675</v>
      </c>
      <c r="AB304" s="215"/>
      <c r="AC304" s="215"/>
      <c r="AD304" s="21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6" t="str">
        <f>IF(Y309&lt;0,"NO PAGAR","COBRAR'")</f>
        <v>COBRAR'</v>
      </c>
      <c r="Y310" s="21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6" t="str">
        <f>IF(C309&lt;0,"NO PAGAR","COBRAR'")</f>
        <v>COBRAR'</v>
      </c>
      <c r="C311" s="21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4" t="s">
        <v>28</v>
      </c>
      <c r="I347" s="214"/>
      <c r="J347" s="214"/>
      <c r="V347" s="17"/>
    </row>
    <row r="348" spans="2:30">
      <c r="H348" s="214"/>
      <c r="I348" s="214"/>
      <c r="J348" s="214"/>
      <c r="V348" s="17"/>
    </row>
    <row r="349" spans="2:30">
      <c r="V349" s="17"/>
      <c r="X349" s="230" t="s">
        <v>64</v>
      </c>
      <c r="AB349" s="226" t="s">
        <v>29</v>
      </c>
      <c r="AC349" s="226"/>
      <c r="AD349" s="226"/>
    </row>
    <row r="350" spans="2:30">
      <c r="V350" s="17"/>
      <c r="X350" s="230"/>
      <c r="AB350" s="226"/>
      <c r="AC350" s="226"/>
      <c r="AD350" s="226"/>
    </row>
    <row r="351" spans="2:30" ht="23.25">
      <c r="B351" s="22" t="s">
        <v>64</v>
      </c>
      <c r="V351" s="17"/>
      <c r="X351" s="230"/>
      <c r="AB351" s="226"/>
      <c r="AC351" s="226"/>
      <c r="AD351" s="226"/>
    </row>
    <row r="352" spans="2:30" ht="23.2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>
      <c r="H387" s="214"/>
      <c r="I387" s="214"/>
      <c r="J387" s="214"/>
      <c r="V387" s="17"/>
      <c r="AA387" s="214"/>
      <c r="AB387" s="214"/>
      <c r="AC387" s="21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6" t="str">
        <f>IF(Y396&lt;0,"NO PAGAR","COBRAR'")</f>
        <v>COBRAR'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6" t="str">
        <f>IF(C396&lt;0,"NO PAGAR","COBRAR'")</f>
        <v>COBRAR'</v>
      </c>
      <c r="C398" s="21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4" t="s">
        <v>28</v>
      </c>
      <c r="I432" s="214"/>
      <c r="J432" s="214"/>
      <c r="V432" s="17"/>
      <c r="AC432" s="217"/>
      <c r="AD432" s="217"/>
      <c r="AE432" s="217"/>
    </row>
    <row r="433" spans="2:41">
      <c r="H433" s="214"/>
      <c r="I433" s="214"/>
      <c r="J433" s="214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>
      <c r="H472" s="214"/>
      <c r="I472" s="214"/>
      <c r="J472" s="214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COBRAR'</v>
      </c>
      <c r="Y480" s="21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6" t="str">
        <f>IF(C479&lt;0,"NO PAGAR","COBRAR'")</f>
        <v>COBRAR'</v>
      </c>
      <c r="C481" s="21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4" t="s">
        <v>28</v>
      </c>
      <c r="I517" s="214"/>
      <c r="J517" s="214"/>
      <c r="V517" s="17"/>
      <c r="AC517" s="217"/>
      <c r="AD517" s="217"/>
      <c r="AE517" s="217"/>
    </row>
    <row r="518" spans="2:41">
      <c r="H518" s="214"/>
      <c r="I518" s="214"/>
      <c r="J518" s="214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>
      <c r="H557" s="214"/>
      <c r="I557" s="214"/>
      <c r="J557" s="214"/>
      <c r="V557" s="17"/>
      <c r="AA557" s="214"/>
      <c r="AB557" s="214"/>
      <c r="AC557" s="21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6" t="str">
        <f>IF(Y566&lt;0,"NO PAGAR","COBRAR'")</f>
        <v>COBRAR'</v>
      </c>
      <c r="Y567" s="21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6" t="str">
        <f>IF(C566&lt;0,"NO PAGAR","COBRAR'")</f>
        <v>COBRAR'</v>
      </c>
      <c r="C568" s="21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4" t="s">
        <v>28</v>
      </c>
      <c r="I600" s="214"/>
      <c r="J600" s="214"/>
      <c r="V600" s="17"/>
      <c r="AC600" s="217"/>
      <c r="AD600" s="217"/>
      <c r="AE600" s="217"/>
    </row>
    <row r="601" spans="2:41">
      <c r="H601" s="214"/>
      <c r="I601" s="214"/>
      <c r="J601" s="214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>
      <c r="H646" s="214"/>
      <c r="I646" s="214"/>
      <c r="J646" s="214"/>
      <c r="V646" s="17"/>
      <c r="AA646" s="214"/>
      <c r="AB646" s="214"/>
      <c r="AC646" s="21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6" t="str">
        <f>IF(Y655&lt;0,"NO PAGAR","COBRAR'")</f>
        <v>COBRAR'</v>
      </c>
      <c r="Y656" s="21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6" t="str">
        <f>IF(C655&lt;0,"NO PAGAR","COBRAR'")</f>
        <v>COBRAR'</v>
      </c>
      <c r="C657" s="21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4" t="s">
        <v>28</v>
      </c>
      <c r="I689" s="214"/>
      <c r="J689" s="214"/>
      <c r="V689" s="17"/>
      <c r="AC689" s="217"/>
      <c r="AD689" s="217"/>
      <c r="AE689" s="217"/>
    </row>
    <row r="690" spans="2:41">
      <c r="H690" s="214"/>
      <c r="I690" s="214"/>
      <c r="J690" s="214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>
      <c r="H731" s="214"/>
      <c r="I731" s="214"/>
      <c r="J731" s="214"/>
      <c r="V731" s="17"/>
      <c r="AA731" s="214"/>
      <c r="AB731" s="214"/>
      <c r="AC731" s="21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6" t="str">
        <f>IF(Y740&lt;0,"NO PAGAR","COBRAR'")</f>
        <v>COBRAR'</v>
      </c>
      <c r="Y741" s="21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6" t="str">
        <f>IF(C740&lt;0,"NO PAGAR","COBRAR'")</f>
        <v>COBRAR'</v>
      </c>
      <c r="C742" s="21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4" t="s">
        <v>28</v>
      </c>
      <c r="I773" s="214"/>
      <c r="J773" s="214"/>
      <c r="V773" s="17"/>
      <c r="AC773" s="217"/>
      <c r="AD773" s="217"/>
      <c r="AE773" s="217"/>
    </row>
    <row r="774" spans="2:41">
      <c r="H774" s="214"/>
      <c r="I774" s="214"/>
      <c r="J774" s="214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>
      <c r="H817" s="214"/>
      <c r="I817" s="214"/>
      <c r="J817" s="214"/>
      <c r="V817" s="17"/>
      <c r="AA817" s="214"/>
      <c r="AB817" s="214"/>
      <c r="AC817" s="21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IF(B1615="PAGADO",0,C826)</f>
        <v>53.357999999999947</v>
      </c>
      <c r="AA821" s="215" t="s">
        <v>543</v>
      </c>
      <c r="AB821" s="215"/>
      <c r="AC821" s="215"/>
      <c r="AD821" s="21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6" t="str">
        <f>IF(Y826&lt;0,"NO PAGAR","COBRAR'")</f>
        <v>COBRAR'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6" t="str">
        <f>IF(C826&lt;0,"NO PAGAR","COBRAR'")</f>
        <v>COBRAR'</v>
      </c>
      <c r="C828" s="21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4" t="s">
        <v>28</v>
      </c>
      <c r="I865" s="214"/>
      <c r="J865" s="214"/>
      <c r="V865" s="17"/>
      <c r="AC865" s="217"/>
      <c r="AD865" s="217"/>
      <c r="AE865" s="217"/>
    </row>
    <row r="866" spans="2:41">
      <c r="H866" s="214"/>
      <c r="I866" s="214"/>
      <c r="J866" s="214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0</v>
      </c>
      <c r="AA870" s="215" t="s">
        <v>355</v>
      </c>
      <c r="AB870" s="215"/>
      <c r="AC870" s="215"/>
      <c r="AD870" s="215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4" t="s">
        <v>30</v>
      </c>
      <c r="G910" s="214"/>
      <c r="H910" s="214"/>
      <c r="I910" s="208"/>
      <c r="J910" s="208"/>
      <c r="V910" s="17"/>
      <c r="AA910" s="214" t="s">
        <v>31</v>
      </c>
      <c r="AB910" s="214"/>
      <c r="AC910" s="214"/>
    </row>
    <row r="911" spans="1:43" ht="15" customHeight="1">
      <c r="F911" s="214"/>
      <c r="G911" s="214"/>
      <c r="H911" s="214"/>
      <c r="I911" s="208"/>
      <c r="J911" s="208"/>
      <c r="V911" s="17"/>
      <c r="AA911" s="214"/>
      <c r="AB911" s="214"/>
      <c r="AC911" s="214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5" t="s">
        <v>355</v>
      </c>
      <c r="F913" s="215"/>
      <c r="G913" s="215"/>
      <c r="H913" s="215"/>
      <c r="V913" s="17"/>
      <c r="X913" s="23" t="s">
        <v>32</v>
      </c>
      <c r="Y913" s="20">
        <f>IF(B913="PAGADO",0,C918)</f>
        <v>0</v>
      </c>
      <c r="AA913" s="215" t="s">
        <v>79</v>
      </c>
      <c r="AB913" s="215"/>
      <c r="AC913" s="215"/>
      <c r="AD913" s="215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580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580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580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6" t="str">
        <f>IF(Y918&lt;0,"NO PAGAR","COBRAR'")</f>
        <v>COBRAR'</v>
      </c>
      <c r="Y919" s="21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16" t="str">
        <f>IF(C918&lt;0,"NO PAGAR","COBRAR'")</f>
        <v>COBRAR'</v>
      </c>
      <c r="C920" s="21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1" t="s">
        <v>7</v>
      </c>
      <c r="F929" s="212"/>
      <c r="G929" s="21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1" t="s">
        <v>7</v>
      </c>
      <c r="AB929" s="212"/>
      <c r="AC929" s="213"/>
      <c r="AD929" s="5">
        <f>SUM(AD915:AD928)</f>
        <v>580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1" t="s">
        <v>7</v>
      </c>
      <c r="O931" s="212"/>
      <c r="P931" s="212"/>
      <c r="Q931" s="213"/>
      <c r="R931" s="18">
        <f>SUM(R915:R930)</f>
        <v>0</v>
      </c>
      <c r="S931" s="3"/>
      <c r="V931" s="17"/>
      <c r="X931" s="12"/>
      <c r="Y931" s="10"/>
      <c r="AJ931" s="211" t="s">
        <v>7</v>
      </c>
      <c r="AK931" s="212"/>
      <c r="AL931" s="212"/>
      <c r="AM931" s="213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E934" s="14"/>
      <c r="V934" s="17"/>
      <c r="X934" s="12"/>
      <c r="Y934" s="10"/>
      <c r="AA934" s="14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7" t="s">
        <v>29</v>
      </c>
      <c r="AD951" s="217"/>
      <c r="AE951" s="217"/>
    </row>
    <row r="952" spans="2:41">
      <c r="H952" s="214" t="s">
        <v>28</v>
      </c>
      <c r="I952" s="214"/>
      <c r="J952" s="214"/>
      <c r="V952" s="17"/>
      <c r="AC952" s="217"/>
      <c r="AD952" s="217"/>
      <c r="AE952" s="217"/>
    </row>
    <row r="953" spans="2:41">
      <c r="H953" s="214"/>
      <c r="I953" s="214"/>
      <c r="J953" s="214"/>
      <c r="V953" s="17"/>
      <c r="AC953" s="217"/>
      <c r="AD953" s="217"/>
      <c r="AE953" s="217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580</v>
      </c>
      <c r="E957" s="215" t="s">
        <v>20</v>
      </c>
      <c r="F957" s="215"/>
      <c r="G957" s="215"/>
      <c r="H957" s="215"/>
      <c r="V957" s="17"/>
      <c r="X957" s="23" t="s">
        <v>32</v>
      </c>
      <c r="Y957" s="20">
        <f>IF(B957="PAGADO",0,C962)</f>
        <v>580</v>
      </c>
      <c r="AA957" s="215" t="s">
        <v>20</v>
      </c>
      <c r="AB957" s="215"/>
      <c r="AC957" s="215"/>
      <c r="AD957" s="215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580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580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580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580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8" t="str">
        <f>IF(C962&lt;0,"NO PAGAR","COBRAR")</f>
        <v>COBRAR</v>
      </c>
      <c r="C963" s="21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8" t="str">
        <f>IF(Y962&lt;0,"NO PAGAR","COBRAR")</f>
        <v>COBRAR</v>
      </c>
      <c r="Y963" s="21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09" t="s">
        <v>9</v>
      </c>
      <c r="C964" s="2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09" t="s">
        <v>9</v>
      </c>
      <c r="Y964" s="2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1" t="s">
        <v>7</v>
      </c>
      <c r="F973" s="212"/>
      <c r="G973" s="213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1" t="s">
        <v>7</v>
      </c>
      <c r="AB973" s="212"/>
      <c r="AC973" s="21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1" t="s">
        <v>7</v>
      </c>
      <c r="O975" s="212"/>
      <c r="P975" s="212"/>
      <c r="Q975" s="213"/>
      <c r="R975" s="18">
        <f>SUM(R959:R974)</f>
        <v>0</v>
      </c>
      <c r="S975" s="3"/>
      <c r="V975" s="17"/>
      <c r="X975" s="12"/>
      <c r="Y975" s="10"/>
      <c r="AJ975" s="211" t="s">
        <v>7</v>
      </c>
      <c r="AK975" s="212"/>
      <c r="AL975" s="212"/>
      <c r="AM975" s="213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4" t="s">
        <v>30</v>
      </c>
      <c r="I997" s="214"/>
      <c r="J997" s="214"/>
      <c r="V997" s="17"/>
      <c r="AA997" s="214" t="s">
        <v>31</v>
      </c>
      <c r="AB997" s="214"/>
      <c r="AC997" s="214"/>
    </row>
    <row r="998" spans="1:43">
      <c r="H998" s="214"/>
      <c r="I998" s="214"/>
      <c r="J998" s="214"/>
      <c r="V998" s="17"/>
      <c r="AA998" s="214"/>
      <c r="AB998" s="214"/>
      <c r="AC998" s="214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580</v>
      </c>
      <c r="E1002" s="215" t="s">
        <v>20</v>
      </c>
      <c r="F1002" s="215"/>
      <c r="G1002" s="215"/>
      <c r="H1002" s="215"/>
      <c r="V1002" s="17"/>
      <c r="X1002" s="23" t="s">
        <v>32</v>
      </c>
      <c r="Y1002" s="20">
        <f>IF(B1802="PAGADO",0,C1007)</f>
        <v>580</v>
      </c>
      <c r="AA1002" s="215" t="s">
        <v>20</v>
      </c>
      <c r="AB1002" s="215"/>
      <c r="AC1002" s="215"/>
      <c r="AD1002" s="215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580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580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6" t="str">
        <f>IF(Y1007&lt;0,"NO PAGAR","COBRAR'")</f>
        <v>COBRAR'</v>
      </c>
      <c r="Y1008" s="21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6" t="str">
        <f>IF(C1007&lt;0,"NO PAGAR","COBRAR'")</f>
        <v>COBRAR'</v>
      </c>
      <c r="C1009" s="21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09" t="s">
        <v>9</v>
      </c>
      <c r="C1010" s="2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09" t="s">
        <v>9</v>
      </c>
      <c r="Y1010" s="2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1" t="s">
        <v>7</v>
      </c>
      <c r="F1018" s="212"/>
      <c r="G1018" s="21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1" t="s">
        <v>7</v>
      </c>
      <c r="AB1018" s="212"/>
      <c r="AC1018" s="21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1" t="s">
        <v>7</v>
      </c>
      <c r="O1020" s="212"/>
      <c r="P1020" s="212"/>
      <c r="Q1020" s="213"/>
      <c r="R1020" s="18">
        <f>SUM(R1004:R1019)</f>
        <v>0</v>
      </c>
      <c r="S1020" s="3"/>
      <c r="V1020" s="17"/>
      <c r="X1020" s="12"/>
      <c r="Y1020" s="10"/>
      <c r="AJ1020" s="211" t="s">
        <v>7</v>
      </c>
      <c r="AK1020" s="212"/>
      <c r="AL1020" s="212"/>
      <c r="AM1020" s="213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E910" zoomScale="89" zoomScaleNormal="89" workbookViewId="0">
      <selection activeCell="S922" sqref="S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62</v>
      </c>
      <c r="F8" s="215"/>
      <c r="G8" s="215"/>
      <c r="H8" s="215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4" t="s">
        <v>28</v>
      </c>
      <c r="I100" s="214"/>
      <c r="J100" s="214"/>
      <c r="V100" s="17"/>
      <c r="AC100" s="217"/>
      <c r="AD100" s="217"/>
      <c r="AE100" s="217"/>
    </row>
    <row r="101" spans="2:41">
      <c r="H101" s="214"/>
      <c r="I101" s="214"/>
      <c r="J101" s="214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>
      <c r="H133" s="214"/>
      <c r="I133" s="214"/>
      <c r="J133" s="214"/>
      <c r="V133" s="17"/>
      <c r="AA133" s="214"/>
      <c r="AB133" s="214"/>
      <c r="AC133" s="21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6" t="str">
        <f>IF(Y142&lt;0,"NO PAGAR","COBRAR'")</f>
        <v>COBRAR'</v>
      </c>
      <c r="Y143" s="21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6" t="str">
        <f>IF(C142&lt;0,"NO PAGAR","COBRAR'")</f>
        <v>COBRAR'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4" t="s">
        <v>28</v>
      </c>
      <c r="I181" s="214"/>
      <c r="J181" s="214"/>
      <c r="V181" s="17"/>
      <c r="AC181" s="217"/>
      <c r="AD181" s="217"/>
      <c r="AE181" s="217"/>
    </row>
    <row r="182" spans="2:41">
      <c r="H182" s="214"/>
      <c r="I182" s="214"/>
      <c r="J182" s="214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>
      <c r="H227" s="214"/>
      <c r="I227" s="214"/>
      <c r="J227" s="214"/>
      <c r="V227" s="17"/>
      <c r="AA227" s="214"/>
      <c r="AB227" s="214"/>
      <c r="AC227" s="21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6" t="str">
        <f>IF(Y236&lt;0,"NO PAGAR","COBRAR'")</f>
        <v>COBRAR'</v>
      </c>
      <c r="Y237" s="21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6" t="str">
        <f>IF(C236&lt;0,"NO PAGAR","COBRAR'")</f>
        <v>COBRAR'</v>
      </c>
      <c r="C238" s="21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4" t="s">
        <v>28</v>
      </c>
      <c r="I273" s="214"/>
      <c r="J273" s="214"/>
      <c r="V273" s="17"/>
      <c r="AC273" s="217"/>
      <c r="AD273" s="217"/>
      <c r="AE273" s="217"/>
    </row>
    <row r="274" spans="2:41">
      <c r="H274" s="214"/>
      <c r="I274" s="214"/>
      <c r="J274" s="214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>
      <c r="H319" s="214"/>
      <c r="I319" s="214"/>
      <c r="J319" s="214"/>
      <c r="V319" s="17"/>
      <c r="AA319" s="214"/>
      <c r="AB319" s="214"/>
      <c r="AC319" s="21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6" t="str">
        <f>IF(Y328&lt;0,"NO PAGAR","COBRAR'")</f>
        <v>NO PAGAR</v>
      </c>
      <c r="Y329" s="21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6" t="str">
        <f>IF(C328&lt;0,"NO PAGAR","COBRAR'")</f>
        <v>NO PAGAR</v>
      </c>
      <c r="C330" s="21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6" t="s">
        <v>29</v>
      </c>
      <c r="AD368" s="226"/>
      <c r="AE368" s="226"/>
    </row>
    <row r="369" spans="2:41">
      <c r="V369" s="17"/>
      <c r="X369" s="230"/>
      <c r="AC369" s="226"/>
      <c r="AD369" s="226"/>
      <c r="AE369" s="226"/>
    </row>
    <row r="370" spans="2:41" ht="23.25">
      <c r="B370" s="22" t="s">
        <v>64</v>
      </c>
      <c r="V370" s="17"/>
      <c r="X370" s="230"/>
      <c r="AC370" s="226"/>
      <c r="AD370" s="226"/>
      <c r="AE370" s="22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>
      <c r="H406" s="75"/>
      <c r="I406" s="75"/>
      <c r="J406" s="75"/>
      <c r="V406" s="17"/>
      <c r="AA406" s="214"/>
      <c r="AB406" s="214"/>
      <c r="AC406" s="21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6" t="str">
        <f>IF(Y415&lt;0,"NO PAGAR","COBRAR'")</f>
        <v>COBRAR'</v>
      </c>
      <c r="Y416" s="21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6" t="str">
        <f>IF(C415&lt;0,"NO PAGAR","COBRAR'")</f>
        <v>COBRAR'</v>
      </c>
      <c r="C417" s="21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>
      <c r="H481" s="75"/>
      <c r="I481" s="75"/>
      <c r="J481" s="75"/>
      <c r="V481" s="17"/>
      <c r="AA481" s="214"/>
      <c r="AB481" s="214"/>
      <c r="AC481" s="21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6" t="str">
        <f>IF(Y488&lt;0,"NO PAGAR","COBRAR'")</f>
        <v>NO PAGAR</v>
      </c>
      <c r="Y489" s="21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6" t="str">
        <f>IF(C488&lt;0,"NO PAGAR","COBRAR'")</f>
        <v>NO PAGAR</v>
      </c>
      <c r="C490" s="21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6" t="str">
        <f>IF(Y572&lt;0,"NO PAGAR","COBRAR'")</f>
        <v>NO PAGAR</v>
      </c>
      <c r="Y573" s="21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6" t="str">
        <f>IF(C572&lt;0,"NO PAGAR","COBRAR'")</f>
        <v>NO PAGAR</v>
      </c>
      <c r="C574" s="21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>
      <c r="H650" s="75"/>
      <c r="I650" s="75"/>
      <c r="J650" s="75"/>
      <c r="V650" s="17"/>
      <c r="AA650" s="214"/>
      <c r="AB650" s="214"/>
      <c r="AC650" s="21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6" t="str">
        <f>IF(Y657&lt;0,"NO PAGAR","COBRAR'")</f>
        <v>NO PAGAR</v>
      </c>
      <c r="Y658" s="21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6" t="str">
        <f>IF(C657&lt;0,"NO PAGAR","COBRAR'")</f>
        <v>COBRAR'</v>
      </c>
      <c r="C659" s="21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2" t="s">
        <v>110</v>
      </c>
      <c r="AL689" s="222"/>
      <c r="AM689" s="222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>
      <c r="H737" s="75"/>
      <c r="I737" s="75"/>
      <c r="J737" s="75"/>
      <c r="V737" s="17"/>
      <c r="AA737" s="214"/>
      <c r="AB737" s="214"/>
      <c r="AC737" s="21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2" t="s">
        <v>10</v>
      </c>
      <c r="P739" s="222"/>
      <c r="Q739" s="222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tr">
        <f>IF(Y744&lt;0,"NO PAGAR","COBRAR'")</f>
        <v>NO PAGAR</v>
      </c>
      <c r="Y745" s="21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6" t="str">
        <f>IF(C744&lt;0,"NO PAGAR","COBRAR'")</f>
        <v>NO PAGAR</v>
      </c>
      <c r="C746" s="21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  <c r="AK784" s="215" t="s">
        <v>110</v>
      </c>
      <c r="AL784" s="215"/>
      <c r="AM784" s="21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>
      <c r="H825" s="75"/>
      <c r="I825" s="75"/>
      <c r="J825" s="75"/>
      <c r="V825" s="17"/>
      <c r="AA825" s="214"/>
      <c r="AB825" s="214"/>
      <c r="AC825" s="214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2" t="s">
        <v>10</v>
      </c>
      <c r="AL827" s="222"/>
      <c r="AM827" s="222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6" t="str">
        <f>IF(C832&lt;0,"NO PAGAR","COBRAR'")</f>
        <v>NO PAGAR</v>
      </c>
      <c r="C834" s="21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-2218.5810000000001</v>
      </c>
      <c r="AA873" s="215" t="s">
        <v>62</v>
      </c>
      <c r="AB873" s="215"/>
      <c r="AC873" s="215"/>
      <c r="AD873" s="215"/>
      <c r="AK873" s="215" t="s">
        <v>188</v>
      </c>
      <c r="AL873" s="215"/>
      <c r="AM873" s="215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>
      <c r="H914" s="75"/>
      <c r="I914" s="75"/>
      <c r="J914" s="75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5" t="s">
        <v>62</v>
      </c>
      <c r="F918" s="215"/>
      <c r="G918" s="215"/>
      <c r="H918" s="215"/>
      <c r="V918" s="17"/>
      <c r="X918" s="23" t="s">
        <v>32</v>
      </c>
      <c r="Y918" s="20">
        <f>IF(B1718="PAGADO",0,C923)</f>
        <v>-2575.3710000000001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2575.3710000000001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-2575.3710000000001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1420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2575.3710000000001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-2575.3710000000001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-2575.3710000000001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>
      <c r="H1007" s="75"/>
      <c r="I1007" s="75"/>
      <c r="J1007" s="75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-2575.3710000000001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>
      <c r="H134" s="214"/>
      <c r="I134" s="214"/>
      <c r="J134" s="214"/>
      <c r="V134" s="17"/>
      <c r="AA134" s="214"/>
      <c r="AB134" s="214"/>
      <c r="AC134" s="21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tr">
        <f>IF(Y143&lt;0,"NO PAGAR","COBRAR'")</f>
        <v>COBRAR'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6" t="str">
        <f>IF(C143&lt;0,"NO PAGAR","COBRAR'")</f>
        <v>COBRAR'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4" t="s">
        <v>28</v>
      </c>
      <c r="I182" s="214"/>
      <c r="J182" s="214"/>
      <c r="V182" s="17"/>
      <c r="AC182" s="217"/>
      <c r="AD182" s="217"/>
      <c r="AE182" s="217"/>
    </row>
    <row r="183" spans="2:41">
      <c r="H183" s="214"/>
      <c r="I183" s="214"/>
      <c r="J183" s="214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>
      <c r="H228" s="214"/>
      <c r="I228" s="214"/>
      <c r="J228" s="214"/>
      <c r="V228" s="17"/>
      <c r="AA228" s="214"/>
      <c r="AB228" s="214"/>
      <c r="AC228" s="21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tr">
        <f>IF(Y237&lt;0,"NO PAGAR","COBRAR'")</f>
        <v>COBRAR'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6" t="str">
        <f>IF(C237&lt;0,"NO PAGAR","COBRAR'")</f>
        <v>COBRAR'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4" t="s">
        <v>28</v>
      </c>
      <c r="I274" s="214"/>
      <c r="J274" s="214"/>
      <c r="V274" s="17"/>
      <c r="AC274" s="217"/>
      <c r="AD274" s="217"/>
      <c r="AE274" s="217"/>
    </row>
    <row r="275" spans="2:41">
      <c r="H275" s="214"/>
      <c r="I275" s="214"/>
      <c r="J275" s="214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>
      <c r="H320" s="214"/>
      <c r="I320" s="214"/>
      <c r="J320" s="214"/>
      <c r="V320" s="17"/>
      <c r="AA320" s="214"/>
      <c r="AB320" s="214"/>
      <c r="AC320" s="21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tr">
        <f>IF(Y329&lt;0,"NO PAGAR","COBRAR'")</f>
        <v>COBRAR'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6" t="str">
        <f>IF(C329&lt;0,"NO PAGAR","COBRAR'")</f>
        <v>COBRAR'</v>
      </c>
      <c r="C331" s="21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4" t="s">
        <v>28</v>
      </c>
      <c r="I367" s="214"/>
      <c r="J367" s="214"/>
      <c r="V367" s="17"/>
      <c r="AC367" s="217"/>
      <c r="AD367" s="217"/>
      <c r="AE367" s="217"/>
    </row>
    <row r="368" spans="5:31">
      <c r="H368" s="214"/>
      <c r="I368" s="214"/>
      <c r="J368" s="214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>
      <c r="H413" s="214"/>
      <c r="I413" s="214"/>
      <c r="J413" s="214"/>
      <c r="V413" s="17"/>
      <c r="AA413" s="214"/>
      <c r="AB413" s="214"/>
      <c r="AC413" s="21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tr">
        <f>IF(Y422&lt;0,"NO PAGAR","COBRAR'")</f>
        <v>COBRAR'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6" t="str">
        <f>IF(C422&lt;0,"NO PAGAR","COBRAR'")</f>
        <v>COBRAR'</v>
      </c>
      <c r="C424" s="21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4" t="s">
        <v>28</v>
      </c>
      <c r="I464" s="214"/>
      <c r="J464" s="214"/>
      <c r="V464" s="17"/>
      <c r="AC464" s="217"/>
      <c r="AD464" s="217"/>
      <c r="AE464" s="217"/>
    </row>
    <row r="465" spans="2:41">
      <c r="H465" s="214"/>
      <c r="I465" s="214"/>
      <c r="J465" s="214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>
      <c r="H510" s="214"/>
      <c r="I510" s="214"/>
      <c r="J510" s="214"/>
      <c r="V510" s="17"/>
      <c r="AA510" s="214"/>
      <c r="AB510" s="214"/>
      <c r="AC510" s="21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6" t="str">
        <f>IF(Y519&lt;0,"NO PAGAR","COBRAR'")</f>
        <v>COBRAR'</v>
      </c>
      <c r="Y520" s="21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6" t="str">
        <f>IF(C519&lt;0,"NO PAGAR","COBRAR'")</f>
        <v>COBRAR'</v>
      </c>
      <c r="C521" s="21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4" t="s">
        <v>28</v>
      </c>
      <c r="I563" s="214"/>
      <c r="J563" s="214"/>
      <c r="V563" s="17"/>
      <c r="AC563" s="217"/>
      <c r="AD563" s="217"/>
      <c r="AE563" s="217"/>
    </row>
    <row r="564" spans="2:41">
      <c r="H564" s="214"/>
      <c r="I564" s="214"/>
      <c r="J564" s="214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>
      <c r="H609" s="214"/>
      <c r="I609" s="214"/>
      <c r="J609" s="214"/>
      <c r="V609" s="17"/>
      <c r="AA609" s="214"/>
      <c r="AB609" s="214"/>
      <c r="AC609" s="21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6" t="str">
        <f>IF(Y618&lt;0,"NO PAGAR","COBRAR'")</f>
        <v>COBRAR'</v>
      </c>
      <c r="Y619" s="21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6" t="str">
        <f>IF(C618&lt;0,"NO PAGAR","COBRAR'")</f>
        <v>COBRAR'</v>
      </c>
      <c r="C620" s="21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4" t="s">
        <v>28</v>
      </c>
      <c r="I656" s="214"/>
      <c r="J656" s="214"/>
      <c r="V656" s="17"/>
      <c r="AC656" s="217"/>
      <c r="AD656" s="217"/>
      <c r="AE656" s="217"/>
    </row>
    <row r="657" spans="2:41">
      <c r="H657" s="214"/>
      <c r="I657" s="214"/>
      <c r="J657" s="214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>
      <c r="H702" s="214"/>
      <c r="I702" s="214"/>
      <c r="J702" s="214"/>
      <c r="V702" s="17"/>
      <c r="AA702" s="214"/>
      <c r="AB702" s="214"/>
      <c r="AC702" s="21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6" t="str">
        <f>IF(Y711&lt;0,"NO PAGAR","COBRAR'")</f>
        <v>COBRAR'</v>
      </c>
      <c r="Y712" s="21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6" t="str">
        <f>IF(C711&lt;0,"NO PAGAR","COBRAR'")</f>
        <v>COBRAR'</v>
      </c>
      <c r="C713" s="21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4" t="s">
        <v>28</v>
      </c>
      <c r="I749" s="214"/>
      <c r="J749" s="214"/>
      <c r="V749" s="17"/>
      <c r="AC749" s="217"/>
      <c r="AD749" s="217"/>
      <c r="AE749" s="217"/>
    </row>
    <row r="750" spans="8:31">
      <c r="H750" s="214"/>
      <c r="I750" s="214"/>
      <c r="J750" s="214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>
      <c r="H795" s="214"/>
      <c r="I795" s="214"/>
      <c r="J795" s="214"/>
      <c r="V795" s="17"/>
      <c r="AA795" s="214"/>
      <c r="AB795" s="214"/>
      <c r="AC795" s="21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6" t="str">
        <f>IF(Y804&lt;0,"NO PAGAR","COBRAR'")</f>
        <v>COBRAR'</v>
      </c>
      <c r="Y805" s="21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6" t="str">
        <f>IF(C804&lt;0,"NO PAGAR","COBRAR'")</f>
        <v>COBRAR'</v>
      </c>
      <c r="C806" s="21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4" t="s">
        <v>28</v>
      </c>
      <c r="I842" s="214"/>
      <c r="J842" s="214"/>
      <c r="V842" s="17"/>
      <c r="AC842" s="217"/>
      <c r="AD842" s="217"/>
      <c r="AE842" s="217"/>
    </row>
    <row r="843" spans="2:41">
      <c r="H843" s="214"/>
      <c r="I843" s="214"/>
      <c r="J843" s="214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>
      <c r="H888" s="214"/>
      <c r="I888" s="214"/>
      <c r="J888" s="214"/>
      <c r="V888" s="17"/>
      <c r="AA888" s="214"/>
      <c r="AB888" s="214"/>
      <c r="AC888" s="21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6" t="str">
        <f>IF(Y897&lt;0,"NO PAGAR","COBRAR'")</f>
        <v>COBRAR'</v>
      </c>
      <c r="Y898" s="21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6" t="str">
        <f>IF(C897&lt;0,"NO PAGAR","COBRAR'")</f>
        <v>COBRAR'</v>
      </c>
      <c r="C899" s="21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4" t="s">
        <v>28</v>
      </c>
      <c r="I936" s="214"/>
      <c r="J936" s="214"/>
      <c r="V936" s="17"/>
      <c r="AC936" s="217"/>
      <c r="AD936" s="217"/>
      <c r="AE936" s="217"/>
    </row>
    <row r="937" spans="2:41">
      <c r="H937" s="214"/>
      <c r="I937" s="214"/>
      <c r="J937" s="214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>
      <c r="H982" s="214"/>
      <c r="I982" s="214"/>
      <c r="J982" s="214"/>
      <c r="V982" s="17"/>
      <c r="AA982" s="214"/>
      <c r="AB982" s="214"/>
      <c r="AC982" s="21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6" t="str">
        <f>IF(Y991&lt;0,"NO PAGAR","COBRAR'")</f>
        <v>COBRAR'</v>
      </c>
      <c r="Y992" s="21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6" t="str">
        <f>IF(C991&lt;0,"NO PAGAR","COBRAR'")</f>
        <v>COBRAR'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4" t="s">
        <v>28</v>
      </c>
      <c r="I1029" s="214"/>
      <c r="J1029" s="214"/>
      <c r="V1029" s="17"/>
      <c r="AC1029" s="217"/>
      <c r="AD1029" s="217"/>
      <c r="AE1029" s="217"/>
    </row>
    <row r="1030" spans="2:41">
      <c r="H1030" s="214"/>
      <c r="I1030" s="214"/>
      <c r="J1030" s="214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>
      <c r="H1075" s="214"/>
      <c r="I1075" s="214"/>
      <c r="J1075" s="214"/>
      <c r="V1075" s="17"/>
      <c r="AA1075" s="214"/>
      <c r="AB1075" s="214"/>
      <c r="AC1075" s="21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6" t="str">
        <f>IF(Y1084&lt;0,"NO PAGAR","COBRAR'")</f>
        <v>COBRAR'</v>
      </c>
      <c r="Y1085" s="21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6" t="str">
        <f>IF(C1084&lt;0,"NO PAGAR","COBRAR'")</f>
        <v>COBRAR'</v>
      </c>
      <c r="C1086" s="21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COBRAR'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COBRAR'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4" t="s">
        <v>28</v>
      </c>
      <c r="I469" s="214"/>
      <c r="J469" s="214"/>
      <c r="V469" s="17"/>
      <c r="AC469" s="217"/>
      <c r="AD469" s="217"/>
      <c r="AE469" s="217"/>
    </row>
    <row r="470" spans="2:41">
      <c r="H470" s="214"/>
      <c r="I470" s="214"/>
      <c r="J470" s="214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>
      <c r="H515" s="214"/>
      <c r="I515" s="214"/>
      <c r="J515" s="214"/>
      <c r="V515" s="17"/>
      <c r="AA515" s="214"/>
      <c r="AB515" s="214"/>
      <c r="AC515" s="21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6" t="str">
        <f>IF(Y524&lt;0,"NO PAGAR","COBRAR'")</f>
        <v>COBRAR'</v>
      </c>
      <c r="Y525" s="21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6" t="str">
        <f>IF(C524&lt;0,"NO PAGAR","COBRAR'")</f>
        <v>COBRAR'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4" t="s">
        <v>28</v>
      </c>
      <c r="I568" s="214"/>
      <c r="J568" s="214"/>
      <c r="V568" s="17"/>
      <c r="AC568" s="217"/>
      <c r="AD568" s="217"/>
      <c r="AE568" s="217"/>
    </row>
    <row r="569" spans="2:41">
      <c r="H569" s="214"/>
      <c r="I569" s="214"/>
      <c r="J569" s="214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>
      <c r="H614" s="214"/>
      <c r="I614" s="214"/>
      <c r="J614" s="214"/>
      <c r="V614" s="17"/>
      <c r="AA614" s="214"/>
      <c r="AB614" s="214"/>
      <c r="AC614" s="21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tr">
        <f>IF(Y623&lt;0,"NO PAGAR","COBRAR'")</f>
        <v>COBRAR'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6" t="str">
        <f>IF(C623&lt;0,"NO PAGAR","COBRAR'")</f>
        <v>COBRAR'</v>
      </c>
      <c r="C625" s="21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4" t="s">
        <v>28</v>
      </c>
      <c r="I661" s="214"/>
      <c r="J661" s="214"/>
      <c r="V661" s="17"/>
      <c r="AC661" s="217"/>
      <c r="AD661" s="217"/>
      <c r="AE661" s="217"/>
    </row>
    <row r="662" spans="2:41">
      <c r="H662" s="214"/>
      <c r="I662" s="214"/>
      <c r="J662" s="214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>
      <c r="H707" s="214"/>
      <c r="I707" s="214"/>
      <c r="J707" s="214"/>
      <c r="V707" s="17"/>
      <c r="AA707" s="214"/>
      <c r="AB707" s="214"/>
      <c r="AC707" s="21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6" t="str">
        <f>IF(Y716&lt;0,"NO PAGAR","COBRAR'")</f>
        <v>COBRAR'</v>
      </c>
      <c r="Y717" s="21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6" t="str">
        <f>IF(C716&lt;0,"NO PAGAR","COBRAR'")</f>
        <v>COBRAR'</v>
      </c>
      <c r="C718" s="21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4" t="s">
        <v>28</v>
      </c>
      <c r="I754" s="214"/>
      <c r="J754" s="214"/>
      <c r="V754" s="17"/>
      <c r="AC754" s="217"/>
      <c r="AD754" s="217"/>
      <c r="AE754" s="217"/>
    </row>
    <row r="755" spans="2:41">
      <c r="H755" s="214"/>
      <c r="I755" s="214"/>
      <c r="J755" s="214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>
      <c r="H800" s="214"/>
      <c r="I800" s="214"/>
      <c r="J800" s="214"/>
      <c r="V800" s="17"/>
      <c r="AA800" s="214"/>
      <c r="AB800" s="214"/>
      <c r="AC800" s="21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6" t="str">
        <f>IF(Y809&lt;0,"NO PAGAR","COBRAR'")</f>
        <v>COBRAR'</v>
      </c>
      <c r="Y810" s="21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6" t="str">
        <f>IF(C809&lt;0,"NO PAGAR","COBRAR'")</f>
        <v>COBRAR'</v>
      </c>
      <c r="C811" s="21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4" t="s">
        <v>28</v>
      </c>
      <c r="I847" s="214"/>
      <c r="J847" s="214"/>
      <c r="V847" s="17"/>
      <c r="AC847" s="217"/>
      <c r="AD847" s="217"/>
      <c r="AE847" s="217"/>
    </row>
    <row r="848" spans="5:31">
      <c r="H848" s="214"/>
      <c r="I848" s="214"/>
      <c r="J848" s="214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>
      <c r="H893" s="214"/>
      <c r="I893" s="214"/>
      <c r="J893" s="214"/>
      <c r="V893" s="17"/>
      <c r="AA893" s="214"/>
      <c r="AB893" s="214"/>
      <c r="AC893" s="21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6" t="str">
        <f>IF(Y902&lt;0,"NO PAGAR","COBRAR'")</f>
        <v>COBRAR'</v>
      </c>
      <c r="Y903" s="21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6" t="str">
        <f>IF(C902&lt;0,"NO PAGAR","COBRAR'")</f>
        <v>COBRAR'</v>
      </c>
      <c r="C904" s="21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4" t="s">
        <v>28</v>
      </c>
      <c r="I941" s="214"/>
      <c r="J941" s="214"/>
      <c r="V941" s="17"/>
      <c r="AC941" s="217"/>
      <c r="AD941" s="217"/>
      <c r="AE941" s="217"/>
    </row>
    <row r="942" spans="8:31">
      <c r="H942" s="214"/>
      <c r="I942" s="214"/>
      <c r="J942" s="214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>
      <c r="H987" s="214"/>
      <c r="I987" s="214"/>
      <c r="J987" s="214"/>
      <c r="V987" s="17"/>
      <c r="AA987" s="214"/>
      <c r="AB987" s="214"/>
      <c r="AC987" s="21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PAGAR","COBRAR'")</f>
        <v>COBRAR'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6" t="str">
        <f>IF(C996&lt;0,"NO PAGAR","COBRAR'")</f>
        <v>COBRAR'</v>
      </c>
      <c r="C998" s="21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4" t="s">
        <v>28</v>
      </c>
      <c r="I1034" s="214"/>
      <c r="J1034" s="214"/>
      <c r="V1034" s="17"/>
      <c r="AC1034" s="217"/>
      <c r="AD1034" s="217"/>
      <c r="AE1034" s="217"/>
    </row>
    <row r="1035" spans="2:41">
      <c r="H1035" s="214"/>
      <c r="I1035" s="214"/>
      <c r="J1035" s="214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>
      <c r="H1080" s="214"/>
      <c r="I1080" s="214"/>
      <c r="J1080" s="214"/>
      <c r="V1080" s="17"/>
      <c r="AA1080" s="214"/>
      <c r="AB1080" s="214"/>
      <c r="AC1080" s="21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6" t="str">
        <f>IF(Y1089&lt;0,"NO PAGAR","COBRAR'")</f>
        <v>COBRAR'</v>
      </c>
      <c r="Y1090" s="21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6" t="str">
        <f>IF(C1089&lt;0,"NO PAGAR","COBRAR'")</f>
        <v>COBRAR'</v>
      </c>
      <c r="C1091" s="21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99" workbookViewId="0">
      <selection activeCell="B895" sqref="B89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COBRAR'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4" t="s">
        <v>28</v>
      </c>
      <c r="I374" s="214"/>
      <c r="J374" s="214"/>
      <c r="V374" s="17"/>
      <c r="AC374" s="217"/>
      <c r="AD374" s="217"/>
      <c r="AE374" s="217"/>
    </row>
    <row r="375" spans="2:41">
      <c r="H375" s="214"/>
      <c r="I375" s="214"/>
      <c r="J375" s="214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>
      <c r="H415" s="214"/>
      <c r="I415" s="214"/>
      <c r="J415" s="214"/>
      <c r="V415" s="17"/>
      <c r="AA415" s="214"/>
      <c r="AB415" s="214"/>
      <c r="AC415" s="21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tr">
        <f>IF(Y424&lt;0,"NO PAGAR","COBRAR'")</f>
        <v>COBRAR'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6" t="str">
        <f>IF(C424&lt;0,"NO PAGAR","COBRAR'")</f>
        <v>COBRAR'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4" t="s">
        <v>28</v>
      </c>
      <c r="I459" s="214"/>
      <c r="J459" s="214"/>
      <c r="V459" s="17"/>
      <c r="AC459" s="217"/>
      <c r="AD459" s="217"/>
      <c r="AE459" s="217"/>
    </row>
    <row r="460" spans="2:31">
      <c r="H460" s="214"/>
      <c r="I460" s="214"/>
      <c r="J460" s="214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>
      <c r="H505" s="214"/>
      <c r="I505" s="214"/>
      <c r="J505" s="214"/>
      <c r="V505" s="17"/>
      <c r="AA505" s="214"/>
      <c r="AB505" s="214"/>
      <c r="AC505" s="21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6" t="str">
        <f>IF(Y514&lt;0,"NO PAGAR","COBRAR'")</f>
        <v>COBRAR'</v>
      </c>
      <c r="Y515" s="21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6" t="str">
        <f>IF(C514&lt;0,"NO PAGAR","COBRAR'")</f>
        <v>COBRAR'</v>
      </c>
      <c r="C516" s="21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4" t="s">
        <v>28</v>
      </c>
      <c r="I551" s="214"/>
      <c r="J551" s="214"/>
      <c r="V551" s="17"/>
      <c r="AC551" s="217"/>
      <c r="AD551" s="217"/>
      <c r="AE551" s="217"/>
    </row>
    <row r="552" spans="2:41">
      <c r="H552" s="214"/>
      <c r="I552" s="214"/>
      <c r="J552" s="214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>
      <c r="H592" s="214"/>
      <c r="I592" s="214"/>
      <c r="J592" s="214"/>
      <c r="V592" s="17"/>
      <c r="AA592" s="214"/>
      <c r="AB592" s="214"/>
      <c r="AC592" s="21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6" t="str">
        <f>IF(Y601&lt;0,"NO PAGAR","COBRAR'")</f>
        <v>COBRAR'</v>
      </c>
      <c r="Y602" s="21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6" t="str">
        <f>IF(C601&lt;0,"NO PAGAR","COBRAR'")</f>
        <v>COBRAR'</v>
      </c>
      <c r="C603" s="21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4" t="s">
        <v>28</v>
      </c>
      <c r="I639" s="214"/>
      <c r="J639" s="214"/>
      <c r="V639" s="17"/>
      <c r="AC639" s="217"/>
      <c r="AD639" s="217"/>
      <c r="AE639" s="217"/>
    </row>
    <row r="640" spans="5:31">
      <c r="H640" s="214"/>
      <c r="I640" s="214"/>
      <c r="J640" s="214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4" t="s">
        <v>28</v>
      </c>
      <c r="I723" s="214"/>
      <c r="J723" s="214"/>
      <c r="V723" s="17"/>
      <c r="AC723" s="217"/>
      <c r="AD723" s="217"/>
      <c r="AE723" s="217"/>
    </row>
    <row r="724" spans="2:41">
      <c r="H724" s="214"/>
      <c r="I724" s="214"/>
      <c r="J724" s="214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>
      <c r="H763" s="214"/>
      <c r="I763" s="214"/>
      <c r="J763" s="214"/>
      <c r="V763" s="17"/>
      <c r="AA763" s="214"/>
      <c r="AB763" s="214"/>
      <c r="AC763" s="21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6" t="str">
        <f>IF(Y772&lt;0,"NO PAGAR","COBRAR'")</f>
        <v>COBRAR'</v>
      </c>
      <c r="Y773" s="21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6" t="str">
        <f>IF(C772&lt;0,"NO PAGAR","COBRAR'")</f>
        <v>COBRAR'</v>
      </c>
      <c r="C774" s="21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>
      <c r="H845" s="214"/>
      <c r="I845" s="214"/>
      <c r="J845" s="214"/>
      <c r="V845" s="17"/>
      <c r="AA845" s="214"/>
      <c r="AB845" s="214"/>
      <c r="AC845" s="21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6" t="str">
        <f>IF(Y854&lt;0,"NO PAGAR","COBRAR'")</f>
        <v>COBRAR'</v>
      </c>
      <c r="Y855" s="21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6" t="str">
        <f>IF(C854&lt;0,"NO PAGAR","COBRAR'")</f>
        <v>COBRAR'</v>
      </c>
      <c r="C856" s="21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4" t="s">
        <v>28</v>
      </c>
      <c r="I889" s="214"/>
      <c r="J889" s="214"/>
      <c r="V889" s="17"/>
      <c r="AC889" s="217"/>
      <c r="AD889" s="217"/>
      <c r="AE889" s="217"/>
    </row>
    <row r="890" spans="2:41">
      <c r="H890" s="214"/>
      <c r="I890" s="214"/>
      <c r="J890" s="214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0</v>
      </c>
      <c r="AA894" s="215" t="s">
        <v>20</v>
      </c>
      <c r="AB894" s="215"/>
      <c r="AC894" s="215"/>
      <c r="AD894" s="215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>
      <c r="H935" s="214"/>
      <c r="I935" s="214"/>
      <c r="J935" s="214"/>
      <c r="V935" s="17"/>
      <c r="AA935" s="214"/>
      <c r="AB935" s="214"/>
      <c r="AC935" s="214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80</v>
      </c>
      <c r="AA939" s="215" t="s">
        <v>20</v>
      </c>
      <c r="AB939" s="215"/>
      <c r="AC939" s="215"/>
      <c r="AD939" s="215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6" t="str">
        <f>IF(Y944&lt;0,"NO PAGAR","COBRAR'")</f>
        <v>COBRAR'</v>
      </c>
      <c r="Y945" s="21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6" t="str">
        <f>IF(C944&lt;0,"NO PAGAR","COBRAR'")</f>
        <v>COBRAR'</v>
      </c>
      <c r="C946" s="21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4" t="s">
        <v>28</v>
      </c>
      <c r="I982" s="214"/>
      <c r="J982" s="214"/>
      <c r="V982" s="17"/>
      <c r="AC982" s="217"/>
      <c r="AD982" s="217"/>
      <c r="AE982" s="217"/>
    </row>
    <row r="983" spans="2:41">
      <c r="H983" s="214"/>
      <c r="I983" s="214"/>
      <c r="J983" s="214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80</v>
      </c>
      <c r="AA987" s="215" t="s">
        <v>20</v>
      </c>
      <c r="AB987" s="215"/>
      <c r="AC987" s="215"/>
      <c r="AD987" s="215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>
      <c r="H1028" s="214"/>
      <c r="I1028" s="214"/>
      <c r="J1028" s="214"/>
      <c r="V1028" s="17"/>
      <c r="AA1028" s="214"/>
      <c r="AB1028" s="214"/>
      <c r="AC1028" s="214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80</v>
      </c>
      <c r="AA1032" s="215" t="s">
        <v>20</v>
      </c>
      <c r="AB1032" s="215"/>
      <c r="AC1032" s="215"/>
      <c r="AD1032" s="215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6" t="str">
        <f>IF(Y1037&lt;0,"NO PAGAR","COBRAR'")</f>
        <v>COBRAR'</v>
      </c>
      <c r="Y1038" s="21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6" t="str">
        <f>IF(C1037&lt;0,"NO PAGAR","COBRAR'")</f>
        <v>COBRAR'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4" t="s">
        <v>28</v>
      </c>
      <c r="I94" s="214"/>
      <c r="J94" s="214"/>
      <c r="V94" s="17"/>
      <c r="AC94" s="217"/>
      <c r="AD94" s="217"/>
      <c r="AE94" s="217"/>
    </row>
    <row r="95" spans="2:31">
      <c r="H95" s="214"/>
      <c r="I95" s="214"/>
      <c r="J95" s="214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COBRAR'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COBRAR'</v>
      </c>
      <c r="C143" s="21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4" t="s">
        <v>28</v>
      </c>
      <c r="I180" s="214"/>
      <c r="J180" s="214"/>
      <c r="V180" s="17"/>
      <c r="AC180" s="217"/>
      <c r="AD180" s="217"/>
      <c r="AE180" s="217"/>
    </row>
    <row r="181" spans="2:41">
      <c r="H181" s="214"/>
      <c r="I181" s="214"/>
      <c r="J181" s="214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>
      <c r="H226" s="214"/>
      <c r="I226" s="214"/>
      <c r="J226" s="214"/>
      <c r="V226" s="17"/>
      <c r="AA226" s="214"/>
      <c r="AB226" s="214"/>
      <c r="AC226" s="21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6" t="str">
        <f>IF(Y235&lt;0,"NO PAGAR","COBRAR'")</f>
        <v>COBRAR'</v>
      </c>
      <c r="Y236" s="21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6" t="str">
        <f>IF(C235&lt;0,"NO PAGAR","COBRAR'")</f>
        <v>COBRAR'</v>
      </c>
      <c r="C237" s="21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4" t="s">
        <v>28</v>
      </c>
      <c r="I272" s="214"/>
      <c r="J272" s="214"/>
      <c r="V272" s="17"/>
      <c r="AC272" s="217"/>
      <c r="AD272" s="217"/>
      <c r="AE272" s="217"/>
    </row>
    <row r="273" spans="2:41">
      <c r="H273" s="214"/>
      <c r="I273" s="214"/>
      <c r="J273" s="214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>
      <c r="H318" s="214"/>
      <c r="I318" s="214"/>
      <c r="J318" s="214"/>
      <c r="V318" s="17"/>
      <c r="AA318" s="214"/>
      <c r="AB318" s="214"/>
      <c r="AC318" s="21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6" t="str">
        <f>IF(Y327&lt;0,"NO PAGAR","COBRAR'")</f>
        <v>COBRAR'</v>
      </c>
      <c r="Y328" s="21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6" t="str">
        <f>IF(C327&lt;0,"NO PAGAR","COBRAR'")</f>
        <v>COBRAR'</v>
      </c>
      <c r="C329" s="21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4" t="s">
        <v>28</v>
      </c>
      <c r="I365" s="214"/>
      <c r="J365" s="214"/>
      <c r="V365" s="17"/>
      <c r="AC365" s="217"/>
      <c r="AD365" s="217"/>
      <c r="AE365" s="217"/>
    </row>
    <row r="366" spans="8:31">
      <c r="H366" s="214"/>
      <c r="I366" s="214"/>
      <c r="J366" s="214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>
      <c r="H411" s="214"/>
      <c r="I411" s="214"/>
      <c r="J411" s="214"/>
      <c r="V411" s="17"/>
      <c r="AA411" s="214"/>
      <c r="AB411" s="214"/>
      <c r="AC411" s="21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COBRAR'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4" t="s">
        <v>28</v>
      </c>
      <c r="I455" s="214"/>
      <c r="J455" s="214"/>
      <c r="V455" s="17"/>
      <c r="AC455" s="217"/>
      <c r="AD455" s="217"/>
      <c r="AE455" s="217"/>
    </row>
    <row r="456" spans="2:41">
      <c r="H456" s="214"/>
      <c r="I456" s="214"/>
      <c r="J456" s="214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>
      <c r="H501" s="214"/>
      <c r="I501" s="214"/>
      <c r="J501" s="214"/>
      <c r="V501" s="17"/>
      <c r="AA501" s="214"/>
      <c r="AB501" s="214"/>
      <c r="AC501" s="21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tr">
        <f>IF(Y510&lt;0,"NO PAGAR","COBRAR'")</f>
        <v>COBRAR'</v>
      </c>
      <c r="Y511" s="21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6" t="s">
        <v>991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>
      <c r="H593" s="214"/>
      <c r="I593" s="214"/>
      <c r="J593" s="214"/>
      <c r="V593" s="17"/>
      <c r="AA593" s="214"/>
      <c r="AB593" s="214"/>
      <c r="AC593" s="21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6" t="str">
        <f>IF(Y602&lt;0,"NO PAGAR","COBRAR'")</f>
        <v>COBRAR'</v>
      </c>
      <c r="Y603" s="21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6" t="str">
        <f>IF(C602&lt;0,"NO PAGAR","COBRAR'")</f>
        <v>COBRAR'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4" t="s">
        <v>28</v>
      </c>
      <c r="I640" s="214"/>
      <c r="J640" s="214"/>
      <c r="V640" s="17"/>
      <c r="AC640" s="217"/>
      <c r="AD640" s="217"/>
      <c r="AE640" s="217"/>
    </row>
    <row r="641" spans="2:41">
      <c r="H641" s="214"/>
      <c r="I641" s="214"/>
      <c r="J641" s="214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4" t="s">
        <v>28</v>
      </c>
      <c r="I720" s="214"/>
      <c r="J720" s="214"/>
      <c r="V720" s="17"/>
      <c r="AC720" s="217"/>
      <c r="AD720" s="217"/>
      <c r="AE720" s="217"/>
    </row>
    <row r="721" spans="2:41">
      <c r="H721" s="214"/>
      <c r="I721" s="214"/>
      <c r="J721" s="214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COBRAR'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COBRAR'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4" t="s">
        <v>28</v>
      </c>
      <c r="H802" s="214"/>
      <c r="V802" s="17"/>
      <c r="AC802" s="217" t="s">
        <v>29</v>
      </c>
      <c r="AD802" s="217"/>
      <c r="AE802" s="217"/>
    </row>
    <row r="803" spans="2:41" ht="15" customHeight="1">
      <c r="G803" s="214"/>
      <c r="H803" s="214"/>
      <c r="I803" s="75"/>
      <c r="V803" s="17"/>
      <c r="AC803" s="217"/>
      <c r="AD803" s="217"/>
      <c r="AE803" s="217"/>
    </row>
    <row r="804" spans="2:41" ht="15" customHeight="1">
      <c r="G804" s="214"/>
      <c r="H804" s="214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>
      <c r="H844" s="214"/>
      <c r="I844" s="214"/>
      <c r="J844" s="214"/>
      <c r="V844" s="17"/>
      <c r="AA844" s="214"/>
      <c r="AB844" s="214"/>
      <c r="AC844" s="214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tr">
        <f>IF(Y851&lt;0,"NO PAGAR","COBRAR'")</f>
        <v>COBRAR'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6" t="str">
        <f>IF(C851&lt;0,"NO PAGAR","COBRAR'")</f>
        <v>COBRAR'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4" t="s">
        <v>28</v>
      </c>
      <c r="G886" s="214"/>
      <c r="H886" s="214"/>
      <c r="V886" s="17"/>
      <c r="AC886" s="217"/>
      <c r="AD886" s="217"/>
      <c r="AE886" s="217"/>
    </row>
    <row r="887" spans="2:41" ht="15" customHeight="1">
      <c r="F887" s="214"/>
      <c r="G887" s="214"/>
      <c r="H887" s="214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>
      <c r="H930" s="214"/>
      <c r="I930" s="214"/>
      <c r="J930" s="214"/>
      <c r="V930" s="17"/>
      <c r="AA930" s="214"/>
      <c r="AB930" s="214"/>
      <c r="AC930" s="21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5" t="s">
        <v>1308</v>
      </c>
      <c r="F934" s="215"/>
      <c r="G934" s="215"/>
      <c r="H934" s="215"/>
      <c r="V934" s="17"/>
      <c r="X934" s="23" t="s">
        <v>32</v>
      </c>
      <c r="Y934" s="20">
        <f>IF(B1734="PAGADO",0,C939)</f>
        <v>1200</v>
      </c>
      <c r="AA934" s="215" t="s">
        <v>20</v>
      </c>
      <c r="AB934" s="215"/>
      <c r="AC934" s="215"/>
      <c r="AD934" s="215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6" t="str">
        <f>IF(Y939&lt;0,"NO PAGAR","COBRAR'")</f>
        <v>COBRAR'</v>
      </c>
      <c r="Y940" s="21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6" t="str">
        <f>IF(C939&lt;0,"NO PAGAR","COBRAR'")</f>
        <v>COBRAR'</v>
      </c>
      <c r="C941" s="21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4" t="s">
        <v>28</v>
      </c>
      <c r="I977" s="214"/>
      <c r="J977" s="214"/>
      <c r="V977" s="17"/>
      <c r="AC977" s="217"/>
      <c r="AD977" s="217"/>
      <c r="AE977" s="217"/>
    </row>
    <row r="978" spans="2:41">
      <c r="H978" s="214"/>
      <c r="I978" s="214"/>
      <c r="J978" s="214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1200</v>
      </c>
      <c r="AA982" s="215" t="s">
        <v>20</v>
      </c>
      <c r="AB982" s="215"/>
      <c r="AC982" s="215"/>
      <c r="AD982" s="21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>
      <c r="H1023" s="214"/>
      <c r="I1023" s="214"/>
      <c r="J1023" s="214"/>
      <c r="V1023" s="17"/>
      <c r="AA1023" s="214"/>
      <c r="AB1023" s="214"/>
      <c r="AC1023" s="21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1200</v>
      </c>
      <c r="AA1027" s="215" t="s">
        <v>20</v>
      </c>
      <c r="AB1027" s="215"/>
      <c r="AC1027" s="215"/>
      <c r="AD1027" s="21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tr">
        <f>IF(Y1032&lt;0,"NO PAGAR","COBRAR'")</f>
        <v>COBRAR'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6" t="str">
        <f>IF(C1032&lt;0,"NO PAGAR","COBRAR'")</f>
        <v>COBRAR'</v>
      </c>
      <c r="C1034" s="21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4" t="s">
        <v>28</v>
      </c>
      <c r="I364" s="214"/>
      <c r="J364" s="214"/>
      <c r="V364" s="17"/>
      <c r="AC364" s="217"/>
      <c r="AD364" s="217"/>
      <c r="AE364" s="217"/>
    </row>
    <row r="365" spans="2:31">
      <c r="H365" s="214"/>
      <c r="I365" s="214"/>
      <c r="J365" s="214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>
      <c r="H410" s="214"/>
      <c r="I410" s="214"/>
      <c r="J410" s="214"/>
      <c r="V410" s="17"/>
      <c r="AA410" s="214"/>
      <c r="AB410" s="214"/>
      <c r="AC410" s="21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6" t="str">
        <f>IF(Y419&lt;0,"NO PAGAR","COBRAR'")</f>
        <v>COBRAR'</v>
      </c>
      <c r="Y420" s="21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6" t="str">
        <f>IF(C419&lt;0,"NO PAGAR","COBRAR'")</f>
        <v>COBRAR'</v>
      </c>
      <c r="C421" s="21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4" t="s">
        <v>28</v>
      </c>
      <c r="I454" s="214"/>
      <c r="J454" s="214"/>
      <c r="V454" s="17"/>
      <c r="AC454" s="217"/>
      <c r="AD454" s="217"/>
      <c r="AE454" s="217"/>
    </row>
    <row r="455" spans="2:41">
      <c r="H455" s="214"/>
      <c r="I455" s="214"/>
      <c r="J455" s="214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>
      <c r="H500" s="214"/>
      <c r="I500" s="214"/>
      <c r="J500" s="214"/>
      <c r="V500" s="17"/>
      <c r="AA500" s="214"/>
      <c r="AB500" s="214"/>
      <c r="AC500" s="21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6" t="str">
        <f>IF(Y509&lt;0,"NO PAGAR","COBRAR'")</f>
        <v>COBRAR'</v>
      </c>
      <c r="Y510" s="21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6" t="str">
        <f>IF(C509&lt;0,"NO PAGAR","COBRAR'")</f>
        <v>COBRAR'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>
      <c r="H587" s="214"/>
      <c r="I587" s="214"/>
      <c r="J587" s="214"/>
      <c r="V587" s="17"/>
      <c r="AA587" s="214"/>
      <c r="AB587" s="214"/>
      <c r="AC587" s="21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tr">
        <f>IF(Y596&lt;0,"NO PAGAR","COBRAR'")</f>
        <v>COBRAR'</v>
      </c>
      <c r="Y597" s="21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6" t="str">
        <f>IF(C596&lt;0,"NO PAGAR","COBRAR'")</f>
        <v>COBRAR'</v>
      </c>
      <c r="C598" s="21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4" t="s">
        <v>28</v>
      </c>
      <c r="I634" s="214"/>
      <c r="J634" s="214"/>
      <c r="V634" s="17"/>
      <c r="AC634" s="217"/>
      <c r="AD634" s="217"/>
      <c r="AE634" s="217"/>
    </row>
    <row r="635" spans="2:41">
      <c r="H635" s="214"/>
      <c r="I635" s="214"/>
      <c r="J635" s="214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>
      <c r="H675" s="214"/>
      <c r="I675" s="214"/>
      <c r="J675" s="214"/>
      <c r="V675" s="17"/>
      <c r="AA675" s="214"/>
      <c r="AB675" s="214"/>
      <c r="AC675" s="21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6" t="str">
        <f>IF(Y684&lt;0,"NO PAGAR","COBRAR'")</f>
        <v>COBRAR'</v>
      </c>
      <c r="Y685" s="21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6" t="str">
        <f>IF(C684&lt;0,"NO PAGAR","COBRAR'")</f>
        <v>COBRAR'</v>
      </c>
      <c r="C686" s="21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4" t="s">
        <v>28</v>
      </c>
      <c r="I722" s="214"/>
      <c r="J722" s="214"/>
      <c r="V722" s="17"/>
      <c r="AC722" s="217"/>
      <c r="AD722" s="217"/>
      <c r="AE722" s="217"/>
    </row>
    <row r="723" spans="2:41">
      <c r="H723" s="214"/>
      <c r="I723" s="214"/>
      <c r="J723" s="214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>
      <c r="H768" s="214"/>
      <c r="I768" s="214"/>
      <c r="J768" s="214"/>
      <c r="V768" s="17"/>
      <c r="AA768" s="214"/>
      <c r="AB768" s="214"/>
      <c r="AC768" s="21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6" t="str">
        <f>IF(Y777&lt;0,"NO PAGAR","COBRAR'")</f>
        <v>COBRAR'</v>
      </c>
      <c r="Y778" s="21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6" t="str">
        <f>IF(C777&lt;0,"NO PAGAR","COBRAR'")</f>
        <v>COBRAR'</v>
      </c>
      <c r="C779" s="21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4" t="s">
        <v>28</v>
      </c>
      <c r="I815" s="214"/>
      <c r="J815" s="214"/>
      <c r="V815" s="17"/>
      <c r="AC815" s="217"/>
      <c r="AD815" s="217"/>
      <c r="AE815" s="217"/>
    </row>
    <row r="816" spans="5:31">
      <c r="H816" s="214"/>
      <c r="I816" s="214"/>
      <c r="J816" s="214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>
      <c r="H861" s="214"/>
      <c r="I861" s="214"/>
      <c r="J861" s="214"/>
      <c r="V861" s="17"/>
      <c r="AA861" s="214"/>
      <c r="AB861" s="214"/>
      <c r="AC861" s="21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6" t="str">
        <f>IF(Y870&lt;0,"NO PAGAR","COBRAR'")</f>
        <v>COBRAR'</v>
      </c>
      <c r="Y871" s="21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6" t="str">
        <f>IF(C870&lt;0,"NO PAGAR","COBRAR'")</f>
        <v>COBRAR'</v>
      </c>
      <c r="C872" s="21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7" t="s">
        <v>29</v>
      </c>
      <c r="AD908" s="217"/>
      <c r="AE908" s="217"/>
    </row>
    <row r="909" spans="8:31">
      <c r="H909" s="214" t="s">
        <v>28</v>
      </c>
      <c r="I909" s="214"/>
      <c r="J909" s="214"/>
      <c r="V909" s="17"/>
      <c r="AC909" s="217"/>
      <c r="AD909" s="217"/>
      <c r="AE909" s="217"/>
    </row>
    <row r="910" spans="8:31">
      <c r="H910" s="214"/>
      <c r="I910" s="214"/>
      <c r="J910" s="214"/>
      <c r="V910" s="17"/>
      <c r="AC910" s="217"/>
      <c r="AD910" s="217"/>
      <c r="AE910" s="21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130</v>
      </c>
      <c r="AA914" s="215" t="s">
        <v>20</v>
      </c>
      <c r="AB914" s="215"/>
      <c r="AC914" s="215"/>
      <c r="AD914" s="21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>
      <c r="H955" s="214"/>
      <c r="I955" s="214"/>
      <c r="J955" s="214"/>
      <c r="V955" s="17"/>
      <c r="AA955" s="214"/>
      <c r="AB955" s="214"/>
      <c r="AC955" s="21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130</v>
      </c>
      <c r="AA959" s="215" t="s">
        <v>20</v>
      </c>
      <c r="AB959" s="215"/>
      <c r="AC959" s="215"/>
      <c r="AD959" s="21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6" t="str">
        <f>IF(Y964&lt;0,"NO PAGAR","COBRAR'")</f>
        <v>COBRAR'</v>
      </c>
      <c r="Y965" s="21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6" t="str">
        <f>IF(C964&lt;0,"NO PAGAR","COBRAR'")</f>
        <v>COBRAR'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7" t="s">
        <v>29</v>
      </c>
      <c r="AD1001" s="217"/>
      <c r="AE1001" s="217"/>
    </row>
    <row r="1002" spans="2:41">
      <c r="H1002" s="214" t="s">
        <v>28</v>
      </c>
      <c r="I1002" s="214"/>
      <c r="J1002" s="214"/>
      <c r="V1002" s="17"/>
      <c r="AC1002" s="217"/>
      <c r="AD1002" s="217"/>
      <c r="AE1002" s="217"/>
    </row>
    <row r="1003" spans="2:41">
      <c r="H1003" s="214"/>
      <c r="I1003" s="214"/>
      <c r="J1003" s="214"/>
      <c r="V1003" s="17"/>
      <c r="AC1003" s="217"/>
      <c r="AD1003" s="217"/>
      <c r="AE1003" s="21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130</v>
      </c>
      <c r="AA1007" s="215" t="s">
        <v>20</v>
      </c>
      <c r="AB1007" s="215"/>
      <c r="AC1007" s="215"/>
      <c r="AD1007" s="21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>
      <c r="H1048" s="214"/>
      <c r="I1048" s="214"/>
      <c r="J1048" s="214"/>
      <c r="V1048" s="17"/>
      <c r="AA1048" s="214"/>
      <c r="AB1048" s="214"/>
      <c r="AC1048" s="21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130</v>
      </c>
      <c r="AA1052" s="215" t="s">
        <v>20</v>
      </c>
      <c r="AB1052" s="215"/>
      <c r="AC1052" s="215"/>
      <c r="AD1052" s="21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6" t="str">
        <f>IF(Y1057&lt;0,"NO PAGAR","COBRAR'")</f>
        <v>COBRAR'</v>
      </c>
      <c r="Y1058" s="21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6" t="str">
        <f>IF(C1057&lt;0,"NO PAGAR","COBRAR'")</f>
        <v>COBRAR'</v>
      </c>
      <c r="C1059" s="21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abSelected="1" topLeftCell="A325" workbookViewId="0">
      <selection activeCell="A330" sqref="A330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1683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1684</v>
      </c>
      <c r="C322" s="3" t="s">
        <v>1686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1685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1687</v>
      </c>
      <c r="C324" s="3" t="s">
        <v>204</v>
      </c>
      <c r="D324" s="3"/>
      <c r="E324" s="3" t="s">
        <v>1693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1691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1692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1696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3" t="s">
        <v>55</v>
      </c>
      <c r="B1" s="244"/>
      <c r="C1" s="244"/>
      <c r="D1" s="244"/>
      <c r="E1" s="244"/>
      <c r="F1" s="244"/>
      <c r="G1" s="244"/>
      <c r="H1" s="244"/>
      <c r="I1" s="254"/>
      <c r="J1" s="253" t="s">
        <v>55</v>
      </c>
      <c r="K1" s="244"/>
      <c r="L1" s="244"/>
      <c r="M1" s="244"/>
      <c r="N1" s="244"/>
      <c r="O1" s="244"/>
      <c r="P1" s="244"/>
      <c r="Q1" s="244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45"/>
      <c r="C2" s="245"/>
      <c r="D2" s="245"/>
      <c r="E2" s="245"/>
      <c r="F2" s="245"/>
      <c r="G2" s="245"/>
      <c r="H2" s="245"/>
      <c r="I2" s="256"/>
      <c r="J2" s="255" t="s">
        <v>39</v>
      </c>
      <c r="K2" s="245"/>
      <c r="L2" s="245"/>
      <c r="M2" s="245"/>
      <c r="N2" s="245"/>
      <c r="O2" s="245"/>
      <c r="P2" s="245"/>
      <c r="Q2" s="245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9" t="s">
        <v>41</v>
      </c>
      <c r="AE6" s="249"/>
      <c r="AF6" s="249"/>
      <c r="AH6" s="249" t="s">
        <v>42</v>
      </c>
      <c r="AI6" s="249"/>
      <c r="AJ6" s="249"/>
      <c r="AK6" s="34"/>
      <c r="AM6" s="29"/>
      <c r="AN6" s="249" t="s">
        <v>41</v>
      </c>
      <c r="AO6" s="249"/>
      <c r="AP6" s="249"/>
      <c r="AR6" s="249" t="s">
        <v>42</v>
      </c>
      <c r="AS6" s="249"/>
      <c r="AT6" s="24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49" t="s">
        <v>41</v>
      </c>
      <c r="C8" s="249"/>
      <c r="D8" s="249"/>
      <c r="F8" s="249" t="s">
        <v>42</v>
      </c>
      <c r="G8" s="249"/>
      <c r="H8" s="249"/>
      <c r="I8" s="34"/>
      <c r="J8" s="29"/>
      <c r="K8" s="249" t="s">
        <v>41</v>
      </c>
      <c r="L8" s="249"/>
      <c r="M8" s="249"/>
      <c r="O8" s="249" t="s">
        <v>42</v>
      </c>
      <c r="P8" s="249"/>
      <c r="Q8" s="24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2">
        <f>AF12-AJ12</f>
        <v>520.00621866666677</v>
      </c>
      <c r="AK13" s="30"/>
      <c r="AM13" s="29"/>
      <c r="AQ13" s="25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2"/>
      <c r="AK14" s="30"/>
      <c r="AM14" s="29"/>
      <c r="AQ14" s="252"/>
      <c r="AU14" s="30"/>
    </row>
    <row r="15" spans="1:47" ht="15" customHeight="1">
      <c r="A15" s="29"/>
      <c r="E15" s="252">
        <f>D14-H14</f>
        <v>536.97475599999996</v>
      </c>
      <c r="I15" s="30"/>
      <c r="J15" s="29"/>
      <c r="N15" s="25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2"/>
      <c r="I16" s="30"/>
      <c r="J16" s="29"/>
      <c r="N16" s="25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1" t="s">
        <v>53</v>
      </c>
      <c r="AE19" s="251"/>
      <c r="AF19" s="251"/>
      <c r="AH19" s="251" t="s">
        <v>54</v>
      </c>
      <c r="AI19" s="251"/>
      <c r="AJ19" s="251"/>
      <c r="AK19" s="36"/>
      <c r="AM19" s="29"/>
      <c r="AN19" s="251" t="s">
        <v>53</v>
      </c>
      <c r="AO19" s="251"/>
      <c r="AP19" s="251"/>
      <c r="AR19" s="251" t="s">
        <v>54</v>
      </c>
      <c r="AS19" s="251"/>
      <c r="AT19" s="25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1" t="s">
        <v>53</v>
      </c>
      <c r="C21" s="251"/>
      <c r="D21" s="251"/>
      <c r="F21" s="251" t="s">
        <v>54</v>
      </c>
      <c r="G21" s="251"/>
      <c r="H21" s="251"/>
      <c r="I21" s="36"/>
      <c r="J21" s="29"/>
      <c r="K21" s="251" t="s">
        <v>53</v>
      </c>
      <c r="L21" s="251"/>
      <c r="M21" s="251"/>
      <c r="O21" s="251" t="s">
        <v>54</v>
      </c>
      <c r="P21" s="251"/>
      <c r="Q21" s="25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3" t="s">
        <v>55</v>
      </c>
      <c r="AD22" s="244"/>
      <c r="AE22" s="244"/>
      <c r="AF22" s="244"/>
      <c r="AG22" s="244"/>
      <c r="AH22" s="244"/>
      <c r="AI22" s="244"/>
      <c r="AJ22" s="244"/>
      <c r="AK22" s="254"/>
      <c r="AM22" s="253" t="s">
        <v>55</v>
      </c>
      <c r="AN22" s="244"/>
      <c r="AO22" s="244"/>
      <c r="AP22" s="244"/>
      <c r="AQ22" s="244"/>
      <c r="AR22" s="244"/>
      <c r="AS22" s="244"/>
      <c r="AT22" s="244"/>
      <c r="AU22" s="254"/>
    </row>
    <row r="23" spans="1:47" ht="26.25">
      <c r="A23" s="253" t="s">
        <v>55</v>
      </c>
      <c r="B23" s="244"/>
      <c r="C23" s="244"/>
      <c r="D23" s="244"/>
      <c r="E23" s="244"/>
      <c r="F23" s="244"/>
      <c r="G23" s="244"/>
      <c r="H23" s="244"/>
      <c r="I23" s="254"/>
      <c r="J23" s="253" t="s">
        <v>55</v>
      </c>
      <c r="K23" s="244"/>
      <c r="L23" s="244"/>
      <c r="M23" s="244"/>
      <c r="N23" s="244"/>
      <c r="O23" s="244"/>
      <c r="P23" s="244"/>
      <c r="Q23" s="244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45"/>
      <c r="C24" s="245"/>
      <c r="D24" s="245"/>
      <c r="E24" s="245"/>
      <c r="F24" s="245"/>
      <c r="G24" s="245"/>
      <c r="H24" s="245"/>
      <c r="I24" s="256"/>
      <c r="J24" s="255" t="s">
        <v>39</v>
      </c>
      <c r="K24" s="245"/>
      <c r="L24" s="245"/>
      <c r="M24" s="245"/>
      <c r="N24" s="245"/>
      <c r="O24" s="245"/>
      <c r="P24" s="245"/>
      <c r="Q24" s="245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49" t="s">
        <v>41</v>
      </c>
      <c r="AE27" s="249"/>
      <c r="AF27" s="249"/>
      <c r="AH27" s="249" t="s">
        <v>42</v>
      </c>
      <c r="AI27" s="249"/>
      <c r="AJ27" s="249"/>
      <c r="AK27" s="34"/>
      <c r="AM27" s="29"/>
      <c r="AN27" s="249" t="s">
        <v>41</v>
      </c>
      <c r="AO27" s="249"/>
      <c r="AP27" s="249"/>
      <c r="AR27" s="249" t="s">
        <v>42</v>
      </c>
      <c r="AS27" s="249"/>
      <c r="AT27" s="249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49" t="s">
        <v>41</v>
      </c>
      <c r="C30" s="249"/>
      <c r="D30" s="249"/>
      <c r="F30" s="249" t="s">
        <v>42</v>
      </c>
      <c r="G30" s="249"/>
      <c r="H30" s="249"/>
      <c r="I30" s="34"/>
      <c r="J30" s="29"/>
      <c r="K30" s="249" t="s">
        <v>41</v>
      </c>
      <c r="L30" s="249"/>
      <c r="M30" s="249"/>
      <c r="O30" s="249" t="s">
        <v>42</v>
      </c>
      <c r="P30" s="249"/>
      <c r="Q30" s="24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52">
        <f>AF33-AJ33</f>
        <v>520.00288533333332</v>
      </c>
      <c r="AK34" s="30"/>
      <c r="AM34" s="29"/>
      <c r="AQ34" s="25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52"/>
      <c r="AK35" s="30"/>
      <c r="AM35" s="29"/>
      <c r="AQ35" s="25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2">
        <f>D36-H36</f>
        <v>260.00144333333338</v>
      </c>
      <c r="I37" s="30"/>
      <c r="J37" s="29"/>
      <c r="N37" s="25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2"/>
      <c r="I38" s="30"/>
      <c r="J38" s="29"/>
      <c r="N38" s="25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1" t="s">
        <v>53</v>
      </c>
      <c r="AE40" s="251"/>
      <c r="AF40" s="251"/>
      <c r="AH40" s="251" t="s">
        <v>54</v>
      </c>
      <c r="AI40" s="251"/>
      <c r="AJ40" s="251"/>
      <c r="AK40" s="36"/>
      <c r="AM40" s="29"/>
      <c r="AN40" s="251" t="s">
        <v>53</v>
      </c>
      <c r="AO40" s="251"/>
      <c r="AP40" s="251"/>
      <c r="AR40" s="251" t="s">
        <v>54</v>
      </c>
      <c r="AS40" s="251"/>
      <c r="AT40" s="251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1" t="s">
        <v>53</v>
      </c>
      <c r="C43" s="251"/>
      <c r="D43" s="251"/>
      <c r="F43" s="251" t="s">
        <v>54</v>
      </c>
      <c r="G43" s="251"/>
      <c r="H43" s="251"/>
      <c r="I43" s="36"/>
      <c r="J43" s="29"/>
      <c r="K43" s="251" t="s">
        <v>53</v>
      </c>
      <c r="L43" s="251"/>
      <c r="M43" s="251"/>
      <c r="O43" s="251" t="s">
        <v>54</v>
      </c>
      <c r="P43" s="251"/>
      <c r="Q43" s="251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3" t="s">
        <v>55</v>
      </c>
      <c r="B48" s="244"/>
      <c r="C48" s="244"/>
      <c r="D48" s="244"/>
      <c r="E48" s="244"/>
      <c r="F48" s="244"/>
      <c r="G48" s="244"/>
      <c r="H48" s="244"/>
      <c r="I48" s="254"/>
      <c r="J48" s="253" t="s">
        <v>55</v>
      </c>
      <c r="K48" s="244"/>
      <c r="L48" s="244"/>
      <c r="M48" s="244"/>
      <c r="N48" s="244"/>
      <c r="O48" s="244"/>
      <c r="P48" s="244"/>
      <c r="Q48" s="244"/>
      <c r="R48" s="254"/>
    </row>
    <row r="49" spans="1:18" ht="21">
      <c r="A49" s="255" t="s">
        <v>39</v>
      </c>
      <c r="B49" s="245"/>
      <c r="C49" s="245"/>
      <c r="D49" s="245"/>
      <c r="E49" s="245"/>
      <c r="F49" s="245"/>
      <c r="G49" s="245"/>
      <c r="H49" s="245"/>
      <c r="I49" s="256"/>
      <c r="J49" s="255" t="s">
        <v>39</v>
      </c>
      <c r="K49" s="245"/>
      <c r="L49" s="245"/>
      <c r="M49" s="245"/>
      <c r="N49" s="245"/>
      <c r="O49" s="245"/>
      <c r="P49" s="245"/>
      <c r="Q49" s="245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49" t="s">
        <v>41</v>
      </c>
      <c r="C55" s="249"/>
      <c r="D55" s="249"/>
      <c r="F55" s="249" t="s">
        <v>42</v>
      </c>
      <c r="G55" s="249"/>
      <c r="H55" s="249"/>
      <c r="I55" s="34"/>
      <c r="J55" s="29"/>
      <c r="K55" s="249" t="s">
        <v>41</v>
      </c>
      <c r="L55" s="249"/>
      <c r="M55" s="249"/>
      <c r="O55" s="249" t="s">
        <v>42</v>
      </c>
      <c r="P55" s="249"/>
      <c r="Q55" s="249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2">
        <f>D61-H61</f>
        <v>260.00310933333338</v>
      </c>
      <c r="I62" s="30"/>
      <c r="J62" s="29"/>
      <c r="N62" s="252">
        <f>M61-Q61</f>
        <v>241.23750000000001</v>
      </c>
      <c r="R62" s="30"/>
    </row>
    <row r="63" spans="1:18">
      <c r="A63" s="29"/>
      <c r="E63" s="252"/>
      <c r="I63" s="30"/>
      <c r="J63" s="29"/>
      <c r="N63" s="25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1" t="s">
        <v>53</v>
      </c>
      <c r="C68" s="251"/>
      <c r="D68" s="251"/>
      <c r="F68" s="251" t="s">
        <v>54</v>
      </c>
      <c r="G68" s="251"/>
      <c r="H68" s="251"/>
      <c r="I68" s="36"/>
      <c r="J68" s="29"/>
      <c r="K68" s="251" t="s">
        <v>53</v>
      </c>
      <c r="L68" s="251"/>
      <c r="M68" s="251"/>
      <c r="O68" s="251" t="s">
        <v>54</v>
      </c>
      <c r="P68" s="251"/>
      <c r="Q68" s="25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3" t="s">
        <v>55</v>
      </c>
      <c r="B71" s="244"/>
      <c r="C71" s="244"/>
      <c r="D71" s="244"/>
      <c r="E71" s="244"/>
      <c r="F71" s="244"/>
      <c r="G71" s="244"/>
      <c r="H71" s="244"/>
      <c r="I71" s="254"/>
      <c r="J71" s="253" t="s">
        <v>55</v>
      </c>
      <c r="K71" s="244"/>
      <c r="L71" s="244"/>
      <c r="M71" s="244"/>
      <c r="N71" s="244"/>
      <c r="O71" s="244"/>
      <c r="P71" s="244"/>
      <c r="Q71" s="244"/>
      <c r="R71" s="254"/>
    </row>
    <row r="72" spans="1:18" ht="21">
      <c r="A72" s="255" t="s">
        <v>39</v>
      </c>
      <c r="B72" s="245"/>
      <c r="C72" s="245"/>
      <c r="D72" s="245"/>
      <c r="E72" s="245"/>
      <c r="F72" s="245"/>
      <c r="G72" s="245"/>
      <c r="H72" s="245"/>
      <c r="I72" s="256"/>
      <c r="J72" s="255" t="s">
        <v>39</v>
      </c>
      <c r="K72" s="245"/>
      <c r="L72" s="245"/>
      <c r="M72" s="245"/>
      <c r="N72" s="245"/>
      <c r="O72" s="245"/>
      <c r="P72" s="245"/>
      <c r="Q72" s="245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49" t="s">
        <v>41</v>
      </c>
      <c r="C78" s="249"/>
      <c r="D78" s="249"/>
      <c r="F78" s="249" t="s">
        <v>42</v>
      </c>
      <c r="G78" s="249"/>
      <c r="H78" s="249"/>
      <c r="I78" s="34"/>
      <c r="J78" s="29"/>
      <c r="K78" s="249" t="s">
        <v>41</v>
      </c>
      <c r="L78" s="249"/>
      <c r="M78" s="249"/>
      <c r="O78" s="249" t="s">
        <v>42</v>
      </c>
      <c r="P78" s="249"/>
      <c r="Q78" s="249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2">
        <f>D84-H84</f>
        <v>241.23750000000001</v>
      </c>
      <c r="I85" s="30"/>
      <c r="J85" s="29"/>
      <c r="N85" s="252">
        <f>M84-Q84</f>
        <v>41.237500000000011</v>
      </c>
      <c r="R85" s="30"/>
    </row>
    <row r="86" spans="1:18">
      <c r="A86" s="29"/>
      <c r="E86" s="252"/>
      <c r="I86" s="30"/>
      <c r="J86" s="29"/>
      <c r="N86" s="25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1" t="s">
        <v>53</v>
      </c>
      <c r="C91" s="251"/>
      <c r="D91" s="251"/>
      <c r="F91" s="251" t="s">
        <v>54</v>
      </c>
      <c r="G91" s="251"/>
      <c r="H91" s="251"/>
      <c r="I91" s="36"/>
      <c r="J91" s="29"/>
      <c r="K91" s="251" t="s">
        <v>53</v>
      </c>
      <c r="L91" s="251"/>
      <c r="M91" s="251"/>
      <c r="O91" s="251" t="s">
        <v>54</v>
      </c>
      <c r="P91" s="251"/>
      <c r="Q91" s="251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3" t="s">
        <v>55</v>
      </c>
      <c r="B94" s="244"/>
      <c r="C94" s="244"/>
      <c r="D94" s="244"/>
      <c r="E94" s="244"/>
      <c r="F94" s="244"/>
      <c r="G94" s="244"/>
      <c r="H94" s="244"/>
      <c r="I94" s="254"/>
      <c r="J94" s="253" t="s">
        <v>55</v>
      </c>
      <c r="K94" s="244"/>
      <c r="L94" s="244"/>
      <c r="M94" s="244"/>
      <c r="N94" s="244"/>
      <c r="O94" s="244"/>
      <c r="P94" s="244"/>
      <c r="Q94" s="244"/>
      <c r="R94" s="254"/>
    </row>
    <row r="95" spans="1:18" ht="21">
      <c r="A95" s="255" t="s">
        <v>39</v>
      </c>
      <c r="B95" s="245"/>
      <c r="C95" s="245"/>
      <c r="D95" s="245"/>
      <c r="E95" s="245"/>
      <c r="F95" s="245"/>
      <c r="G95" s="245"/>
      <c r="H95" s="245"/>
      <c r="I95" s="256"/>
      <c r="J95" s="255" t="s">
        <v>39</v>
      </c>
      <c r="K95" s="245"/>
      <c r="L95" s="245"/>
      <c r="M95" s="245"/>
      <c r="N95" s="245"/>
      <c r="O95" s="245"/>
      <c r="P95" s="245"/>
      <c r="Q95" s="245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49" t="s">
        <v>41</v>
      </c>
      <c r="C101" s="249"/>
      <c r="D101" s="249"/>
      <c r="F101" s="249" t="s">
        <v>42</v>
      </c>
      <c r="G101" s="249"/>
      <c r="H101" s="249"/>
      <c r="I101" s="34"/>
      <c r="J101" s="29"/>
      <c r="K101" s="249" t="s">
        <v>41</v>
      </c>
      <c r="L101" s="249"/>
      <c r="M101" s="249"/>
      <c r="O101" s="249" t="s">
        <v>42</v>
      </c>
      <c r="P101" s="249"/>
      <c r="Q101" s="24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2">
        <f>D107-H107</f>
        <v>241.23750000000001</v>
      </c>
      <c r="I108" s="30"/>
      <c r="J108" s="29"/>
      <c r="N108" s="252">
        <f>M107-Q107</f>
        <v>519.96</v>
      </c>
      <c r="R108" s="30"/>
    </row>
    <row r="109" spans="1:18">
      <c r="A109" s="29"/>
      <c r="E109" s="252"/>
      <c r="I109" s="30"/>
      <c r="J109" s="29"/>
      <c r="N109" s="25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1" t="s">
        <v>53</v>
      </c>
      <c r="C113" s="251"/>
      <c r="D113" s="251"/>
      <c r="F113" s="251" t="s">
        <v>54</v>
      </c>
      <c r="G113" s="251"/>
      <c r="H113" s="251"/>
      <c r="I113" s="36"/>
      <c r="J113" s="29"/>
      <c r="K113" s="251" t="s">
        <v>53</v>
      </c>
      <c r="L113" s="251"/>
      <c r="M113" s="251"/>
      <c r="O113" s="251" t="s">
        <v>54</v>
      </c>
      <c r="P113" s="251"/>
      <c r="Q113" s="251"/>
      <c r="R113" s="36"/>
    </row>
    <row r="114" spans="1:18" ht="26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>
      <c r="B115" s="43"/>
      <c r="C115" s="43"/>
      <c r="D115" s="245" t="s">
        <v>39</v>
      </c>
      <c r="E115" s="245"/>
      <c r="F115" s="245"/>
      <c r="G115" s="43"/>
      <c r="H115" s="43"/>
      <c r="I115" s="44"/>
      <c r="K115" s="43"/>
      <c r="L115" s="43"/>
      <c r="M115" s="245" t="s">
        <v>39</v>
      </c>
      <c r="N115" s="245"/>
      <c r="O115" s="245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6" t="s">
        <v>716</v>
      </c>
      <c r="H117" s="246"/>
      <c r="I117" s="28"/>
      <c r="J117" s="29"/>
      <c r="K117" s="1" t="s">
        <v>56</v>
      </c>
      <c r="L117" t="s">
        <v>1008</v>
      </c>
      <c r="O117" t="s">
        <v>59</v>
      </c>
      <c r="P117" s="246" t="s">
        <v>716</v>
      </c>
      <c r="Q117" s="246"/>
      <c r="R117" s="28"/>
    </row>
    <row r="118" spans="1:18" ht="15.75">
      <c r="A118" s="29"/>
      <c r="B118" s="1" t="s">
        <v>57</v>
      </c>
      <c r="C118" s="247">
        <v>1721244075</v>
      </c>
      <c r="D118" s="247"/>
      <c r="F118" s="248" t="s">
        <v>729</v>
      </c>
      <c r="G118" s="248"/>
      <c r="H118">
        <v>225.02</v>
      </c>
      <c r="I118" s="28"/>
      <c r="J118" s="29"/>
      <c r="K118" s="1" t="s">
        <v>57</v>
      </c>
      <c r="L118">
        <v>924011786</v>
      </c>
      <c r="O118" s="248" t="s">
        <v>729</v>
      </c>
      <c r="P118" s="248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49" t="s">
        <v>41</v>
      </c>
      <c r="C121" s="249"/>
      <c r="D121" s="249"/>
      <c r="F121" s="249" t="s">
        <v>42</v>
      </c>
      <c r="G121" s="249"/>
      <c r="H121" s="249"/>
      <c r="I121" s="34"/>
      <c r="J121" s="29"/>
      <c r="K121" s="249" t="s">
        <v>41</v>
      </c>
      <c r="L121" s="249"/>
      <c r="M121" s="249"/>
      <c r="O121" s="249" t="s">
        <v>730</v>
      </c>
      <c r="P121" s="249"/>
      <c r="Q121" s="249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0" t="s">
        <v>50</v>
      </c>
      <c r="C127" s="250"/>
      <c r="D127" s="42">
        <f>SUM(D122:D126)</f>
        <v>262.52333333333337</v>
      </c>
      <c r="F127" s="250" t="s">
        <v>51</v>
      </c>
      <c r="G127" s="25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0" t="s">
        <v>51</v>
      </c>
      <c r="P127" s="250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>
      <c r="B138" s="43"/>
      <c r="C138" s="43"/>
      <c r="D138" s="245" t="s">
        <v>39</v>
      </c>
      <c r="E138" s="245"/>
      <c r="F138" s="245"/>
      <c r="G138" s="43"/>
      <c r="H138" s="43"/>
      <c r="I138" s="44"/>
      <c r="K138" s="43"/>
      <c r="L138" s="43"/>
      <c r="M138" s="245" t="s">
        <v>39</v>
      </c>
      <c r="N138" s="245"/>
      <c r="O138" s="245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6" t="s">
        <v>716</v>
      </c>
      <c r="H140" s="246"/>
      <c r="I140" s="28"/>
      <c r="K140" s="1" t="s">
        <v>56</v>
      </c>
      <c r="L140" t="s">
        <v>1124</v>
      </c>
      <c r="O140" t="s">
        <v>59</v>
      </c>
      <c r="P140" s="246" t="s">
        <v>716</v>
      </c>
      <c r="Q140" s="246"/>
      <c r="R140" s="28"/>
    </row>
    <row r="141" spans="1:18" ht="15.75">
      <c r="B141" s="1" t="s">
        <v>57</v>
      </c>
      <c r="C141" s="247">
        <v>1716325822</v>
      </c>
      <c r="D141" s="247"/>
      <c r="F141" s="248" t="s">
        <v>729</v>
      </c>
      <c r="G141" s="248"/>
      <c r="H141">
        <v>450.04</v>
      </c>
      <c r="I141" s="28"/>
      <c r="K141" s="1" t="s">
        <v>57</v>
      </c>
      <c r="L141" s="247">
        <v>1716325822</v>
      </c>
      <c r="M141" s="247"/>
      <c r="O141" s="248" t="s">
        <v>729</v>
      </c>
      <c r="P141" s="248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49" t="s">
        <v>41</v>
      </c>
      <c r="C144" s="249"/>
      <c r="D144" s="249"/>
      <c r="F144" s="249" t="s">
        <v>42</v>
      </c>
      <c r="G144" s="249"/>
      <c r="H144" s="249"/>
      <c r="I144" s="34"/>
      <c r="K144" s="249" t="s">
        <v>41</v>
      </c>
      <c r="L144" s="249"/>
      <c r="M144" s="249"/>
      <c r="O144" s="249" t="s">
        <v>42</v>
      </c>
      <c r="P144" s="249"/>
      <c r="Q144" s="249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0" t="s">
        <v>50</v>
      </c>
      <c r="C150" s="250"/>
      <c r="D150" s="42">
        <f>SUM(D145:D149)</f>
        <v>562.53499866666675</v>
      </c>
      <c r="F150" s="250" t="s">
        <v>51</v>
      </c>
      <c r="G150" s="250"/>
      <c r="H150" s="42">
        <f>SUM(H145:H149)</f>
        <v>42.528779999999998</v>
      </c>
      <c r="I150" s="35"/>
      <c r="K150" s="250" t="s">
        <v>50</v>
      </c>
      <c r="L150" s="250"/>
      <c r="M150" s="42">
        <f>SUM(M145:M149)</f>
        <v>262.52333333333337</v>
      </c>
      <c r="O150" s="250" t="s">
        <v>51</v>
      </c>
      <c r="P150" s="250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7" t="s">
        <v>112</v>
      </c>
      <c r="E1" s="247"/>
      <c r="F1" s="247"/>
      <c r="N1" s="247" t="s">
        <v>112</v>
      </c>
      <c r="O1" s="247"/>
      <c r="P1" s="24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2023-11-20T19:22:58Z</dcterms:modified>
</cp:coreProperties>
</file>