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0C22D6E-72AA-4DDB-8151-415B298182A2}" xr6:coauthVersionLast="47" xr6:coauthVersionMax="47" xr10:uidLastSave="{00000000-0000-0000-0000-000000000000}"/>
  <bookViews>
    <workbookView xWindow="-120" yWindow="-120" windowWidth="20730" windowHeight="11040" firstSheet="18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<sst xmlns="http://schemas.openxmlformats.org/spreadsheetml/2006/main" count="7578" uniqueCount="596">
  <si>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</si>
  <si>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</si>
  <si>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</si>
  <si>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</si>
  <si>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</si>
  <si>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</si>
  <si>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</si>
  <si>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</si>
  <si>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</si>
  <si>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</si>
  <si>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</si>
  <si>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</si>
  <si>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</si>
  <si>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</si>
  <si>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</si>
  <si>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</si>
  <si>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</si>
  <si>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</si>
  <si>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</si>
  <si>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</si>
  <si>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</si>
  <si>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</si>
  <si>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</si>
  <si>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</si>
  <si>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</si>
  <si>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</si>
  <si>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</si>
  <si>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</si>
  <si>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</si>
  <si>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</si>
  <si>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</si>
  <si>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</si>
  <si>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</si>
  <si>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</si>
  <si>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</si>
  <si>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</si>
  <si>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</si>
  <si>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</si>
  <si>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</si>
  <si>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</si>
  <si>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</si>
  <si>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</si>
  <si>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</si>
  <si>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</si>
  <si>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</si>
  <si>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</si>
  <si>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</si>
  <si>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</si>
  <si>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</si>
  <si>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</si>
  <si>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</si>
  <si>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</si>
  <si>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</si>
  <si>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</si>
  <si>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</si>
  <si>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</si>
  <si>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</si>
  <si>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</si>
  <si>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</si>
  <si>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</si>
  <si>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</si>
  <si>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</si>
  <si>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</si>
  <si>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</si>
  <si>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</si>
  <si>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</si>
  <si>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</si>
  <si>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</si>
  <si>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</si>
  <si>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</si>
  <si>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</si>
  <si>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</si>
  <si>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</si>
  <si>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</si>
  <si>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</si>
  <si>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</si>
  <si>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</si>
  <si>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</si>
  <si>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</si>
  <si>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</si>
  <si>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</si>
  <si>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</si>
  <si>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</si>
  <si>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</si>
  <si>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</si>
  <si>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</si>
  <si>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</si>
  <si>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</si>
  <si>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</si>
  <si>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</si>
  <si>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</si>
  <si>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</si>
  <si>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</si>
  <si>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</si>
  <si>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</si>
  <si>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</si>
  <si>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</si>
  <si>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</si>
  <si>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</si>
  <si>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</si>
  <si>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</si>
  <si>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</si>
  <si>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</si>
  <si>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</si>
  <si>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</si>
  <si>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</si>
  <si>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</si>
  <si>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</si>
  <si>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</si>
  <si>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</si>
  <si>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</si>
  <si>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</si>
  <si>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</si>
  <si>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</si>
  <si>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</si>
  <si>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</si>
  <si>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</si>
  <si>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</si>
  <si>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</si>
  <si>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</si>
  <si>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</si>
  <si>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</si>
  <si>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</si>
  <si>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</si>
  <si>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</si>
  <si>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</si>
  <si>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</si>
  <si>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</si>
  <si>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</si>
  <si>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</si>
  <si>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</si>
  <si>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</si>
  <si>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</si>
  <si>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</si>
  <si>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</si>
  <si>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</si>
  <si>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</si>
  <si>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</si>
  <si>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</si>
  <si>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</si>
  <si>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</si>
  <si>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</si>
  <si>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</si>
  <si>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</si>
  <si>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</si>
  <si>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</si>
  <si>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</si>
  <si>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</si>
  <si>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</si>
  <si>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</si>
  <si>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</si>
  <si>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</si>
  <si>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</si>
  <si>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</si>
  <si>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</si>
  <si>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</si>
  <si>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</si>
  <si>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</si>
  <si>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</si>
  <si>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</si>
  <si>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</si>
  <si>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</si>
  <si>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</si>
  <si>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</si>
  <si>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</si>
  <si>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</si>
  <si>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</si>
  <si>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</si>
  <si>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</si>
  <si>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</si>
  <si>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</si>
  <si>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</si>
  <si>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</si>
  <si>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</si>
  <si>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</si>
  <si>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</si>
  <si>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</si>
  <si>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</si>
  <si>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</si>
  <si>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</si>
  <si>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</si>
  <si>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</si>
  <si>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</si>
  <si>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</si>
  <si>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</si>
  <si>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</si>
  <si>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</si>
  <si>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</si>
  <si>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</si>
  <si>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</si>
  <si>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</si>
  <si>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</si>
  <si>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</si>
  <si>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</si>
  <si>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</si>
  <si>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</si>
  <si>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</si>
  <si>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</si>
  <si>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</si>
  <si>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</si>
  <si>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</si>
  <si>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</si>
  <si>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</si>
  <si>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</si>
  <si>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</si>
  <si>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</si>
  <si>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</si>
  <si>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</si>
  <si>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</si>
  <si>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</si>
  <si>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</si>
  <si>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</si>
  <si>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</si>
  <si>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</si>
  <si>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</si>
  <si>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</si>
  <si>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</si>
  <si>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</si>
  <si>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</si>
  <si>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</si>
  <si>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</si>
  <si>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</si>
  <si>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</si>
  <si>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</si>
  <si>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</si>
  <si>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</si>
  <si>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</si>
  <si>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</si>
  <si>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</si>
  <si>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</si>
  <si>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</si>
  <si>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</si>
  <si>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</si>
  <si>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</si>
  <si>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</si>
  <si>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</si>
  <si>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</si>
  <si>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</si>
  <si>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</si>
  <si>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</si>
  <si>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</si>
  <si>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</si>
  <si>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</si>
  <si>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</si>
  <si>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</si>
  <si>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</si>
  <si>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</si>
  <si>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</si>
  <si>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</si>
  <si>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</si>
  <si>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</si>
  <si>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</si>
  <si>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</si>
  <si>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</si>
  <si>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</si>
  <si>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</si>
  <si>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</si>
  <si>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</si>
  <si>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</si>
  <si>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</si>
  <si>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</si>
  <si>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</si>
  <si>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</si>
  <si>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</si>
  <si>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</si>
  <si>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</si>
  <si>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</si>
  <si>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</si>
  <si>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</si>
  <si>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</si>
  <si>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</si>
  <si>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</si>
  <si>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</si>
  <si>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</si>
  <si>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</si>
  <si>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</si>
  <si>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</si>
  <si>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</si>
  <si>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</si>
  <si>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</si>
  <si>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</si>
  <si>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</si>
  <si>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</si>
  <si>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</si>
  <si>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</si>
  <si>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</si>
  <si>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</si>
  <si>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</si>
  <si>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</si>
  <si>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</si>
  <si>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</si>
  <si>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</si>
  <si>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</si>
  <si>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</si>
  <si>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</si>
  <si>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</si>
  <si>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</si>
  <si>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</si>
  <si>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</si>
  <si>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</si>
  <si>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</si>
  <si>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</si>
  <si>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</si>
  <si>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</si>
  <si>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</si>
  <si>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</si>
  <si>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</si>
  <si>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</si>
  <si>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</si>
  <si>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</si>
  <si>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</si>
  <si>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</si>
  <si>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</si>
  <si>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</si>
  <si>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</si>
  <si>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</si>
  <si>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</si>
  <si>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</si>
  <si>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</si>
  <si>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</si>
  <si>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</si>
  <si>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</si>
  <si>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</si>
  <si>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</si>
  <si>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</si>
  <si>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</si>
  <si>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</si>
  <si>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</si>
  <si>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</si>
  <si>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</si>
  <si>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</si>
  <si>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</si>
  <si>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</si>
  <si>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</si>
  <si>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</si>
  <si>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</si>
  <si>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</si>
  <si>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</si>
  <si>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</si>
  <si>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</si>
  <si>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</si>
  <si>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</si>
  <si>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</si>
  <si>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</si>
  <si>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</si>
  <si>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</si>
  <si>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</si>
  <si>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</si>
  <si>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</si>
  <si>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</si>
  <si>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</si>
  <si>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</si>
  <si>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</si>
  <si>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</si>
  <si>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</si>
  <si>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</si>
  <si>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</si>
  <si>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</si>
  <si>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</si>
  <si>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</si>
  <si>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</si>
  <si>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</si>
  <si>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</si>
  <si>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</si>
  <si>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</si>
  <si>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</si>
  <si>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</si>
  <si>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</si>
  <si>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</si>
  <si>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</si>
  <si>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</si>
  <si>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</si>
  <si>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</si>
  <si>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</si>
  <si>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</si>
  <si>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</si>
  <si>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</si>
  <si>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</si>
  <si>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</si>
  <si>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</si>
  <si>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</si>
  <si>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</si>
  <si>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</si>
  <si>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</si>
  <si>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</si>
  <si>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</si>
  <si>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</si>
  <si>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</si>
  <si>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</si>
  <si>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</si>
  <si>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</si>
  <si>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</si>
  <si>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</si>
  <si>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</si>
  <si>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</si>
  <si>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</si>
  <si>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</si>
  <si>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</si>
  <si>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</si>
  <si>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</si>
  <si>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</si>
  <si>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</si>
  <si>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</si>
  <si>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</si>
  <si>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</si>
  <si>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</si>
  <si>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</si>
  <si>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</si>
  <si>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</si>
  <si>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</si>
  <si>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</si>
  <si>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</si>
  <si>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</si>
  <si>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</si>
  <si>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</si>
  <si>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</si>
  <si>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</si>
  <si>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</si>
  <si>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</si>
  <si>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</si>
  <si>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</si>
  <si>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</si>
  <si>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</si>
  <si>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</si>
  <si>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</si>
  <si>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</si>
  <si>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</si>
  <si>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</si>
  <si>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</si>
  <si>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</si>
  <si>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</si>
  <si>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</si>
  <si>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</si>
  <si>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</si>
  <si>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</si>
  <si>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</si>
  <si>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</si>
  <si>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</si>
  <si>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</si>
  <si>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</si>
  <si>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</si>
  <si>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</si>
  <si>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</si>
  <si>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</si>
  <si>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</si>
  <si>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</si>
  <si>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</si>
  <si>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</si>
  <si>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</si>
  <si>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</si>
  <si>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</si>
  <si>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</si>
  <si>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</si>
  <si>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</si>
  <si>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</si>
  <si>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</si>
  <si>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</si>
  <si>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</si>
  <si>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</si>
  <si>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</si>
  <si>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</si>
  <si>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</si>
  <si>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</si>
  <si>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</si>
  <si>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</si>
  <si>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</si>
  <si>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</si>
  <si>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</si>
  <si>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</si>
  <si>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</si>
  <si>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</si>
  <si>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</si>
  <si>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</si>
  <si>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</si>
  <si>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</si>
  <si>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</si>
  <si>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</si>
  <si>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</si>
  <si>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</si>
  <si>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</si>
  <si>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</si>
  <si>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</si>
  <si>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</si>
  <si>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</si>
  <si>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</si>
  <si>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</si>
  <si>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</si>
  <si>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</si>
  <si>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</si>
  <si>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</si>
  <si>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</si>
  <si>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</si>
  <si>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</si>
  <si>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</si>
  <si>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</si>
  <si>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</si>
  <si>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</si>
  <si>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</si>
  <si>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</si>
  <si>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</si>
  <si>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</si>
  <si>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</si>
  <si>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</si>
  <si>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</si>
  <si>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</si>
  <si>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</si>
  <si>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</si>
  <si>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</si>
  <si>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</si>
  <si>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</si>
  <si>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</si>
  <si>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</si>
  <si>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</si>
  <si>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</si>
  <si>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</si>
  <si>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</si>
  <si>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</si>
  <si>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</si>
  <si>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</si>
  <si>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</si>
  <si>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</si>
  <si>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</si>
  <si>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</si>
  <si>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</si>
  <si>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</si>
  <si>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</si>
  <si>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</si>
  <si>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</si>
  <si>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</si>
  <si>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</si>
  <si>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</si>
  <si>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</si>
  <si>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</si>
  <si>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</si>
  <si>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</si>
  <si>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</si>
  <si>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</si>
  <si>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</si>
  <si>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</si>
  <si>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</si>
  <si>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</si>
  <si>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</si>
  <si>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</si>
  <si>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</si>
  <si>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</si>
  <si>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</si>
  <si>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</si>
  <si>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</si>
  <si>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</si>
  <si>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</si>
  <si>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</si>
  <si>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</si>
  <si>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</si>
  <si>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</si>
  <si>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</si>
  <si>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</si>
  <si>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</si>
  <si>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</si>
  <si>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</si>
  <si>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</si>
  <si>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</si>
  <si>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</si>
  <si>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</si>
  <si>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</si>
  <si>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</si>
  <si>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</si>
  <si>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</si>
  <si>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</si>
  <si>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</si>
  <si>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</si>
  <si>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</si>
  <si>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</si>
  <si>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</si>
  <si>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</si>
  <si>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</si>
  <si>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</si>
  <si>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</si>
  <si>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</si>
  <si>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</si>
  <si>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</si>
  <si>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</si>
  <si>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</si>
  <si>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</si>
  <si>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</si>
  <si>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</si>
  <si>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</si>
  <si>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</si>
  <si>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</si>
  <si>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</si>
  <si>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</si>
  <si>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</si>
  <si>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>jaime a</t>
  </si>
  <si>
    <t xml:space="preserve">Eduardo Bayas </t>
  </si>
  <si>
    <t xml:space="preserve">Portoviejo </t>
  </si>
  <si>
    <t>S/g</t>
  </si>
  <si>
    <t>Leche Gloria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</si>
</sst>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4" t="s">
        <v>91</v>
      </c>
      <c r="Q123" s="204"/>
      <c r="R123" s="204"/>
      <c r="S123" s="20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205" t="s">
        <v>18</v>
      </c>
      <c r="S176" s="205"/>
      <c r="T176" s="205"/>
      <c r="U176" s="205"/>
      <c r="V176" s="20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3"/>
      <c r="W177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4" t="s">
        <v>93</v>
      </c>
      <c r="Q181" s="204"/>
      <c r="R181" s="204"/>
      <c r="S181" s="20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205" t="s">
        <v>18</v>
      </c>
      <c r="S235" s="205"/>
      <c r="T235" s="205"/>
      <c r="U235" s="205"/>
      <c r="V235" s="20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3"/>
      <c r="W236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4" t="s">
        <v>95</v>
      </c>
      <c r="Q242" s="204"/>
      <c r="R242" s="204"/>
      <c r="S242" s="20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205" t="s">
        <v>18</v>
      </c>
      <c r="S296" s="205"/>
      <c r="T296" s="205"/>
      <c r="U296" s="205"/>
      <c r="V296" s="20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3"/>
      <c r="W297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4" t="s">
        <v>30</v>
      </c>
      <c r="Q302" s="204"/>
      <c r="R302" s="204"/>
      <c r="S302" s="20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205" t="s">
        <v>18</v>
      </c>
      <c r="S356" s="205"/>
      <c r="T356" s="205"/>
      <c r="U356" s="205"/>
      <c r="V356" s="20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H67" sqref="H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46"/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1930.5000000000002</v>
      </c>
      <c r="I82" s="13"/>
      <c r="J82" s="13" t="s">
        <v>82</v>
      </c>
      <c r="K82" s="13">
        <f>SUM(K62:K81)</f>
        <v>1891.8899999999999</v>
      </c>
      <c r="L82" s="13"/>
      <c r="M82" s="13"/>
      <c r="N82" s="13">
        <f>SUM(N62:N81)</f>
        <v>1595.0830500000002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1911.1950000000002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19.305000000000291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67" zoomScale="87" zoomScaleNormal="87" workbookViewId="0">
      <selection activeCell="G85" sqref="G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594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594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7" t="s">
        <v>18</v>
      </c>
      <c r="G97" s="208"/>
      <c r="H97" s="209"/>
      <c r="I97" s="42">
        <f>G96-I95</f>
        <v>160.80000000000018</v>
      </c>
      <c r="P97" s="207" t="s">
        <v>18</v>
      </c>
      <c r="Q97" s="208"/>
      <c r="R97" s="209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7" t="s">
        <v>18</v>
      </c>
      <c r="G129" s="208"/>
      <c r="H129" s="209"/>
      <c r="I129" s="42">
        <f>G128-I127</f>
        <v>0</v>
      </c>
      <c r="P129" s="207" t="s">
        <v>18</v>
      </c>
      <c r="Q129" s="208"/>
      <c r="R129" s="209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7" t="s">
        <v>18</v>
      </c>
      <c r="G161" s="208"/>
      <c r="H161" s="209"/>
      <c r="I161" s="42">
        <f>G160-I159</f>
        <v>0</v>
      </c>
      <c r="P161" s="207" t="s">
        <v>18</v>
      </c>
      <c r="Q161" s="208"/>
      <c r="R161" s="209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7" t="s">
        <v>18</v>
      </c>
      <c r="G194" s="208"/>
      <c r="H194" s="209"/>
      <c r="I194" s="42">
        <f>G193-I192</f>
        <v>0</v>
      </c>
      <c r="P194" s="207" t="s">
        <v>18</v>
      </c>
      <c r="Q194" s="208"/>
      <c r="R194" s="20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4.2000000000000028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1" zoomScale="95" zoomScaleNormal="95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148.5</v>
      </c>
    </row>
    <row r="59" spans="1:21" ht="23.45" x14ac:dyDescent="0.4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593</v>
      </c>
      <c r="F64" s="8"/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56.5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abSelected="1" topLeftCell="A57" workbookViewId="0">
      <selection activeCell="K65" sqref="K6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21" ht="26.25" x14ac:dyDescent="0.4">
      <c r="C30" s="222" t="s">
        <v>101</v>
      </c>
      <c r="D30" s="222"/>
      <c r="E30" s="222"/>
      <c r="F30" s="222"/>
      <c r="H30" s="194" t="s">
        <v>586</v>
      </c>
      <c r="I30" s="194">
        <v>544</v>
      </c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71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595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595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750</v>
      </c>
      <c r="H82" s="13">
        <f>SUM(H75:H81)</f>
        <v>0</v>
      </c>
      <c r="I82" s="13"/>
      <c r="J82" s="13">
        <f>SUM(J61:J81)</f>
        <v>675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712.5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37.5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27" zoomScale="115" zoomScaleNormal="115" workbookViewId="0">
      <selection activeCell="A136" sqref="A13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>
        <v>45003</v>
      </c>
      <c r="B133" s="8" t="s">
        <v>592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>
        <v>45066</v>
      </c>
      <c r="B134" s="8" t="s">
        <v>592</v>
      </c>
      <c r="C134" s="8" t="s">
        <v>140</v>
      </c>
      <c r="D134" s="8" t="s">
        <v>131</v>
      </c>
      <c r="E134" s="8"/>
      <c r="F134" s="21">
        <v>180</v>
      </c>
      <c r="G134" s="8" t="s">
        <v>126</v>
      </c>
      <c r="H134" s="8"/>
      <c r="I134" s="14">
        <v>170</v>
      </c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/>
      <c r="F135" s="21">
        <v>180</v>
      </c>
      <c r="G135" s="8" t="s">
        <v>141</v>
      </c>
      <c r="H135" s="8"/>
      <c r="I135" s="14">
        <v>170</v>
      </c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5300</v>
      </c>
      <c r="G166" s="14"/>
      <c r="H166" s="14"/>
      <c r="I166" s="16">
        <f>SUM(I119:I165)</f>
        <v>4980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5247</v>
      </c>
      <c r="M167" s="1"/>
      <c r="Q167" s="12" t="s">
        <v>17</v>
      </c>
      <c r="R167" s="13">
        <f>R166*0.99</f>
        <v>0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267</v>
      </c>
      <c r="Q168" s="207" t="s">
        <v>18</v>
      </c>
      <c r="R168" s="208"/>
      <c r="S168" s="208"/>
      <c r="T168" s="209"/>
      <c r="U168" s="18">
        <f>R167-U166</f>
        <v>0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585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4805.1834999999992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584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267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19.305000000000291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37.5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3236.3049999999994</v>
      </c>
      <c r="H156" s="239" t="s">
        <v>40</v>
      </c>
      <c r="I156" s="240"/>
      <c r="J156" s="65">
        <f>SUM(J132:J155)</f>
        <v>2148.19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3236.3049999999994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3236.3049999999994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1088.1149999999993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0" t="s">
        <v>97</v>
      </c>
      <c r="C1" s="211"/>
      <c r="D1" s="211"/>
      <c r="E1" s="211"/>
      <c r="F1" s="21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9"/>
  <sheetViews>
    <sheetView topLeftCell="A10" workbookViewId="0">
      <selection activeCell="H13" sqref="H13"/>
    </sheetView>
  </sheetViews>
  <sheetFormatPr baseColWidth="10" defaultRowHeight="15" x14ac:dyDescent="0.25"/>
  <sheetData>
    <row r="1" spans="1:10" ht="26.25" x14ac:dyDescent="0.4">
      <c r="C1" s="221" t="s">
        <v>97</v>
      </c>
      <c r="D1" s="221"/>
      <c r="E1" s="221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8">
        <v>4261</v>
      </c>
      <c r="G3" s="106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8">
        <v>4257</v>
      </c>
      <c r="G4" s="106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8">
        <v>4264</v>
      </c>
      <c r="G5" s="106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8">
        <v>4263</v>
      </c>
      <c r="G6" s="106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8">
        <v>4266</v>
      </c>
      <c r="G7" s="106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8">
        <v>4278</v>
      </c>
      <c r="G8" s="106">
        <v>180</v>
      </c>
      <c r="H8" s="8" t="s">
        <v>591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8">
        <v>4299</v>
      </c>
      <c r="G9" s="106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8">
        <v>4300</v>
      </c>
      <c r="G10" s="106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8">
        <v>4298</v>
      </c>
      <c r="G11" s="106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8">
        <v>4335</v>
      </c>
      <c r="G12" s="106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7" t="s">
        <v>18</v>
      </c>
      <c r="G29" s="208"/>
      <c r="H29" s="209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25.699999999999989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5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/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60.899999999999977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72.799999999999955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540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498.75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17.399999999999977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2023-05-19T16:13:46Z</cp:lastPrinted>
  <dcterms:created xsi:type="dcterms:W3CDTF">2022-12-25T20:49:22Z</dcterms:created>
  <dcterms:modified xsi:type="dcterms:W3CDTF">2023-05-21T18:44:16Z</dcterms:modified>
</cp:coreProperties>
</file>