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2824EDF-B45B-4482-8C9E-8DE25F5FAA02}" xr6:coauthVersionLast="47" xr6:coauthVersionMax="47" xr10:uidLastSave="{00000000-0000-0000-0000-000000000000}"/>
  <bookViews>
    <workbookView xWindow="2340" yWindow="2340" windowWidth="15375" windowHeight="7785" tabRatio="647" firstSheet="9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<sst xmlns="http://schemas.openxmlformats.org/spreadsheetml/2006/main" count="8789" uniqueCount="696">
  <si>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</si>
  <si>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</si>
  <si>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</si>
  <si>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</si>
  <si>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</si>
  <si>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</si>
  <si>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</si>
  <si>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</si>
  <si>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</si>
  <si>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</si>
  <si>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</si>
  <si>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</si>
  <si>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</si>
  <si>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</si>
  <si>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</si>
  <si>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</si>
  <si>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</si>
  <si>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</si>
  <si>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</si>
  <si>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</si>
  <si>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</si>
  <si>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</si>
  <si>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</si>
  <si>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</si>
  <si>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</si>
  <si>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</si>
  <si>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</si>
  <si>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</si>
  <si>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</si>
  <si>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</si>
  <si>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</si>
  <si>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</si>
  <si>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</si>
  <si>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</si>
  <si>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</si>
  <si>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</si>
  <si>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</si>
  <si>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</si>
  <si>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</si>
  <si>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</si>
  <si>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</si>
  <si>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</si>
  <si>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</si>
  <si>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</si>
  <si>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</si>
  <si>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</si>
  <si>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</si>
  <si>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</si>
  <si>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</si>
  <si>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</si>
  <si>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</si>
  <si>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</si>
  <si>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</si>
  <si>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</si>
  <si>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</si>
  <si>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</si>
  <si>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</si>
  <si>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</si>
  <si>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</si>
  <si>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</si>
  <si>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</si>
  <si>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</si>
  <si>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</si>
  <si>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</si>
  <si>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</si>
  <si>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</si>
  <si>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</si>
  <si>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</si>
  <si>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</si>
  <si>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</si>
  <si>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</si>
  <si>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</si>
  <si>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</si>
  <si>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</si>
  <si>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</si>
  <si>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</si>
  <si>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</si>
  <si>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</si>
  <si>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</si>
  <si>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</si>
  <si>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</si>
  <si>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</si>
  <si>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</si>
  <si>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</si>
  <si>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</si>
  <si>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</si>
  <si>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</si>
  <si>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</si>
  <si>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</si>
  <si>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</si>
  <si>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</si>
  <si>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</si>
  <si>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</si>
  <si>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</si>
  <si>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</si>
  <si>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</si>
  <si>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</si>
  <si>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</si>
  <si>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</si>
  <si>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</si>
  <si>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</si>
  <si>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</si>
  <si>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</si>
  <si>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</si>
  <si>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</si>
  <si>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</si>
  <si>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</si>
  <si>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</si>
  <si>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</si>
  <si>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</si>
  <si>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</si>
  <si>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</si>
  <si>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</si>
  <si>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</si>
  <si>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</si>
  <si>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</si>
  <si>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</si>
  <si>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</si>
  <si>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</si>
  <si>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</si>
  <si>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</si>
  <si>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</si>
  <si>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</si>
  <si>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</si>
  <si>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</si>
  <si>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</si>
  <si>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</si>
  <si>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</si>
  <si>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</si>
  <si>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</si>
  <si>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</si>
  <si>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</si>
  <si>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</si>
  <si>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</si>
  <si>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</si>
  <si>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</si>
  <si>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</si>
  <si>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</si>
  <si>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</si>
  <si>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</si>
  <si>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</si>
  <si>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</si>
  <si>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</si>
  <si>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</si>
  <si>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</si>
  <si>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</si>
  <si>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</si>
  <si>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</si>
  <si>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</si>
  <si>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</si>
  <si>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</si>
  <si>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</si>
  <si>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</si>
  <si>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</si>
  <si>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</si>
  <si>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</si>
  <si>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</si>
  <si>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</si>
  <si>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</si>
  <si>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</si>
  <si>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</si>
  <si>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</si>
  <si>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</si>
  <si>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</si>
  <si>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</si>
  <si>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</si>
  <si>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</si>
  <si>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</si>
  <si>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</si>
  <si>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</si>
  <si>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</si>
  <si>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</si>
  <si>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</si>
  <si>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</si>
  <si>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</si>
  <si>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</si>
  <si>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</si>
  <si>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</si>
  <si>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</si>
  <si>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</si>
  <si>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</si>
  <si>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</si>
  <si>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</si>
  <si>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</si>
  <si>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</si>
  <si>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</si>
  <si>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</si>
  <si>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</si>
  <si>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</si>
  <si>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</si>
  <si>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</si>
  <si>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</si>
  <si>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</si>
  <si>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</si>
  <si>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</si>
  <si>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</si>
  <si>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</si>
  <si>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</si>
  <si>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</si>
  <si>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</si>
  <si>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</si>
  <si>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</si>
  <si>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</si>
  <si>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</si>
  <si>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</si>
  <si>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</si>
  <si>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</si>
  <si>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</si>
  <si>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</si>
  <si>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</si>
  <si>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</si>
  <si>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</si>
  <si>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</si>
  <si>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</si>
  <si>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</si>
  <si>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</si>
  <si>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</si>
  <si>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</si>
  <si>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</si>
  <si>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</si>
  <si>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</si>
  <si>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</si>
  <si>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</si>
  <si>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</si>
  <si>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</si>
  <si>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</si>
  <si>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</si>
  <si>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</si>
  <si>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</si>
  <si>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</si>
  <si>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</si>
  <si>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</si>
  <si>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</si>
  <si>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</si>
  <si>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</si>
  <si>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</si>
  <si>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</si>
  <si>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</si>
  <si>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</si>
  <si>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</si>
  <si>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</si>
  <si>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</si>
  <si>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</si>
  <si>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</si>
  <si>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</si>
  <si>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</si>
  <si>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</si>
  <si>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</si>
  <si>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</si>
  <si>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</si>
  <si>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</si>
  <si>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</si>
  <si>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</si>
  <si>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</si>
  <si>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</si>
  <si>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</si>
  <si>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</si>
  <si>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</si>
  <si>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</si>
  <si>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</si>
  <si>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</si>
  <si>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</si>
  <si>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</si>
  <si>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</si>
  <si>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</si>
  <si>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</si>
  <si>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</si>
  <si>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</si>
  <si>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</si>
  <si>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</si>
  <si>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</si>
  <si>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</si>
  <si>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</si>
  <si>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</si>
  <si>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</si>
  <si>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</si>
  <si>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</si>
  <si>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</si>
  <si>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</si>
  <si>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</si>
  <si>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</si>
  <si>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</si>
  <si>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</si>
  <si>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</si>
  <si>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</si>
  <si>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</si>
  <si>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</si>
  <si>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</si>
  <si>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</si>
  <si>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</si>
  <si>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</si>
  <si>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</si>
  <si>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</si>
  <si>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</si>
  <si>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</si>
  <si>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</si>
  <si>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</si>
  <si>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</si>
  <si>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</si>
  <si>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</si>
  <si>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</si>
  <si>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</si>
  <si>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</si>
  <si>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</si>
  <si>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</si>
  <si>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</si>
  <si>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</si>
  <si>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</si>
  <si>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</si>
  <si>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</si>
  <si>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</si>
  <si>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</si>
  <si>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</si>
  <si>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</si>
  <si>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</si>
  <si>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</si>
  <si>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</si>
  <si>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</si>
  <si>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</si>
  <si>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</si>
  <si>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</si>
  <si>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</si>
  <si>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</si>
  <si>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</si>
  <si>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</si>
  <si>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</si>
  <si>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</si>
  <si>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</si>
  <si>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</si>
  <si>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</si>
  <si>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</si>
  <si>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</si>
  <si>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</si>
  <si>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</si>
  <si>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</si>
  <si>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</si>
  <si>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</si>
  <si>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</si>
  <si>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</si>
  <si>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</si>
  <si>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</si>
  <si>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</si>
  <si>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</si>
  <si>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</si>
  <si>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</si>
  <si>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</si>
  <si>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</si>
  <si>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</si>
  <si>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</si>
  <si>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</si>
  <si>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</si>
  <si>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</si>
  <si>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</si>
  <si>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</si>
  <si>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</si>
  <si>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</si>
  <si>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</si>
  <si>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</si>
  <si>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</si>
  <si>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</si>
  <si>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</si>
  <si>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</si>
  <si>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</si>
  <si>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</si>
  <si>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</si>
  <si>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</si>
  <si>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</si>
  <si>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</si>
  <si>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</si>
  <si>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</si>
  <si>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</si>
  <si>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</si>
  <si>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</si>
  <si>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</si>
  <si>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</si>
  <si>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</si>
  <si>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</si>
  <si>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</si>
  <si>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</si>
  <si>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</si>
  <si>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</si>
  <si>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</si>
  <si>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</si>
  <si>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</si>
  <si>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</si>
  <si>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</si>
  <si>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</si>
  <si>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</si>
  <si>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</si>
  <si>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</si>
  <si>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</si>
  <si>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</si>
  <si>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</si>
  <si>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</si>
  <si>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</si>
  <si>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</si>
  <si>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</si>
  <si>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</si>
  <si>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</si>
  <si>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</si>
  <si>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</si>
  <si>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</si>
  <si>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</si>
  <si>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</si>
  <si>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</si>
  <si>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</si>
  <si>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</si>
  <si>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</si>
  <si>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</si>
  <si>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</si>
  <si>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</si>
  <si>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</si>
  <si>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</si>
  <si>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</si>
  <si>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</si>
  <si>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</si>
  <si>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</si>
  <si>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</si>
  <si>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</si>
  <si>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</si>
  <si>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</si>
  <si>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</si>
  <si>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</si>
  <si>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</si>
  <si>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</si>
  <si>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</si>
  <si>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</si>
  <si>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</si>
  <si>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</si>
  <si>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</si>
  <si>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</si>
  <si>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</si>
  <si>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</si>
  <si>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</si>
  <si>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</si>
  <si>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</si>
  <si>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</si>
  <si>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</si>
  <si>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</si>
  <si>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</si>
  <si>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</si>
  <si>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</si>
  <si>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</si>
  <si>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</si>
  <si>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</si>
  <si>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</si>
  <si>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</si>
  <si>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</si>
  <si>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</si>
  <si>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</si>
  <si>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</si>
  <si>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</si>
  <si>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</si>
  <si>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</si>
  <si>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</si>
  <si>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</si>
  <si>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</si>
  <si>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</si>
  <si>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</si>
  <si>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</si>
  <si>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</si>
  <si>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</si>
  <si>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</si>
  <si>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</si>
  <si>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</si>
  <si>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</si>
  <si>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</si>
  <si>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</si>
  <si>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</si>
  <si>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</si>
  <si>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</si>
  <si>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</si>
  <si>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</si>
  <si>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</si>
  <si>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</si>
  <si>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</si>
  <si>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</si>
  <si>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</si>
  <si>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</si>
  <si>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</si>
  <si>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</si>
  <si>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</si>
  <si>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</si>
  <si>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</si>
  <si>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</si>
  <si>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</si>
  <si>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</si>
  <si>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</si>
  <si>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</si>
  <si>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</si>
  <si>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</si>
  <si>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</si>
  <si>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</si>
  <si>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</si>
  <si>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</si>
  <si>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</si>
  <si>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</si>
  <si>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</si>
  <si>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</si>
  <si>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</si>
  <si>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</si>
  <si>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</si>
  <si>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</si>
  <si>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</si>
  <si>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</si>
  <si>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</si>
  <si>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</si>
  <si>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</si>
  <si>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</si>
  <si>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</si>
  <si>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</si>
  <si>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</si>
  <si>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</si>
  <si>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</si>
  <si>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</si>
  <si>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</si>
  <si>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</si>
  <si>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</si>
  <si>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</si>
  <si>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</si>
  <si>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</si>
  <si>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</si>
  <si>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</si>
  <si>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</si>
  <si>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</si>
  <si>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</si>
  <si>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</si>
  <si>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</si>
  <si>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</si>
  <si>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</si>
  <si>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</si>
  <si>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</si>
  <si>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</si>
  <si>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</si>
  <si>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</si>
  <si>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</si>
  <si>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</si>
  <si>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</si>
  <si>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</si>
  <si>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</si>
  <si>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</si>
  <si>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</si>
  <si>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</si>
  <si>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</si>
  <si>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</si>
  <si>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</si>
  <si>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</si>
  <si>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</si>
  <si>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</si>
  <si>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</si>
  <si>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</si>
  <si>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</si>
  <si>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</si>
  <si>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</si>
  <si>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</si>
  <si>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</si>
  <si>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</si>
  <si>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</si>
  <si>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</si>
  <si>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</si>
  <si>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</si>
  <si>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</si>
  <si>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</si>
  <si>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</si>
  <si>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</si>
  <si>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</si>
  <si>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</si>
  <si>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</si>
  <si>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</si>
  <si>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</si>
  <si>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</si>
  <si>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</si>
  <si>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</si>
  <si>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</si>
  <si>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</si>
  <si>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</si>
  <si>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</si>
  <si>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</si>
  <si>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</si>
  <si>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</si>
  <si>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</si>
  <si>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</si>
  <si>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</si>
  <si>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</si>
  <si>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</si>
  <si>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</si>
  <si>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</si>
  <si>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</si>
  <si>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</si>
  <si>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</si>
  <si>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</si>
  <si>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</si>
  <si>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</si>
  <si>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</si>
  <si>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</si>
  <si>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</si>
  <si>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</si>
  <si>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</si>
  <si>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</si>
  <si>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</si>
  <si>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</si>
  <si>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</si>
  <si>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</si>
  <si>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</si>
  <si>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</si>
  <si>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</si>
  <si>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</si>
  <si>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</si>
  <si>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</si>
  <si>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</si>
  <si>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</si>
  <si>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</si>
  <si>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</si>
  <si>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</si>
  <si>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</si>
  <si>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</si>
  <si>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</si>
  <si>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</si>
  <si>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</si>
  <si>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</si>
  <si>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</si>
  <si>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</si>
  <si>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</si>
  <si>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</si>
  <si>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</si>
  <si>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</si>
  <si>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</si>
  <si>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</si>
  <si>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</si>
  <si>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</si>
  <si>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</si>
  <si>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</si>
  <si>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</si>
  <si>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</si>
  <si>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</si>
  <si>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</si>
  <si>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</si>
  <si>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</si>
  <si>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</si>
  <si>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</si>
  <si>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</si>
  <si>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</si>
  <si>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</si>
  <si>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</si>
  <si>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</si>
  <si>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</si>
  <si>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</si>
  <si>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</si>
  <si>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</si>
  <si>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</si>
  <si>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</si>
  <si>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</si>
  <si>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</si>
  <si>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</si>
  <si>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</si>
  <si>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</si>
  <si>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</si>
  <si>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</si>
  <si>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</si>
  <si>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</si>
  <si>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</si>
  <si>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</si>
  <si>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</si>
  <si>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</si>
  <si>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</si>
  <si>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</si>
  <si>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</si>
  <si>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</si>
  <si>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</si>
  <si>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</si>
  <si>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</si>
  <si>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</si>
  <si>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</si>
  <si>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</si>
  <si>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</si>
  <si>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</si>
  <si>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</si>
  <si>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</si>
  <si>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</si>
  <si>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</si>
  <si>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</si>
  <si>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</si>
  <si>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</si>
  <si>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</si>
  <si>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</si>
  <si>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</si>
  <si>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</si>
  <si>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</si>
  <si>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</si>
  <si>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</si>
  <si>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</si>
  <si>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</si>
  <si>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</si>
  <si>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</si>
  <si>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 xml:space="preserve">Gerardo Muños </t>
  </si>
  <si>
    <t>xaa3611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</si>
</sst>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39</xdr:row>
      <xdr:rowOff>0</xdr:rowOff>
    </xdr:from>
    <xdr:to>
      <xdr:col>25</xdr:col>
      <xdr:colOff>591483</xdr:colOff>
      <xdr:row>48</xdr:row>
      <xdr:rowOff>47871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6770E0-83D1-4114-858D-5213F5B4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687483" cy="176237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25</xdr:col>
      <xdr:colOff>648641</xdr:colOff>
      <xdr:row>49</xdr:row>
      <xdr:rowOff>19319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08041F-8968-4264-B473-D4EFBF74B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744641" cy="1924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35" zoomScaleNormal="100" workbookViewId="0">
      <selection activeCell="X152" sqref="X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2" t="s">
        <v>24</v>
      </c>
      <c r="E1" s="232"/>
      <c r="F1" s="232"/>
      <c r="G1" s="232"/>
      <c r="H1" s="2"/>
      <c r="I1" s="2"/>
      <c r="M1" s="1"/>
      <c r="N1" s="2"/>
      <c r="O1" s="2"/>
      <c r="P1" s="232" t="s">
        <v>87</v>
      </c>
      <c r="Q1" s="232"/>
      <c r="R1" s="232"/>
      <c r="S1" s="23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3" t="s">
        <v>18</v>
      </c>
      <c r="G55" s="233"/>
      <c r="H55" s="233"/>
      <c r="I55" s="233"/>
      <c r="J55" s="23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5"/>
      <c r="K56" s="8"/>
      <c r="M56" s="8"/>
      <c r="N56" s="8"/>
      <c r="O56" s="8"/>
      <c r="P56" s="8"/>
      <c r="Q56" s="8"/>
      <c r="R56" s="233" t="s">
        <v>18</v>
      </c>
      <c r="S56" s="233"/>
      <c r="T56" s="233"/>
      <c r="U56" s="233"/>
      <c r="V56" s="23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5"/>
      <c r="W57" s="8"/>
    </row>
    <row r="63" spans="1:23" ht="28.9" x14ac:dyDescent="0.55000000000000004">
      <c r="A63" s="1"/>
      <c r="B63" s="2"/>
      <c r="C63" s="2"/>
      <c r="D63" s="232" t="s">
        <v>88</v>
      </c>
      <c r="E63" s="232"/>
      <c r="F63" s="232"/>
      <c r="G63" s="23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2" t="s">
        <v>89</v>
      </c>
      <c r="Q64" s="232"/>
      <c r="R64" s="232"/>
      <c r="S64" s="23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3" t="s">
        <v>18</v>
      </c>
      <c r="G117" s="233"/>
      <c r="H117" s="233"/>
      <c r="I117" s="233"/>
      <c r="J117" s="23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5"/>
      <c r="K118" s="8"/>
      <c r="M118" s="8"/>
      <c r="N118" s="8"/>
      <c r="O118" s="8"/>
      <c r="P118" s="8"/>
      <c r="Q118" s="8"/>
      <c r="R118" s="233" t="s">
        <v>18</v>
      </c>
      <c r="S118" s="233"/>
      <c r="T118" s="233"/>
      <c r="U118" s="233"/>
      <c r="V118" s="23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5"/>
      <c r="W119" s="8"/>
    </row>
    <row r="122" spans="1:36" ht="28.5" x14ac:dyDescent="0.45">
      <c r="A122" s="1"/>
      <c r="B122" s="2"/>
      <c r="C122" s="2"/>
      <c r="D122" s="232" t="s">
        <v>90</v>
      </c>
      <c r="E122" s="232"/>
      <c r="F122" s="232"/>
      <c r="G122" s="232"/>
      <c r="H122" s="2"/>
      <c r="I122" s="2"/>
      <c r="M122" s="1"/>
      <c r="N122" s="2"/>
      <c r="O122" s="2"/>
      <c r="P122" s="232" t="s">
        <v>91</v>
      </c>
      <c r="Q122" s="232"/>
      <c r="R122" s="232"/>
      <c r="S122" s="23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670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211">
        <v>613</v>
      </c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211">
        <v>613</v>
      </c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3" t="s">
        <v>18</v>
      </c>
      <c r="G175" s="233"/>
      <c r="H175" s="233"/>
      <c r="I175" s="233"/>
      <c r="J175" s="234">
        <f>I173-K172</f>
        <v>444.51000000000022</v>
      </c>
      <c r="K175" s="8"/>
      <c r="M175" s="8"/>
      <c r="N175" s="8"/>
      <c r="O175" s="8"/>
      <c r="P175" s="8"/>
      <c r="Q175" s="8"/>
      <c r="R175" s="233" t="s">
        <v>18</v>
      </c>
      <c r="S175" s="233"/>
      <c r="T175" s="233"/>
      <c r="U175" s="233"/>
      <c r="V175" s="234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5"/>
      <c r="W176" s="8"/>
    </row>
    <row r="180" spans="1:23" ht="28.5" x14ac:dyDescent="0.45">
      <c r="A180" s="1"/>
      <c r="B180" s="2"/>
      <c r="C180" s="2"/>
      <c r="D180" s="232" t="s">
        <v>92</v>
      </c>
      <c r="E180" s="232"/>
      <c r="F180" s="232"/>
      <c r="G180" s="232"/>
      <c r="H180" s="2"/>
      <c r="I180" s="2"/>
      <c r="M180" s="1"/>
      <c r="N180" s="2"/>
      <c r="O180" s="2"/>
      <c r="P180" s="232" t="s">
        <v>93</v>
      </c>
      <c r="Q180" s="232"/>
      <c r="R180" s="232"/>
      <c r="S180" s="23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677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693</v>
      </c>
      <c r="C183" s="8" t="s">
        <v>213</v>
      </c>
      <c r="D183" s="8" t="s">
        <v>110</v>
      </c>
      <c r="E183" s="8" t="s">
        <v>131</v>
      </c>
      <c r="F183" s="8"/>
      <c r="G183" s="8">
        <v>180</v>
      </c>
      <c r="H183" s="8"/>
      <c r="I183" s="8"/>
      <c r="J183" s="8"/>
      <c r="K183" s="8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3" t="s">
        <v>18</v>
      </c>
      <c r="G234" s="233"/>
      <c r="H234" s="233"/>
      <c r="I234" s="233"/>
      <c r="J234" s="234">
        <f>I232-K231</f>
        <v>50.100000000000023</v>
      </c>
      <c r="K234" s="8"/>
      <c r="M234" s="8"/>
      <c r="N234" s="8"/>
      <c r="O234" s="8"/>
      <c r="P234" s="8"/>
      <c r="Q234" s="8"/>
      <c r="R234" s="233" t="s">
        <v>18</v>
      </c>
      <c r="S234" s="233"/>
      <c r="T234" s="233"/>
      <c r="U234" s="233"/>
      <c r="V234" s="23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5"/>
      <c r="W235" s="8"/>
    </row>
    <row r="241" spans="1:23" ht="28.5" x14ac:dyDescent="0.45">
      <c r="A241" s="1"/>
      <c r="B241" s="2"/>
      <c r="C241" s="2"/>
      <c r="D241" s="232" t="s">
        <v>94</v>
      </c>
      <c r="E241" s="232"/>
      <c r="F241" s="232"/>
      <c r="G241" s="232"/>
      <c r="H241" s="2"/>
      <c r="I241" s="2"/>
      <c r="M241" s="1"/>
      <c r="N241" s="2"/>
      <c r="O241" s="2"/>
      <c r="P241" s="232" t="s">
        <v>95</v>
      </c>
      <c r="Q241" s="232"/>
      <c r="R241" s="232"/>
      <c r="S241" s="23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3" t="s">
        <v>18</v>
      </c>
      <c r="G295" s="233"/>
      <c r="H295" s="233"/>
      <c r="I295" s="233"/>
      <c r="J295" s="234">
        <f>I293-K292</f>
        <v>0</v>
      </c>
      <c r="K295" s="8"/>
      <c r="M295" s="8"/>
      <c r="N295" s="8"/>
      <c r="O295" s="8"/>
      <c r="P295" s="8"/>
      <c r="Q295" s="8"/>
      <c r="R295" s="233" t="s">
        <v>18</v>
      </c>
      <c r="S295" s="233"/>
      <c r="T295" s="233"/>
      <c r="U295" s="233"/>
      <c r="V295" s="23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5"/>
      <c r="W296" s="8"/>
    </row>
    <row r="301" spans="1:23" ht="28.5" x14ac:dyDescent="0.45">
      <c r="A301" s="1"/>
      <c r="B301" s="2"/>
      <c r="C301" s="2"/>
      <c r="D301" s="232" t="s">
        <v>96</v>
      </c>
      <c r="E301" s="232"/>
      <c r="F301" s="232"/>
      <c r="G301" s="232"/>
      <c r="H301" s="2"/>
      <c r="I301" s="2"/>
      <c r="M301" s="1"/>
      <c r="N301" s="2"/>
      <c r="O301" s="2"/>
      <c r="P301" s="232" t="s">
        <v>30</v>
      </c>
      <c r="Q301" s="232"/>
      <c r="R301" s="232"/>
      <c r="S301" s="23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3" t="s">
        <v>18</v>
      </c>
      <c r="G355" s="233"/>
      <c r="H355" s="233"/>
      <c r="I355" s="233"/>
      <c r="J355" s="234">
        <f>I353-K352</f>
        <v>0</v>
      </c>
      <c r="K355" s="8"/>
      <c r="M355" s="8"/>
      <c r="N355" s="8"/>
      <c r="O355" s="8"/>
      <c r="P355" s="8"/>
      <c r="Q355" s="8"/>
      <c r="R355" s="233" t="s">
        <v>18</v>
      </c>
      <c r="S355" s="233"/>
      <c r="T355" s="233"/>
      <c r="U355" s="233"/>
      <c r="V355" s="23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62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2"/>
      <c r="E2" s="232"/>
      <c r="F2" s="232"/>
      <c r="G2" s="232"/>
      <c r="O2" s="232"/>
      <c r="P2" s="232"/>
      <c r="Q2" s="232"/>
      <c r="R2" s="23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2"/>
      <c r="E24" s="232"/>
      <c r="F24" s="232"/>
      <c r="G24" s="232"/>
      <c r="O24" s="232"/>
      <c r="P24" s="232"/>
      <c r="Q24" s="232"/>
      <c r="R24" s="23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2"/>
      <c r="E46" s="232"/>
      <c r="F46" s="232"/>
      <c r="G46" s="232"/>
      <c r="O46" s="232"/>
      <c r="P46" s="232"/>
      <c r="Q46" s="232"/>
      <c r="R46" s="23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2"/>
      <c r="E70" s="232"/>
      <c r="F70" s="232"/>
      <c r="G70" s="232"/>
      <c r="O70" s="232"/>
      <c r="P70" s="232"/>
      <c r="Q70" s="232"/>
      <c r="R70" s="23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2"/>
      <c r="E93" s="232"/>
      <c r="F93" s="232"/>
      <c r="G93" s="232"/>
      <c r="O93" s="232"/>
      <c r="P93" s="232"/>
      <c r="Q93" s="232"/>
      <c r="R93" s="23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2"/>
      <c r="E116" s="232"/>
      <c r="F116" s="232"/>
      <c r="G116" s="232"/>
      <c r="O116" s="232"/>
      <c r="P116" s="232"/>
      <c r="Q116" s="232"/>
      <c r="R116" s="23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2" zoomScale="84" zoomScaleNormal="84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I106" sqref="I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9" t="s">
        <v>18</v>
      </c>
      <c r="G28" s="240"/>
      <c r="H28" s="241"/>
      <c r="I28" s="42">
        <f>G27-I26</f>
        <v>97.199999999999818</v>
      </c>
      <c r="P28" s="239" t="s">
        <v>18</v>
      </c>
      <c r="Q28" s="240"/>
      <c r="R28" s="241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9" t="s">
        <v>18</v>
      </c>
      <c r="G66" s="240"/>
      <c r="H66" s="241"/>
      <c r="I66" s="42">
        <f>G65-I64</f>
        <v>341</v>
      </c>
      <c r="P66" s="239" t="s">
        <v>18</v>
      </c>
      <c r="Q66" s="240"/>
      <c r="R66" s="241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9" t="s">
        <v>18</v>
      </c>
      <c r="Q97" s="240"/>
      <c r="R97" s="241"/>
      <c r="S97" s="42">
        <f>Q96-S95</f>
        <v>184.30000000000018</v>
      </c>
    </row>
    <row r="98" spans="1:19" ht="15.75" x14ac:dyDescent="0.25">
      <c r="F98" s="239" t="s">
        <v>18</v>
      </c>
      <c r="G98" s="240"/>
      <c r="H98" s="241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680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680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9" t="s">
        <v>18</v>
      </c>
      <c r="Q129" s="240"/>
      <c r="R129" s="241"/>
      <c r="S129" s="42">
        <f>Q128-S127</f>
        <v>0</v>
      </c>
    </row>
    <row r="130" spans="1:19" ht="15.75" x14ac:dyDescent="0.25">
      <c r="F130" s="239" t="s">
        <v>18</v>
      </c>
      <c r="G130" s="240"/>
      <c r="H130" s="241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9" t="s">
        <v>18</v>
      </c>
      <c r="Q161" s="240"/>
      <c r="R161" s="241"/>
      <c r="S161" s="42">
        <f>Q160-S159</f>
        <v>0</v>
      </c>
    </row>
    <row r="162" spans="1:19" ht="15.75" x14ac:dyDescent="0.25">
      <c r="F162" s="239" t="s">
        <v>18</v>
      </c>
      <c r="G162" s="240"/>
      <c r="H162" s="241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9" t="s">
        <v>18</v>
      </c>
      <c r="Q194" s="240"/>
      <c r="R194" s="241"/>
      <c r="S194" s="42">
        <f>Q193-S192</f>
        <v>0</v>
      </c>
    </row>
    <row r="195" spans="1:19" ht="15.75" x14ac:dyDescent="0.25">
      <c r="F195" s="239" t="s">
        <v>18</v>
      </c>
      <c r="G195" s="240"/>
      <c r="H195" s="24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58" zoomScale="112" zoomScaleNormal="112" workbookViewId="0">
      <selection activeCell="L73" sqref="L7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37.899999999999977</v>
      </c>
      <c r="Q26" s="239" t="s">
        <v>18</v>
      </c>
      <c r="R26" s="240"/>
      <c r="S26" s="241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79.799999999999955</v>
      </c>
      <c r="Q55" s="239" t="s">
        <v>18</v>
      </c>
      <c r="R55" s="240"/>
      <c r="S55" s="241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 t="s">
        <v>141</v>
      </c>
      <c r="O61" s="8" t="s">
        <v>681</v>
      </c>
      <c r="P61" s="8" t="s">
        <v>217</v>
      </c>
      <c r="Q61" s="8"/>
      <c r="R61" s="49">
        <v>80</v>
      </c>
      <c r="S61" s="49"/>
      <c r="T61" s="8">
        <v>615</v>
      </c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 t="s">
        <v>141</v>
      </c>
      <c r="N62" s="8" t="s">
        <v>181</v>
      </c>
      <c r="O62" s="8" t="s">
        <v>355</v>
      </c>
      <c r="P62" s="8" t="s">
        <v>217</v>
      </c>
      <c r="Q62" s="8"/>
      <c r="R62" s="49">
        <v>160</v>
      </c>
      <c r="S62" s="49"/>
      <c r="T62" s="8">
        <v>615</v>
      </c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 t="s">
        <v>117</v>
      </c>
      <c r="O63" s="8" t="s">
        <v>681</v>
      </c>
      <c r="P63" s="8" t="s">
        <v>217</v>
      </c>
      <c r="Q63" s="8"/>
      <c r="R63" s="49">
        <v>80</v>
      </c>
      <c r="S63" s="49"/>
      <c r="T63" s="8">
        <v>615</v>
      </c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 t="s">
        <v>117</v>
      </c>
      <c r="O64" s="8" t="s">
        <v>681</v>
      </c>
      <c r="P64" s="8" t="s">
        <v>217</v>
      </c>
      <c r="Q64" s="8"/>
      <c r="R64" s="49">
        <v>80</v>
      </c>
      <c r="S64" s="49"/>
      <c r="T64" s="8">
        <v>615</v>
      </c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 t="s">
        <v>139</v>
      </c>
      <c r="O65" s="8" t="s">
        <v>681</v>
      </c>
      <c r="P65" s="8" t="s">
        <v>217</v>
      </c>
      <c r="Q65" s="8"/>
      <c r="R65" s="49">
        <v>80</v>
      </c>
      <c r="S65" s="49"/>
      <c r="T65" s="8">
        <v>615</v>
      </c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 t="s">
        <v>141</v>
      </c>
      <c r="N66" s="8" t="s">
        <v>117</v>
      </c>
      <c r="O66" s="8" t="s">
        <v>681</v>
      </c>
      <c r="P66" s="8" t="s">
        <v>217</v>
      </c>
      <c r="Q66" s="8"/>
      <c r="R66" s="49">
        <v>160</v>
      </c>
      <c r="S66" s="49"/>
      <c r="T66" s="8">
        <v>615</v>
      </c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 t="s">
        <v>141</v>
      </c>
      <c r="O67" s="8" t="s">
        <v>681</v>
      </c>
      <c r="P67" s="8" t="s">
        <v>217</v>
      </c>
      <c r="Q67" s="8"/>
      <c r="R67" s="49">
        <v>80</v>
      </c>
      <c r="S67" s="49"/>
      <c r="T67" s="8">
        <v>615</v>
      </c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 t="s">
        <v>213</v>
      </c>
      <c r="O68" s="8" t="s">
        <v>681</v>
      </c>
      <c r="P68" s="8" t="s">
        <v>217</v>
      </c>
      <c r="Q68" s="8"/>
      <c r="R68" s="49">
        <v>80</v>
      </c>
      <c r="S68" s="49"/>
      <c r="T68" s="8">
        <v>615</v>
      </c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 t="s">
        <v>213</v>
      </c>
      <c r="N69" s="8" t="s">
        <v>117</v>
      </c>
      <c r="O69" s="8" t="s">
        <v>681</v>
      </c>
      <c r="P69" s="8" t="s">
        <v>217</v>
      </c>
      <c r="Q69" s="8"/>
      <c r="R69" s="49">
        <v>160</v>
      </c>
      <c r="S69" s="49"/>
      <c r="T69" s="8">
        <v>615</v>
      </c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 t="s">
        <v>213</v>
      </c>
      <c r="O70" s="8" t="s">
        <v>681</v>
      </c>
      <c r="P70" s="8" t="s">
        <v>217</v>
      </c>
      <c r="Q70" s="8"/>
      <c r="R70" s="49">
        <v>80</v>
      </c>
      <c r="S70" s="49"/>
      <c r="T70" s="8">
        <v>615</v>
      </c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79.799999999999955</v>
      </c>
      <c r="Q84" s="239" t="s">
        <v>18</v>
      </c>
      <c r="R84" s="240"/>
      <c r="S84" s="241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45" zoomScaleNormal="145" workbookViewId="0">
      <selection activeCell="F90" sqref="F9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9" t="s">
        <v>18</v>
      </c>
      <c r="G26" s="240"/>
      <c r="H26" s="241"/>
      <c r="I26" s="51"/>
      <c r="J26" s="42">
        <f>G25-J24</f>
        <v>143.5</v>
      </c>
      <c r="Q26" s="239" t="s">
        <v>18</v>
      </c>
      <c r="R26" s="240"/>
      <c r="S26" s="241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84.800000000000182</v>
      </c>
      <c r="Q55" s="239" t="s">
        <v>18</v>
      </c>
      <c r="R55" s="240"/>
      <c r="S55" s="241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9" t="s">
        <v>18</v>
      </c>
      <c r="R83" s="240"/>
      <c r="S83" s="241"/>
      <c r="T83" s="51"/>
      <c r="U83" s="42">
        <f>R82-U81</f>
        <v>234.90000000000009</v>
      </c>
    </row>
    <row r="84" spans="1:21" ht="15.75" x14ac:dyDescent="0.25">
      <c r="F84" s="239" t="s">
        <v>18</v>
      </c>
      <c r="G84" s="240"/>
      <c r="H84" s="241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683</v>
      </c>
      <c r="E89" s="8" t="s">
        <v>685</v>
      </c>
      <c r="F89" s="8"/>
      <c r="G89" s="9">
        <v>345</v>
      </c>
      <c r="H89" s="8">
        <v>617</v>
      </c>
      <c r="I89" s="10" t="s">
        <v>686</v>
      </c>
      <c r="J89" s="8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682</v>
      </c>
      <c r="C90" s="8" t="s">
        <v>213</v>
      </c>
      <c r="D90" s="8" t="s">
        <v>174</v>
      </c>
      <c r="E90" s="8" t="s">
        <v>683</v>
      </c>
      <c r="F90" s="8"/>
      <c r="G90" s="9">
        <v>200</v>
      </c>
      <c r="H90" s="8"/>
      <c r="I90" s="10" t="s">
        <v>684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545</v>
      </c>
      <c r="H110" s="13">
        <f>SUM(H103:H109)</f>
        <v>0</v>
      </c>
      <c r="I110" s="13"/>
      <c r="J110" s="13">
        <f>SUM(J89:J109)</f>
        <v>510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539.54999999999995</v>
      </c>
      <c r="H111" s="10"/>
      <c r="I111" s="10"/>
      <c r="J111" s="10"/>
      <c r="Q111" s="239" t="s">
        <v>18</v>
      </c>
      <c r="R111" s="240"/>
      <c r="S111" s="241"/>
      <c r="T111" s="51"/>
      <c r="U111" s="42">
        <f>R110-U109</f>
        <v>0</v>
      </c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29.549999999999955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9" t="s">
        <v>18</v>
      </c>
      <c r="R139" s="240"/>
      <c r="S139" s="241"/>
      <c r="T139" s="51"/>
      <c r="U139" s="42">
        <f>R138-U137</f>
        <v>0</v>
      </c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9" t="s">
        <v>18</v>
      </c>
      <c r="R167" s="240"/>
      <c r="S167" s="241"/>
      <c r="T167" s="51"/>
      <c r="U167" s="42">
        <f>R166-U165</f>
        <v>0</v>
      </c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abSelected="1" topLeftCell="A58" workbookViewId="0">
      <selection activeCell="J67" sqref="J6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9" t="s">
        <v>18</v>
      </c>
      <c r="G26" s="240"/>
      <c r="H26" s="241"/>
      <c r="I26" s="51"/>
      <c r="J26" s="42">
        <f>G25-J24</f>
        <v>18</v>
      </c>
      <c r="Q26" s="239" t="s">
        <v>18</v>
      </c>
      <c r="R26" s="240"/>
      <c r="S26" s="241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28.5</v>
      </c>
      <c r="Q55" s="239" t="s">
        <v>18</v>
      </c>
      <c r="R55" s="240"/>
      <c r="S55" s="241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170</v>
      </c>
      <c r="H65" s="49"/>
      <c r="I65" s="49"/>
      <c r="J65" s="49">
        <v>155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49"/>
      <c r="J66" s="49">
        <v>275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970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46.5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58.549999999999955</v>
      </c>
      <c r="Q26" s="239" t="s">
        <v>18</v>
      </c>
      <c r="R26" s="240"/>
      <c r="S26" s="241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0</v>
      </c>
      <c r="Q55" s="239" t="s">
        <v>18</v>
      </c>
      <c r="R55" s="240"/>
      <c r="S55" s="241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0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38" zoomScale="93" zoomScaleNormal="93" workbookViewId="0">
      <selection activeCell="U145" sqref="U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3.710937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9" t="s">
        <v>18</v>
      </c>
      <c r="F53" s="240"/>
      <c r="G53" s="240"/>
      <c r="H53" s="241"/>
      <c r="I53" s="18">
        <f>F52-I51</f>
        <v>429.39999999999964</v>
      </c>
      <c r="Q53" s="239" t="s">
        <v>18</v>
      </c>
      <c r="R53" s="240"/>
      <c r="S53" s="240"/>
      <c r="T53" s="241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9" t="s">
        <v>18</v>
      </c>
      <c r="R110" s="240"/>
      <c r="S110" s="240"/>
      <c r="T110" s="241"/>
      <c r="U110" s="18">
        <f>R109-U108</f>
        <v>419.80000000000018</v>
      </c>
    </row>
    <row r="111" spans="1:22" x14ac:dyDescent="0.25">
      <c r="E111" s="239" t="s">
        <v>18</v>
      </c>
      <c r="F111" s="240"/>
      <c r="G111" s="240"/>
      <c r="H111" s="24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2"/>
      <c r="R113" s="242"/>
      <c r="S113" s="242"/>
      <c r="T113" s="24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400</v>
      </c>
      <c r="S144" s="8" t="s">
        <v>136</v>
      </c>
      <c r="T144" s="8"/>
      <c r="U144" s="14">
        <v>380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8320</v>
      </c>
      <c r="S166" s="14"/>
      <c r="T166" s="14"/>
      <c r="U166" s="16">
        <f>SUM(U119:U165)</f>
        <v>7700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8236.7999999999993</v>
      </c>
    </row>
    <row r="168" spans="1:22" x14ac:dyDescent="0.25">
      <c r="E168" s="239" t="s">
        <v>18</v>
      </c>
      <c r="F168" s="240"/>
      <c r="G168" s="240"/>
      <c r="H168" s="241"/>
      <c r="I168" s="18">
        <f>F167-I166</f>
        <v>461.29999999999927</v>
      </c>
      <c r="Q168" s="239" t="s">
        <v>18</v>
      </c>
      <c r="R168" s="240"/>
      <c r="S168" s="240"/>
      <c r="T168" s="241"/>
      <c r="U168" s="18">
        <f>R167-U166</f>
        <v>536.79999999999927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691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687</v>
      </c>
      <c r="C177" s="8" t="s">
        <v>21</v>
      </c>
      <c r="D177" s="8" t="s">
        <v>688</v>
      </c>
      <c r="E177" s="8"/>
      <c r="F177" s="14">
        <v>600</v>
      </c>
      <c r="G177" s="8" t="s">
        <v>689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690</v>
      </c>
      <c r="C178" s="8" t="s">
        <v>21</v>
      </c>
      <c r="D178" s="8" t="s">
        <v>189</v>
      </c>
      <c r="E178" s="8"/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692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1150</v>
      </c>
      <c r="G225" s="14"/>
      <c r="H225" s="14"/>
      <c r="I225" s="16">
        <f>SUM(I177:I224)</f>
        <v>1060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1138.5</v>
      </c>
      <c r="M226" s="1"/>
      <c r="Q226" s="12" t="s">
        <v>17</v>
      </c>
      <c r="R226" s="13">
        <f>R225*0.99</f>
        <v>0</v>
      </c>
    </row>
    <row r="227" spans="1:22" x14ac:dyDescent="0.25">
      <c r="E227" s="239" t="s">
        <v>18</v>
      </c>
      <c r="F227" s="240"/>
      <c r="G227" s="240"/>
      <c r="H227" s="241"/>
      <c r="I227" s="18">
        <f>F226-I225</f>
        <v>78.5</v>
      </c>
      <c r="Q227" s="239" t="s">
        <v>18</v>
      </c>
      <c r="R227" s="240"/>
      <c r="S227" s="240"/>
      <c r="T227" s="241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9" t="s">
        <v>18</v>
      </c>
      <c r="F286" s="240"/>
      <c r="G286" s="240"/>
      <c r="H286" s="241"/>
      <c r="I286" s="18">
        <f>F285-I284</f>
        <v>0</v>
      </c>
      <c r="Q286" s="239" t="s">
        <v>18</v>
      </c>
      <c r="R286" s="240"/>
      <c r="S286" s="240"/>
      <c r="T286" s="241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9" t="s">
        <v>18</v>
      </c>
      <c r="F345" s="240"/>
      <c r="G345" s="240"/>
      <c r="H345" s="241"/>
      <c r="I345" s="18">
        <f>F344-I343</f>
        <v>0</v>
      </c>
      <c r="Q345" s="239" t="s">
        <v>18</v>
      </c>
      <c r="R345" s="240"/>
      <c r="S345" s="240"/>
      <c r="T345" s="24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43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43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L35" sqref="L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672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673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674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675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676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4" zoomScale="96" zoomScaleNormal="96" workbookViewId="0">
      <selection activeCell="J202" sqref="J20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4" t="s">
        <v>46</v>
      </c>
      <c r="J2" s="264"/>
      <c r="K2" s="264"/>
    </row>
    <row r="3" spans="4:12" ht="14.45" x14ac:dyDescent="0.3">
      <c r="D3" s="266" t="s">
        <v>24</v>
      </c>
      <c r="E3" s="266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7" t="s">
        <v>67</v>
      </c>
      <c r="E32" s="269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8"/>
      <c r="E33" s="270"/>
      <c r="H33" s="262" t="s">
        <v>40</v>
      </c>
      <c r="I33" s="263"/>
      <c r="J33" s="272"/>
      <c r="K33" s="8"/>
      <c r="L33" s="8"/>
    </row>
    <row r="38" spans="4:12" x14ac:dyDescent="0.25">
      <c r="D38" s="64" t="s">
        <v>46</v>
      </c>
      <c r="I38" s="264" t="s">
        <v>46</v>
      </c>
      <c r="J38" s="264"/>
      <c r="K38" s="264"/>
    </row>
    <row r="39" spans="4:12" ht="14.45" x14ac:dyDescent="0.3">
      <c r="D39" s="266" t="s">
        <v>87</v>
      </c>
      <c r="E39" s="266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7" t="s">
        <v>67</v>
      </c>
      <c r="E63" s="26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8"/>
      <c r="E64" s="270"/>
      <c r="H64" s="262" t="s">
        <v>40</v>
      </c>
      <c r="I64" s="2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4" t="s">
        <v>46</v>
      </c>
      <c r="J68" s="264"/>
      <c r="K68" s="264"/>
    </row>
    <row r="69" spans="4:12" ht="14.45" x14ac:dyDescent="0.3">
      <c r="D69" s="266" t="s">
        <v>88</v>
      </c>
      <c r="E69" s="266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7" t="s">
        <v>67</v>
      </c>
      <c r="E94" s="269">
        <f>SUM(E71:E93)</f>
        <v>4905.3713000000007</v>
      </c>
      <c r="H94" s="262" t="s">
        <v>40</v>
      </c>
      <c r="I94" s="263"/>
      <c r="J94" s="65">
        <f>SUM(J71:J93)</f>
        <v>3693.35</v>
      </c>
      <c r="K94" s="8"/>
      <c r="L94" s="8"/>
    </row>
    <row r="95" spans="4:12" x14ac:dyDescent="0.25">
      <c r="D95" s="268"/>
      <c r="E95" s="270"/>
    </row>
    <row r="99" spans="4:12" x14ac:dyDescent="0.25">
      <c r="I99" s="264" t="s">
        <v>46</v>
      </c>
      <c r="J99" s="264"/>
      <c r="K99" s="264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6" t="s">
        <v>89</v>
      </c>
      <c r="E101" s="2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2" t="s">
        <v>40</v>
      </c>
      <c r="I125" s="263"/>
      <c r="J125" s="65">
        <f>SUM(J102:J124)</f>
        <v>3644.8100000000004</v>
      </c>
      <c r="K125" s="8"/>
      <c r="L125" s="8"/>
    </row>
    <row r="126" spans="4:12" x14ac:dyDescent="0.25">
      <c r="D126" s="267" t="s">
        <v>67</v>
      </c>
      <c r="E126" s="269">
        <f>SUM(E103:E125)</f>
        <v>4954.3834999999999</v>
      </c>
    </row>
    <row r="127" spans="4:12" x14ac:dyDescent="0.25">
      <c r="D127" s="268"/>
      <c r="E127" s="270"/>
    </row>
    <row r="129" spans="4:12" x14ac:dyDescent="0.25">
      <c r="I129" s="264" t="s">
        <v>46</v>
      </c>
      <c r="J129" s="264"/>
      <c r="K129" s="264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6" t="s">
        <v>97</v>
      </c>
      <c r="E131" s="2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46.5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7" t="s">
        <v>67</v>
      </c>
      <c r="E156" s="269">
        <f>SUM(E133:E155)</f>
        <v>5063.6458999999995</v>
      </c>
      <c r="H156" s="262" t="s">
        <v>40</v>
      </c>
      <c r="I156" s="263"/>
      <c r="J156" s="65">
        <f>SUM(J132:J155)</f>
        <v>4130.47</v>
      </c>
      <c r="K156" s="8"/>
      <c r="L156" s="8"/>
    </row>
    <row r="157" spans="4:12" x14ac:dyDescent="0.25">
      <c r="D157" s="268"/>
      <c r="E157" s="270"/>
    </row>
    <row r="160" spans="4:12" x14ac:dyDescent="0.25">
      <c r="I160" s="264" t="s">
        <v>46</v>
      </c>
      <c r="J160" s="264"/>
      <c r="K160" s="264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6" t="s">
        <v>630</v>
      </c>
      <c r="E162" s="2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536.79999999999927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2" t="s">
        <v>40</v>
      </c>
      <c r="I186" s="263"/>
      <c r="J186" s="65">
        <f>SUM(J163:J185)</f>
        <v>3760.8699999999994</v>
      </c>
      <c r="K186" s="8"/>
      <c r="L186" s="8"/>
    </row>
    <row r="187" spans="4:12" x14ac:dyDescent="0.25">
      <c r="D187" s="267" t="s">
        <v>67</v>
      </c>
      <c r="E187" s="273">
        <f>SUM(E164:E186)</f>
        <v>5578.0679999999993</v>
      </c>
    </row>
    <row r="188" spans="4:12" x14ac:dyDescent="0.25">
      <c r="D188" s="268"/>
      <c r="E188" s="274"/>
    </row>
    <row r="190" spans="4:12" x14ac:dyDescent="0.25">
      <c r="I190" s="264" t="s">
        <v>46</v>
      </c>
      <c r="J190" s="264"/>
      <c r="K190" s="264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6" t="s">
        <v>92</v>
      </c>
      <c r="E192" s="2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2" t="s">
        <v>40</v>
      </c>
      <c r="I216" s="263"/>
      <c r="J216" s="65">
        <f>SUM(J193:J215)</f>
        <v>1235.97</v>
      </c>
      <c r="K216" s="8"/>
      <c r="L216" s="8"/>
    </row>
    <row r="217" spans="4:12" x14ac:dyDescent="0.25">
      <c r="D217" s="267" t="s">
        <v>67</v>
      </c>
      <c r="E217" s="275">
        <f>SUM(E194:E216)</f>
        <v>0</v>
      </c>
    </row>
    <row r="218" spans="4:12" x14ac:dyDescent="0.25">
      <c r="D218" s="268"/>
      <c r="E218" s="276"/>
    </row>
    <row r="220" spans="4:12" x14ac:dyDescent="0.25">
      <c r="I220" s="264" t="s">
        <v>46</v>
      </c>
      <c r="J220" s="264"/>
      <c r="K220" s="264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6" t="s">
        <v>93</v>
      </c>
      <c r="E222" s="2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7" t="s">
        <v>67</v>
      </c>
      <c r="E246" s="269">
        <f>SUM(E224:E244)</f>
        <v>0</v>
      </c>
      <c r="H246" s="262" t="s">
        <v>40</v>
      </c>
      <c r="I246" s="263"/>
      <c r="J246" s="65">
        <f>SUM(J223:J245)</f>
        <v>0</v>
      </c>
      <c r="K246" s="8"/>
      <c r="L246" s="8"/>
    </row>
    <row r="247" spans="4:12" x14ac:dyDescent="0.25">
      <c r="D247" s="268"/>
      <c r="E247" s="270"/>
    </row>
    <row r="250" spans="4:12" x14ac:dyDescent="0.25">
      <c r="I250" s="264" t="s">
        <v>46</v>
      </c>
      <c r="J250" s="264"/>
      <c r="K250" s="264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6" t="s">
        <v>94</v>
      </c>
      <c r="E252" s="2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7" t="s">
        <v>67</v>
      </c>
      <c r="E276" s="269">
        <f>SUM(E254:E274)</f>
        <v>0</v>
      </c>
      <c r="H276" s="262" t="s">
        <v>40</v>
      </c>
      <c r="I276" s="263"/>
      <c r="J276" s="65">
        <f>SUM(J253:J275)</f>
        <v>0</v>
      </c>
      <c r="K276" s="8"/>
      <c r="L276" s="8"/>
    </row>
    <row r="277" spans="4:12" x14ac:dyDescent="0.25">
      <c r="D277" s="268"/>
      <c r="E277" s="270"/>
    </row>
    <row r="281" spans="4:12" x14ac:dyDescent="0.25">
      <c r="I281" s="264" t="s">
        <v>46</v>
      </c>
      <c r="J281" s="264"/>
      <c r="K281" s="264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6" t="s">
        <v>99</v>
      </c>
      <c r="E283" s="2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7" t="s">
        <v>67</v>
      </c>
      <c r="E307" s="269">
        <f>SUM(E285:E305)</f>
        <v>0</v>
      </c>
      <c r="H307" s="262" t="s">
        <v>40</v>
      </c>
      <c r="I307" s="263"/>
      <c r="J307" s="65">
        <f>SUM(J284:J306)</f>
        <v>0</v>
      </c>
      <c r="K307" s="8"/>
      <c r="L307" s="8"/>
    </row>
    <row r="308" spans="4:12" x14ac:dyDescent="0.25">
      <c r="D308" s="268"/>
      <c r="E308" s="270"/>
    </row>
    <row r="312" spans="4:12" x14ac:dyDescent="0.25">
      <c r="I312" s="264" t="s">
        <v>46</v>
      </c>
      <c r="J312" s="264"/>
      <c r="K312" s="264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6" t="s">
        <v>96</v>
      </c>
      <c r="E314" s="26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7" t="s">
        <v>67</v>
      </c>
      <c r="E338" s="269">
        <f>SUM(E316:E336)</f>
        <v>0</v>
      </c>
      <c r="H338" s="262" t="s">
        <v>40</v>
      </c>
      <c r="I338" s="263"/>
      <c r="J338" s="65">
        <f>SUM(J315:J337)</f>
        <v>0</v>
      </c>
      <c r="K338" s="8"/>
      <c r="L338" s="8"/>
    </row>
    <row r="339" spans="4:12" x14ac:dyDescent="0.25">
      <c r="D339" s="268"/>
      <c r="E339" s="270"/>
    </row>
    <row r="343" spans="4:12" x14ac:dyDescent="0.25">
      <c r="I343" s="264" t="s">
        <v>46</v>
      </c>
      <c r="J343" s="264"/>
      <c r="K343" s="264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6" t="s">
        <v>0</v>
      </c>
      <c r="E345" s="26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7" t="s">
        <v>67</v>
      </c>
      <c r="E369" s="269">
        <f>SUM(E347:E367)</f>
        <v>0</v>
      </c>
      <c r="H369" s="262" t="s">
        <v>40</v>
      </c>
      <c r="I369" s="263"/>
      <c r="J369" s="65">
        <f>SUM(J346:J368)</f>
        <v>0</v>
      </c>
      <c r="K369" s="8"/>
      <c r="L369" s="8"/>
    </row>
    <row r="370" spans="4:12" x14ac:dyDescent="0.25">
      <c r="D370" s="268"/>
      <c r="E370" s="27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5063.6458999999995</v>
      </c>
      <c r="H3" s="69">
        <f>utilidad!E187</f>
        <v>5578.0679999999993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5063.6458999999995</v>
      </c>
      <c r="H6" s="70">
        <f t="shared" si="0"/>
        <v>5578.0679999999993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1235.97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1235.97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933.17589999999927</v>
      </c>
      <c r="H15" s="100">
        <f t="shared" si="10"/>
        <v>1817.1979999999999</v>
      </c>
      <c r="I15" s="100">
        <f t="shared" si="10"/>
        <v>-1235.97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D128" sqref="D12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9" t="s">
        <v>18</v>
      </c>
      <c r="F38" s="240"/>
      <c r="G38" s="240"/>
      <c r="H38" s="241"/>
      <c r="I38" s="18">
        <f>F37-I36</f>
        <v>73.396400000000085</v>
      </c>
      <c r="J38" s="17"/>
      <c r="R38" s="239" t="s">
        <v>18</v>
      </c>
      <c r="S38" s="240"/>
      <c r="T38" s="240"/>
      <c r="U38" s="24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9" t="s">
        <v>18</v>
      </c>
      <c r="F80" s="240"/>
      <c r="G80" s="240"/>
      <c r="H80" s="241"/>
      <c r="I80" s="18">
        <f>F79-I78</f>
        <v>116.23340000000007</v>
      </c>
      <c r="R80" s="239" t="s">
        <v>18</v>
      </c>
      <c r="S80" s="240"/>
      <c r="T80" s="240"/>
      <c r="U80" s="24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9" t="s">
        <v>18</v>
      </c>
      <c r="F123" s="240"/>
      <c r="G123" s="240"/>
      <c r="H123" s="241"/>
      <c r="I123" s="18">
        <f>F122-I121</f>
        <v>61.100000000000023</v>
      </c>
      <c r="R123" s="239" t="s">
        <v>18</v>
      </c>
      <c r="S123" s="240"/>
      <c r="T123" s="240"/>
      <c r="U123" s="24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9" t="s">
        <v>18</v>
      </c>
      <c r="F168" s="240"/>
      <c r="G168" s="240"/>
      <c r="H168" s="241"/>
      <c r="I168" s="18">
        <f>F167-I166</f>
        <v>35.399999999999977</v>
      </c>
      <c r="R168" s="239" t="s">
        <v>18</v>
      </c>
      <c r="S168" s="240"/>
      <c r="T168" s="240"/>
      <c r="U168" s="24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9" t="s">
        <v>18</v>
      </c>
      <c r="F211" s="240"/>
      <c r="G211" s="240"/>
      <c r="H211" s="241"/>
      <c r="I211" s="18">
        <f>F210-I209</f>
        <v>0</v>
      </c>
      <c r="R211" s="239" t="s">
        <v>18</v>
      </c>
      <c r="S211" s="240"/>
      <c r="T211" s="240"/>
      <c r="U211" s="24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9" t="s">
        <v>18</v>
      </c>
      <c r="F254" s="240"/>
      <c r="G254" s="240"/>
      <c r="H254" s="241"/>
      <c r="I254" s="18">
        <f>F253-I252</f>
        <v>0</v>
      </c>
      <c r="R254" s="239" t="s">
        <v>18</v>
      </c>
      <c r="S254" s="240"/>
      <c r="T254" s="240"/>
      <c r="U254" s="24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L185"/>
  <sheetViews>
    <sheetView topLeftCell="A154" zoomScaleNormal="100" workbookViewId="0">
      <selection activeCell="N165" sqref="N16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9" t="s">
        <v>18</v>
      </c>
      <c r="G24" s="240"/>
      <c r="H24" s="240"/>
      <c r="I24" s="241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9" t="s">
        <v>18</v>
      </c>
      <c r="G52" s="240"/>
      <c r="H52" s="240"/>
      <c r="I52" s="241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9" t="s">
        <v>18</v>
      </c>
      <c r="G79" s="240"/>
      <c r="H79" s="240"/>
      <c r="I79" s="241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9" t="s">
        <v>18</v>
      </c>
      <c r="G105" s="240"/>
      <c r="H105" s="240"/>
      <c r="I105" s="241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9" t="s">
        <v>18</v>
      </c>
      <c r="G131" s="240"/>
      <c r="H131" s="240"/>
      <c r="I131" s="241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9" t="s">
        <v>18</v>
      </c>
      <c r="G159" s="240"/>
      <c r="H159" s="240"/>
      <c r="I159" s="241"/>
      <c r="J159" s="30">
        <f>G158-J157</f>
        <v>33.5</v>
      </c>
    </row>
    <row r="162" spans="1:12" ht="27" x14ac:dyDescent="0.35">
      <c r="B162" s="243" t="s">
        <v>92</v>
      </c>
      <c r="C162" s="243"/>
      <c r="D162" s="243"/>
      <c r="E162" s="243"/>
    </row>
    <row r="163" spans="1:12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2" x14ac:dyDescent="0.25">
      <c r="A164" s="7">
        <v>45111</v>
      </c>
      <c r="B164" s="8" t="s">
        <v>571</v>
      </c>
      <c r="C164" s="8" t="s">
        <v>136</v>
      </c>
      <c r="D164" s="8" t="s">
        <v>678</v>
      </c>
      <c r="E164" s="26" t="s">
        <v>131</v>
      </c>
      <c r="F164" s="97"/>
      <c r="G164" s="195">
        <v>150</v>
      </c>
      <c r="H164" s="134"/>
      <c r="I164" s="97"/>
      <c r="J164" s="14">
        <v>130</v>
      </c>
      <c r="K164" s="177" t="s">
        <v>694</v>
      </c>
      <c r="L164" s="177" t="s">
        <v>695</v>
      </c>
    </row>
    <row r="165" spans="1:12" x14ac:dyDescent="0.25">
      <c r="A165" s="7">
        <v>45111</v>
      </c>
      <c r="B165" s="8" t="s">
        <v>212</v>
      </c>
      <c r="C165" t="s">
        <v>283</v>
      </c>
      <c r="D165" s="8" t="s">
        <v>678</v>
      </c>
      <c r="E165" s="26" t="s">
        <v>131</v>
      </c>
      <c r="F165" s="97"/>
      <c r="G165" s="196">
        <v>150</v>
      </c>
      <c r="H165" s="134"/>
      <c r="I165" s="97"/>
      <c r="J165" s="14">
        <v>130</v>
      </c>
      <c r="K165" s="177"/>
      <c r="L165" s="177"/>
    </row>
    <row r="166" spans="1:12" x14ac:dyDescent="0.25">
      <c r="A166" s="7">
        <v>45111</v>
      </c>
      <c r="B166" s="8" t="s">
        <v>679</v>
      </c>
      <c r="C166" s="8" t="s">
        <v>213</v>
      </c>
      <c r="D166" s="8" t="s">
        <v>678</v>
      </c>
      <c r="E166" s="8" t="s">
        <v>131</v>
      </c>
      <c r="F166" s="133">
        <v>30331117</v>
      </c>
      <c r="G166" s="197">
        <v>150</v>
      </c>
      <c r="H166" s="134"/>
      <c r="I166" s="97"/>
      <c r="J166" s="14">
        <v>130</v>
      </c>
      <c r="K166" s="177"/>
      <c r="L166" s="177"/>
    </row>
    <row r="167" spans="1:12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2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2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2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2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2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2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2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2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2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9" t="s">
        <v>18</v>
      </c>
      <c r="G185" s="240"/>
      <c r="H185" s="240"/>
      <c r="I185" s="241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U68" sqref="U6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9" t="s">
        <v>18</v>
      </c>
      <c r="G24" s="240"/>
      <c r="H24" s="240"/>
      <c r="I24" s="241"/>
      <c r="J24" s="30">
        <f>G23-J22</f>
        <v>43.5</v>
      </c>
      <c r="R24" s="239" t="s">
        <v>18</v>
      </c>
      <c r="S24" s="240"/>
      <c r="T24" s="240"/>
      <c r="U24" s="241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9" t="s">
        <v>18</v>
      </c>
      <c r="G52" s="240"/>
      <c r="H52" s="240"/>
      <c r="I52" s="241"/>
      <c r="J52" s="30">
        <f>G51-J50</f>
        <v>92.650000000000091</v>
      </c>
      <c r="R52" s="239" t="s">
        <v>18</v>
      </c>
      <c r="S52" s="240"/>
      <c r="T52" s="240"/>
      <c r="U52" s="241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284</v>
      </c>
      <c r="Q65" s="8" t="s">
        <v>639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9" t="s">
        <v>18</v>
      </c>
      <c r="G80" s="240"/>
      <c r="H80" s="240"/>
      <c r="I80" s="241"/>
      <c r="J80" s="30">
        <f>G79-J78</f>
        <v>69.599999999999909</v>
      </c>
      <c r="R80" s="239" t="s">
        <v>18</v>
      </c>
      <c r="S80" s="240"/>
      <c r="T80" s="240"/>
      <c r="U80" s="241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9" t="s">
        <v>18</v>
      </c>
      <c r="G107" s="240"/>
      <c r="H107" s="240"/>
      <c r="I107" s="241"/>
      <c r="J107" s="30">
        <f>G106-J105</f>
        <v>0</v>
      </c>
      <c r="R107" s="239" t="s">
        <v>18</v>
      </c>
      <c r="S107" s="240"/>
      <c r="T107" s="240"/>
      <c r="U107" s="241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9" t="s">
        <v>18</v>
      </c>
      <c r="G135" s="240"/>
      <c r="H135" s="240"/>
      <c r="I135" s="241"/>
      <c r="J135" s="30">
        <f>G134-J133</f>
        <v>0</v>
      </c>
      <c r="R135" s="239" t="s">
        <v>18</v>
      </c>
      <c r="S135" s="240"/>
      <c r="T135" s="240"/>
      <c r="U135" s="241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9" t="s">
        <v>18</v>
      </c>
      <c r="G164" s="240"/>
      <c r="H164" s="240"/>
      <c r="I164" s="241"/>
      <c r="J164" s="30">
        <f>G163-J162</f>
        <v>0</v>
      </c>
      <c r="R164" s="239" t="s">
        <v>18</v>
      </c>
      <c r="S164" s="240"/>
      <c r="T164" s="240"/>
      <c r="U164" s="24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136" zoomScale="115" zoomScaleNormal="115" workbookViewId="0">
      <selection activeCell="F207" sqref="F2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4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4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671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4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/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/>
      <c r="G214" s="39">
        <v>250</v>
      </c>
      <c r="H214" s="39"/>
      <c r="I214" s="39">
        <f t="shared" ref="I214:I217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/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/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/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373.75</v>
      </c>
      <c r="J267" s="84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4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4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4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45113</v>
      </c>
      <c r="B68" s="58" t="s">
        <v>570</v>
      </c>
      <c r="C68" s="58" t="s">
        <v>126</v>
      </c>
      <c r="D68" s="58" t="s">
        <v>661</v>
      </c>
      <c r="E68" s="58" t="s">
        <v>263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8.1999999999999886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5" zoomScaleNormal="100" workbookViewId="0">
      <selection activeCell="X57" sqref="X5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9" t="s">
        <v>18</v>
      </c>
      <c r="G15" s="240"/>
      <c r="H15" s="240"/>
      <c r="I15" s="241"/>
      <c r="J15" s="30">
        <f>G14-J13</f>
        <v>28.199999999999989</v>
      </c>
      <c r="L15" s="7"/>
      <c r="M15" s="8"/>
      <c r="N15" s="8"/>
      <c r="O15" s="8"/>
      <c r="P15" s="8"/>
      <c r="Q15" s="239" t="s">
        <v>18</v>
      </c>
      <c r="R15" s="240"/>
      <c r="S15" s="240"/>
      <c r="T15" s="24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9" t="s">
        <v>18</v>
      </c>
      <c r="G34" s="240"/>
      <c r="H34" s="240"/>
      <c r="I34" s="241"/>
      <c r="J34" s="30">
        <f>G33-J32</f>
        <v>18.199999999999989</v>
      </c>
      <c r="L34" s="7"/>
      <c r="M34" s="8"/>
      <c r="N34" s="8"/>
      <c r="O34" s="8"/>
      <c r="P34" s="8"/>
      <c r="Q34" s="239" t="s">
        <v>18</v>
      </c>
      <c r="R34" s="240"/>
      <c r="S34" s="240"/>
      <c r="T34" s="241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  <c r="W48" s="7"/>
      <c r="X48" s="8"/>
      <c r="Y48" s="8"/>
      <c r="Z48" s="8"/>
      <c r="AA48" s="8"/>
      <c r="AB48" s="8"/>
      <c r="AC48" s="8"/>
      <c r="AD48" s="8"/>
      <c r="AE48" s="31"/>
      <c r="AF48" s="8"/>
    </row>
    <row r="49" spans="1:32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  <c r="W49" s="7"/>
      <c r="X49" s="8"/>
      <c r="Y49" s="8"/>
      <c r="Z49" s="8"/>
      <c r="AA49" s="8"/>
      <c r="AB49" s="8"/>
      <c r="AC49" s="8"/>
      <c r="AD49" s="8"/>
      <c r="AE49" s="31"/>
      <c r="AF49" s="8"/>
    </row>
    <row r="50" spans="1:32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32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32" x14ac:dyDescent="0.25">
      <c r="A52" s="7"/>
      <c r="B52" s="8"/>
      <c r="C52" s="8"/>
      <c r="D52" s="8"/>
      <c r="E52" s="8"/>
      <c r="F52" s="239" t="s">
        <v>18</v>
      </c>
      <c r="G52" s="240"/>
      <c r="H52" s="240"/>
      <c r="I52" s="241"/>
      <c r="J52" s="30">
        <f>G51-J50</f>
        <v>126.90000000000009</v>
      </c>
      <c r="L52" s="7"/>
      <c r="M52" s="8"/>
      <c r="N52" s="8"/>
      <c r="O52" s="8"/>
      <c r="P52" s="8"/>
      <c r="Q52" s="239" t="s">
        <v>18</v>
      </c>
      <c r="R52" s="240"/>
      <c r="S52" s="240"/>
      <c r="T52" s="241"/>
      <c r="U52" s="30">
        <f>R51-U50</f>
        <v>127.40000000000009</v>
      </c>
    </row>
    <row r="57" spans="1:32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3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411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32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32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32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32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32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32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9" t="s">
        <v>18</v>
      </c>
      <c r="G71" s="240"/>
      <c r="H71" s="240"/>
      <c r="I71" s="241"/>
      <c r="J71" s="30">
        <f>G70-J69</f>
        <v>18.199999999999989</v>
      </c>
      <c r="L71" s="7"/>
      <c r="M71" s="8"/>
      <c r="N71" s="8"/>
      <c r="O71" s="8"/>
      <c r="P71" s="8"/>
      <c r="Q71" s="239" t="s">
        <v>18</v>
      </c>
      <c r="R71" s="240"/>
      <c r="S71" s="240"/>
      <c r="T71" s="241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9" t="s">
        <v>18</v>
      </c>
      <c r="G89" s="240"/>
      <c r="H89" s="240"/>
      <c r="I89" s="241"/>
      <c r="J89" s="30">
        <f>G88-J87</f>
        <v>0</v>
      </c>
      <c r="L89" s="7"/>
      <c r="M89" s="8"/>
      <c r="N89" s="8"/>
      <c r="O89" s="8"/>
      <c r="P89" s="8"/>
      <c r="Q89" s="239" t="s">
        <v>18</v>
      </c>
      <c r="R89" s="240"/>
      <c r="S89" s="240"/>
      <c r="T89" s="241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9" t="s">
        <v>18</v>
      </c>
      <c r="G108" s="240"/>
      <c r="H108" s="240"/>
      <c r="I108" s="241"/>
      <c r="J108" s="30">
        <f>G107-J106</f>
        <v>0</v>
      </c>
      <c r="L108" s="7"/>
      <c r="M108" s="8"/>
      <c r="N108" s="8"/>
      <c r="O108" s="8"/>
      <c r="P108" s="8"/>
      <c r="Q108" s="239" t="s">
        <v>18</v>
      </c>
      <c r="R108" s="240"/>
      <c r="S108" s="240"/>
      <c r="T108" s="24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8.7999999999999972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2023-07-07T15:29:55Z</cp:lastPrinted>
  <dcterms:created xsi:type="dcterms:W3CDTF">2022-12-25T20:49:22Z</dcterms:created>
  <dcterms:modified xsi:type="dcterms:W3CDTF">2023-07-07T15:52:17Z</dcterms:modified>
</cp:coreProperties>
</file>