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9" documentId="11_62B7674B076F7E9E82FFC8A285F2D047712F5859" xr6:coauthVersionLast="47" xr6:coauthVersionMax="47" xr10:uidLastSave="{5A6E8FA5-40AD-4C3E-BA5A-A8875606B775}"/>
  <bookViews>
    <workbookView xWindow="-120" yWindow="-120" windowWidth="20730" windowHeight="11040" tabRatio="646" firstSheet="9" activeTab="1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Hoja4" sheetId="38" r:id="rId7"/>
    <sheet name="detergente " sheetId="8" r:id="rId8"/>
    <sheet name="holtrans" sheetId="6" r:id="rId9"/>
    <sheet name="PARAISO" sheetId="15" r:id="rId10"/>
    <sheet name="YOBEL" sheetId="9" r:id="rId11"/>
    <sheet name="aldia" sheetId="10" r:id="rId12"/>
    <sheet name="plasticos Ester" sheetId="11" r:id="rId13"/>
    <sheet name="BENAVIDES" sheetId="36" r:id="rId14"/>
    <sheet name="FLEXNET" sheetId="37" r:id="rId15"/>
    <sheet name="sear" sheetId="12" r:id="rId16"/>
    <sheet name="OTROS CLIENTES 2." sheetId="18" r:id="rId17"/>
    <sheet name="empetrans" sheetId="19" r:id="rId18"/>
    <sheet name="OTROS INGRESOS " sheetId="31" r:id="rId19"/>
    <sheet name="Dream fig" sheetId="17" r:id="rId20"/>
    <sheet name="mensualidades" sheetId="16" r:id="rId21"/>
    <sheet name="RASTREO CARSYNC" sheetId="27" r:id="rId22"/>
    <sheet name="RASTREO ICSSE" sheetId="22" r:id="rId23"/>
    <sheet name="MENSUAL MARIA MOYA " sheetId="21" r:id="rId24"/>
    <sheet name="IESS" sheetId="23" r:id="rId25"/>
    <sheet name="OTROS GASTOS" sheetId="24" r:id="rId26"/>
    <sheet name="Garaje " sheetId="20" r:id="rId27"/>
    <sheet name="NOMINA" sheetId="29" r:id="rId28"/>
    <sheet name="utilidad" sheetId="13" r:id="rId29"/>
    <sheet name="FLUJO DE CAJA " sheetId="14" r:id="rId30"/>
    <sheet name="Hoja1" sheetId="32" r:id="rId31"/>
    <sheet name="Hoja3" sheetId="34" r:id="rId32"/>
    <sheet name="Hoja2" sheetId="35" r:id="rId33"/>
  </sheets>
  <externalReferences>
    <externalReference r:id="rId3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8" l="1"/>
  <c r="G20" i="38"/>
  <c r="H10" i="35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I162" i="10"/>
  <c r="M162" i="10" s="1"/>
  <c r="N162" i="10" s="1"/>
  <c r="K162" i="10"/>
  <c r="G6" i="32"/>
  <c r="J131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J131" i="37" l="1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6" i="10"/>
  <c r="Z176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76" i="10"/>
  <c r="H177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6" i="10"/>
  <c r="AB176" i="10" s="1"/>
  <c r="AC176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8" i="10"/>
  <c r="W179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K176" i="10"/>
  <c r="L178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8" i="10"/>
  <c r="AA180" i="10" s="1"/>
  <c r="AC178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6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I133" i="9"/>
  <c r="AA81" i="7"/>
</calcChain>
</file>

<file path=xl/sharedStrings.xml><?xml version="1.0" encoding="utf-8"?>
<sst xmlns="http://schemas.openxmlformats.org/spreadsheetml/2006/main" count="13118" uniqueCount="1076">
  <si>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</si>
  <si>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</si>
  <si>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</si>
  <si>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</si>
  <si>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</si>
  <si>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</si>
  <si>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</si>
  <si>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</si>
  <si>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</si>
  <si>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</si>
  <si>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</si>
  <si>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</si>
  <si>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</si>
  <si>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</si>
  <si>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</si>
  <si>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</si>
  <si>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</si>
  <si>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</si>
  <si>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</si>
  <si>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</si>
  <si>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</si>
  <si>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</si>
  <si>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</si>
  <si>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</si>
  <si>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</si>
  <si>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</si>
  <si>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</si>
  <si>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</si>
  <si>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</si>
  <si>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</si>
  <si>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</si>
  <si>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</si>
  <si>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</si>
  <si>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</si>
  <si>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</si>
  <si>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</si>
  <si>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</si>
  <si>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</si>
  <si>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</si>
  <si>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</si>
  <si>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</si>
  <si>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</si>
  <si>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</si>
  <si>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</si>
  <si>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</si>
  <si>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</si>
  <si>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</si>
  <si>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</si>
  <si>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</si>
  <si>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</si>
  <si>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</si>
  <si>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</si>
  <si>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</si>
  <si>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</si>
  <si>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</si>
  <si>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</si>
  <si>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</si>
  <si>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</si>
  <si>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</si>
  <si>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</si>
  <si>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</si>
  <si>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</si>
  <si>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</si>
  <si>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</si>
  <si>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</si>
  <si>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</si>
  <si>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</si>
  <si>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</si>
  <si>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</si>
  <si>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</si>
  <si>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</si>
  <si>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</si>
  <si>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</si>
  <si>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</si>
  <si>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</si>
  <si>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</si>
  <si>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</si>
  <si>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</si>
  <si>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</si>
  <si>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</si>
  <si>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</si>
  <si>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</si>
  <si>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</si>
  <si>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</si>
  <si>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</si>
  <si>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</si>
  <si>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</si>
  <si>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</si>
  <si>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</si>
  <si>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</si>
  <si>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</si>
  <si>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</si>
  <si>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</si>
  <si>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</si>
  <si>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</si>
  <si>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</si>
  <si>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</si>
  <si>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</si>
  <si>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</si>
  <si>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</si>
  <si>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</si>
  <si>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</si>
  <si>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</si>
  <si>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</si>
  <si>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</si>
  <si>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</si>
  <si>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</si>
  <si>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</si>
  <si>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</si>
  <si>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</si>
  <si>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</si>
  <si>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</si>
  <si>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</si>
  <si>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</si>
  <si>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</si>
  <si>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</si>
  <si>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</si>
  <si>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</si>
  <si>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</si>
  <si>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</si>
  <si>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</si>
  <si>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</si>
  <si>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</si>
  <si>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</si>
  <si>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</si>
  <si>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</si>
  <si>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</si>
  <si>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</si>
  <si>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</si>
  <si>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</si>
  <si>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</si>
  <si>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</si>
  <si>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</si>
  <si>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</si>
  <si>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</si>
  <si>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</si>
  <si>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</si>
  <si>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</si>
  <si>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</si>
  <si>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</si>
  <si>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</si>
  <si>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</si>
  <si>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</si>
  <si>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</si>
  <si>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</si>
  <si>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</si>
  <si>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</si>
  <si>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</si>
  <si>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</si>
  <si>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</si>
  <si>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</si>
  <si>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</si>
  <si>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</si>
  <si>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</si>
  <si>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</si>
  <si>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</si>
  <si>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</si>
  <si>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</si>
  <si>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</si>
  <si>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</si>
  <si>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</si>
  <si>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</si>
  <si>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</si>
  <si>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</si>
  <si>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</si>
  <si>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</si>
  <si>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</si>
  <si>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</si>
  <si>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</si>
  <si>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</si>
  <si>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</si>
  <si>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</si>
  <si>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</si>
  <si>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</si>
  <si>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</si>
  <si>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</si>
  <si>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</si>
  <si>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</si>
  <si>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</si>
  <si>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</si>
  <si>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</si>
  <si>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</si>
  <si>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</si>
  <si>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</si>
  <si>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</si>
  <si>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</si>
  <si>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</si>
  <si>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</si>
  <si>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</si>
  <si>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</si>
  <si>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</si>
  <si>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</si>
  <si>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</si>
  <si>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</si>
  <si>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</si>
  <si>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</si>
  <si>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</si>
  <si>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</si>
  <si>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</si>
  <si>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</si>
  <si>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</si>
  <si>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</si>
  <si>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</si>
  <si>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</si>
  <si>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</si>
  <si>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</si>
  <si>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</si>
  <si>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</si>
  <si>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</si>
  <si>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</si>
  <si>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</si>
  <si>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</si>
  <si>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</si>
  <si>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</si>
  <si>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</si>
  <si>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</si>
  <si>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</si>
  <si>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</si>
  <si>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</si>
  <si>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</si>
  <si>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</si>
  <si>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</si>
  <si>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</si>
  <si>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</si>
  <si>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</si>
  <si>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</si>
  <si>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</si>
  <si>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</si>
  <si>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</si>
  <si>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</si>
  <si>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</si>
  <si>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</si>
  <si>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</si>
  <si>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</si>
  <si>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</si>
  <si>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</si>
  <si>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</si>
  <si>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</si>
  <si>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</si>
  <si>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</si>
  <si>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</si>
  <si>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</si>
  <si>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</si>
  <si>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</si>
  <si>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</si>
  <si>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</si>
  <si>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</si>
  <si>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</si>
  <si>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</si>
  <si>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</si>
  <si>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</si>
  <si>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</si>
  <si>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</si>
  <si>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</si>
  <si>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</si>
  <si>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</si>
  <si>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</si>
  <si>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</si>
  <si>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</si>
  <si>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</si>
  <si>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</si>
  <si>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</si>
  <si>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</si>
  <si>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</si>
  <si>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</si>
  <si>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</si>
  <si>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</si>
  <si>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</si>
  <si>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</si>
  <si>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</si>
  <si>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</si>
  <si>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</si>
  <si>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</si>
  <si>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</si>
  <si>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</si>
  <si>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</si>
  <si>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</si>
  <si>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</si>
  <si>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</si>
  <si>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</si>
  <si>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</si>
  <si>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</si>
  <si>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</si>
  <si>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</si>
  <si>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</si>
  <si>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</si>
  <si>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</si>
  <si>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</si>
  <si>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</si>
  <si>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</si>
  <si>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</si>
  <si>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</si>
  <si>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</si>
  <si>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</si>
  <si>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</si>
  <si>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</si>
  <si>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</si>
  <si>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</si>
  <si>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</si>
  <si>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</si>
  <si>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</si>
  <si>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</si>
  <si>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</si>
  <si>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</si>
  <si>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</si>
  <si>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</si>
  <si>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</si>
  <si>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</si>
  <si>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</si>
  <si>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</si>
  <si>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</si>
  <si>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</si>
  <si>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</si>
  <si>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</si>
  <si>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</si>
  <si>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</si>
  <si>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</si>
  <si>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</si>
  <si>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</si>
  <si>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</si>
  <si>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</si>
  <si>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</si>
  <si>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</si>
  <si>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</si>
  <si>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</si>
  <si>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</si>
  <si>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</si>
  <si>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</si>
  <si>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</si>
  <si>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</si>
  <si>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</si>
  <si>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</si>
  <si>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</si>
  <si>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</si>
  <si>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</si>
  <si>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</si>
  <si>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</si>
  <si>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</si>
  <si>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</si>
  <si>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</si>
  <si>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</si>
  <si>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</si>
  <si>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</si>
  <si>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</si>
  <si>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</si>
  <si>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</si>
  <si>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</si>
  <si>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</si>
  <si>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</si>
  <si>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</si>
  <si>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</si>
  <si>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</si>
  <si>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</si>
  <si>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</si>
  <si>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</si>
  <si>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</si>
  <si>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</si>
  <si>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</si>
  <si>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</si>
  <si>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</si>
  <si>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</si>
  <si>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</si>
  <si>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</si>
  <si>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</si>
  <si>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</si>
  <si>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</si>
  <si>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</si>
  <si>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</si>
  <si>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</si>
  <si>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</si>
  <si>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</si>
  <si>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</si>
  <si>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</si>
  <si>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</si>
  <si>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</si>
  <si>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</si>
  <si>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</si>
  <si>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</si>
  <si>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</si>
  <si>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</si>
  <si>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</si>
  <si>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</si>
  <si>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</si>
  <si>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</si>
  <si>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</si>
  <si>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</si>
  <si>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</si>
  <si>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</si>
  <si>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</si>
  <si>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</si>
  <si>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</si>
  <si>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</si>
  <si>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</si>
  <si>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</si>
  <si>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</si>
  <si>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</si>
  <si>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</si>
  <si>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</si>
  <si>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</si>
  <si>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</si>
  <si>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</si>
  <si>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</si>
  <si>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</si>
  <si>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</si>
  <si>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</si>
  <si>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</si>
  <si>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</si>
  <si>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</si>
  <si>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</si>
  <si>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</si>
  <si>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</si>
  <si>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</si>
  <si>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</si>
  <si>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</si>
  <si>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</si>
  <si>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</si>
  <si>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</si>
  <si>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</si>
  <si>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</si>
  <si>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</si>
  <si>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</si>
  <si>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</si>
  <si>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</si>
  <si>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</si>
  <si>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</si>
  <si>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</si>
  <si>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</si>
  <si>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</si>
  <si>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</si>
  <si>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</si>
  <si>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</si>
  <si>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</si>
  <si>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</si>
  <si>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</si>
  <si>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</si>
  <si>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</si>
  <si>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</si>
  <si>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</si>
  <si>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</si>
  <si>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</si>
  <si>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</si>
  <si>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</si>
  <si>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</si>
  <si>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</si>
  <si>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</si>
  <si>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</si>
  <si>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</si>
  <si>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</si>
  <si>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</si>
  <si>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</si>
  <si>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</si>
  <si>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</si>
  <si>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</si>
  <si>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</si>
  <si>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</si>
  <si>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</si>
  <si>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</si>
  <si>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</si>
  <si>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</si>
  <si>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</si>
  <si>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</si>
  <si>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</si>
  <si>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</si>
  <si>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</si>
  <si>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</si>
  <si>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</si>
  <si>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</si>
  <si>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</si>
  <si>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</si>
  <si>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</si>
  <si>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</si>
  <si>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</si>
  <si>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</si>
  <si>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</si>
  <si>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</si>
  <si>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</si>
  <si>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</si>
  <si>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</si>
  <si>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</si>
  <si>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</si>
  <si>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</si>
  <si>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</si>
  <si>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</si>
  <si>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</si>
  <si>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</si>
  <si>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</si>
  <si>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</si>
  <si>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</si>
  <si>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</si>
  <si>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</si>
  <si>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</si>
  <si>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</si>
  <si>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</si>
  <si>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</si>
  <si>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</si>
  <si>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</si>
  <si>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</si>
  <si>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</si>
  <si>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</si>
  <si>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</si>
  <si>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</si>
  <si>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</si>
  <si>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</si>
  <si>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</si>
  <si>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</si>
  <si>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</si>
  <si>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</si>
  <si>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</si>
  <si>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</si>
  <si>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</si>
  <si>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</si>
  <si>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</si>
  <si>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</si>
  <si>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</si>
  <si>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</si>
  <si>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</si>
  <si>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</si>
  <si>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</si>
  <si>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</si>
  <si>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</si>
  <si>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</si>
  <si>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</si>
  <si>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</si>
  <si>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</si>
  <si>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</si>
  <si>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</si>
  <si>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</si>
  <si>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</si>
  <si>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</si>
  <si>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</si>
  <si>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</si>
  <si>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</si>
  <si>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</si>
  <si>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</si>
  <si>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</si>
  <si>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</si>
  <si>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</si>
  <si>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</si>
  <si>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</si>
  <si>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</si>
  <si>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</si>
  <si>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</si>
  <si>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</si>
  <si>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</si>
  <si>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</si>
  <si>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</si>
  <si>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</si>
  <si>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</si>
  <si>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</si>
  <si>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</si>
  <si>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</si>
  <si>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</si>
  <si>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</si>
  <si>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</si>
  <si>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</si>
  <si>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</si>
  <si>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</si>
  <si>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</si>
  <si>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</si>
  <si>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</si>
  <si>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</si>
  <si>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</si>
  <si>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</si>
  <si>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</si>
  <si>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</si>
  <si>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</si>
  <si>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</si>
  <si>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</si>
  <si>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</si>
  <si>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</si>
  <si>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</si>
  <si>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</si>
  <si>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</si>
  <si>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</si>
  <si>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</si>
  <si>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</si>
  <si>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</si>
  <si>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</si>
  <si>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</si>
  <si>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</si>
  <si>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</si>
  <si>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</si>
  <si>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</si>
  <si>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</si>
  <si>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</si>
  <si>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</si>
  <si>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</si>
  <si>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</si>
  <si>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</si>
  <si>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</si>
  <si>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</si>
  <si>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</si>
  <si>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</si>
  <si>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</si>
  <si>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</si>
  <si>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</si>
  <si>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</si>
  <si>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</si>
  <si>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</si>
  <si>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</si>
  <si>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</si>
  <si>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</si>
  <si>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</si>
  <si>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</si>
  <si>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</si>
  <si>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</si>
  <si>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</si>
  <si>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</si>
  <si>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</si>
  <si>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</si>
  <si>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</si>
  <si>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</si>
  <si>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</si>
  <si>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</si>
  <si>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</si>
  <si>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</si>
  <si>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</si>
  <si>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</si>
  <si>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</si>
  <si>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</si>
  <si>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</si>
  <si>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</si>
  <si>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</si>
  <si>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</si>
  <si>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</si>
  <si>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</si>
  <si>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</si>
  <si>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</si>
  <si>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</si>
  <si>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</si>
  <si>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</si>
  <si>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</si>
  <si>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</si>
  <si>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</si>
  <si>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</si>
  <si>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</si>
  <si>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</si>
  <si>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</si>
  <si>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</si>
  <si>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</si>
  <si>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</si>
  <si>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</si>
  <si>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</si>
  <si>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</si>
  <si>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</si>
  <si>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</si>
  <si>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</si>
  <si>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</si>
  <si>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</si>
  <si>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</si>
  <si>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</si>
  <si>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</si>
  <si>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</si>
  <si>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</si>
  <si>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</si>
  <si>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</si>
  <si>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</si>
  <si>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</si>
  <si>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</si>
  <si>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</si>
  <si>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</si>
  <si>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</si>
  <si>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</si>
  <si>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</si>
  <si>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</si>
  <si>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</si>
  <si>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</si>
  <si>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</si>
  <si>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</si>
  <si>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</si>
  <si>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</si>
  <si>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</si>
  <si>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</si>
  <si>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</si>
  <si>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</si>
  <si>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</si>
  <si>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</si>
  <si>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</si>
  <si>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</si>
  <si>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</si>
  <si>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</si>
  <si>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</si>
  <si>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</si>
  <si>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</si>
  <si>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</si>
  <si>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</si>
  <si>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</si>
  <si>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</si>
  <si>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</si>
  <si>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</si>
  <si>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</si>
  <si>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</si>
  <si>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</si>
  <si>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</si>
  <si>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</si>
  <si>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</si>
  <si>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</si>
  <si>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</si>
  <si>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</si>
  <si>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</si>
  <si>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</si>
  <si>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</si>
  <si>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</si>
  <si>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</si>
  <si>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</si>
  <si>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</si>
  <si>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</si>
  <si>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</si>
  <si>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</si>
  <si>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</si>
  <si>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</si>
  <si>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</si>
  <si>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</si>
  <si>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</si>
  <si>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</si>
  <si>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</si>
  <si>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</si>
  <si>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</si>
  <si>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</si>
  <si>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</si>
  <si>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</si>
  <si>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</si>
  <si>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</si>
  <si>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</si>
  <si>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</si>
  <si>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</si>
  <si>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</si>
  <si>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</si>
  <si>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</si>
  <si>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</si>
  <si>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</si>
  <si>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</si>
  <si>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</si>
  <si>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</si>
  <si>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</si>
  <si>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</si>
  <si>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</si>
  <si>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</si>
  <si>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</si>
  <si>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</si>
  <si>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</si>
  <si>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</si>
  <si>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</si>
  <si>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</si>
  <si>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</si>
  <si>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</si>
  <si>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</si>
  <si>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</si>
  <si>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</si>
  <si>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</si>
  <si>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</si>
  <si>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</si>
  <si>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</si>
  <si>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</si>
  <si>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</si>
  <si>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</si>
  <si>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</si>
  <si>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</si>
  <si>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</si>
  <si>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</si>
  <si>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</si>
  <si>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</si>
  <si>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</si>
  <si>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</si>
  <si>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</si>
  <si>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</si>
  <si>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</si>
  <si>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</si>
  <si>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</si>
  <si>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</si>
  <si>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</si>
  <si>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</si>
  <si>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</si>
  <si>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</si>
  <si>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</si>
  <si>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</si>
  <si>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</si>
  <si>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</si>
  <si>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</si>
  <si>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</si>
  <si>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</si>
  <si>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</si>
  <si>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</si>
  <si>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</si>
  <si>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</si>
  <si>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</si>
  <si>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</si>
  <si>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</si>
  <si>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</si>
  <si>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</si>
  <si>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</si>
  <si>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</si>
  <si>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</si>
  <si>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</si>
  <si>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</si>
  <si>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</si>
  <si>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</si>
  <si>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</si>
  <si>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</si>
  <si>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</si>
  <si>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</si>
  <si>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</si>
  <si>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</si>
  <si>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</si>
  <si>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</si>
  <si>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</si>
  <si>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</si>
  <si>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</si>
  <si>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</si>
  <si>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</si>
  <si>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</si>
  <si>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</si>
  <si>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</si>
  <si>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</si>
  <si>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</si>
  <si>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</si>
  <si>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</si>
  <si>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</si>
  <si>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</si>
  <si>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</si>
  <si>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</si>
  <si>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</si>
  <si>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</si>
  <si>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</si>
  <si>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</si>
  <si>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</si>
  <si>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</si>
  <si>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</si>
  <si>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</si>
  <si>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</si>
  <si>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</si>
  <si>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</si>
  <si>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</si>
  <si>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</si>
  <si>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</si>
  <si>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</si>
  <si>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</si>
  <si>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</si>
  <si>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</si>
  <si>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</si>
  <si>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</si>
  <si>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</si>
  <si>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</si>
  <si>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</si>
  <si>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</si>
  <si>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</si>
  <si>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</si>
  <si>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</si>
  <si>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</si>
  <si>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</si>
  <si>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</si>
  <si>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</si>
  <si>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</si>
  <si>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</si>
  <si>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</si>
  <si>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</si>
  <si>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</si>
  <si>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</si>
  <si>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</si>
  <si>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</si>
  <si>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</si>
  <si>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</si>
  <si>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</si>
  <si>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</si>
  <si>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</si>
  <si>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</si>
  <si>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</si>
  <si>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</si>
  <si>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</si>
  <si>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</si>
  <si>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</si>
  <si>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</si>
  <si>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</si>
  <si>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</si>
  <si>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</si>
  <si>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</si>
  <si>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</si>
  <si>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</si>
  <si>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</si>
  <si>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</si>
  <si>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</si>
  <si>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</si>
  <si>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</si>
  <si>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</si>
  <si>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</si>
  <si>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</si>
  <si>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</si>
  <si>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</si>
  <si>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</si>
  <si>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</si>
  <si>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</si>
  <si>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</si>
  <si>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</si>
  <si>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</si>
  <si>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</si>
  <si>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</si>
  <si>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</si>
  <si>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</si>
  <si>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</si>
  <si>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</si>
  <si>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</si>
  <si>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</si>
  <si>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</si>
  <si>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</si>
  <si>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</si>
  <si>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</si>
  <si>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</si>
  <si>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</si>
  <si>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</si>
  <si>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</si>
  <si>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</si>
  <si>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</si>
  <si>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</si>
  <si>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</si>
  <si>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</si>
  <si>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</si>
  <si>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</si>
  <si>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</si>
  <si>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</si>
  <si>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</si>
  <si>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</si>
  <si>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</si>
  <si>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</si>
  <si>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</si>
  <si>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</si>
  <si>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</si>
  <si>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</si>
  <si>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</si>
  <si>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</si>
  <si>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</si>
  <si>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</si>
  <si>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</si>
  <si>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</si>
  <si>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</si>
  <si>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</si>
  <si>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</si>
  <si>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</si>
  <si>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</si>
  <si>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</si>
  <si>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</si>
  <si>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</si>
  <si>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</si>
  <si>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</si>
  <si>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</si>
  <si>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</si>
  <si>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</si>
  <si>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</si>
  <si>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</si>
  <si>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</si>
  <si>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</si>
  <si>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</si>
  <si>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</si>
  <si>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</si>
  <si>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</si>
  <si>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</si>
  <si>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</si>
  <si>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</si>
  <si>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</si>
  <si>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</si>
  <si>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</si>
  <si>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</si>
  <si>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</si>
  <si>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</si>
  <si>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</si>
  <si>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</si>
  <si>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</si>
  <si>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</si>
  <si>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</si>
  <si>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</si>
  <si>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</si>
  <si>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</si>
  <si>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</si>
  <si>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</si>
  <si>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</si>
  <si>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</si>
  <si>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</si>
  <si>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</si>
  <si>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</si>
  <si>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</si>
  <si>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</si>
  <si>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</si>
  <si>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</si>
  <si>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</si>
  <si>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</si>
  <si>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</si>
  <si>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</si>
  <si>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</si>
  <si>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</si>
  <si>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</si>
  <si>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</si>
  <si>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</si>
  <si>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</si>
  <si>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</si>
  <si>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</si>
  <si>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</si>
  <si>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</si>
  <si>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</si>
  <si>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</si>
  <si>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</si>
  <si>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</si>
  <si>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</si>
  <si>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</si>
  <si>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</si>
  <si>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</si>
  <si>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</si>
  <si>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</si>
  <si>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</si>
  <si>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</si>
  <si>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</si>
  <si>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</si>
  <si>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</si>
  <si>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</si>
  <si>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</si>
  <si>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</si>
  <si>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</si>
  <si>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</si>
  <si>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</si>
  <si>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</si>
  <si>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</si>
  <si>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</si>
  <si>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</si>
  <si>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</si>
  <si>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</si>
  <si>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</si>
  <si>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</si>
  <si>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</si>
  <si>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</si>
  <si>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</si>
  <si>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</si>
  <si>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</si>
  <si>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</si>
  <si>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</si>
  <si>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</si>
  <si>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</si>
  <si>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</si>
  <si>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</si>
  <si>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</si>
  <si>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</si>
  <si>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</si>
  <si>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</si>
  <si>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</si>
  <si>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</si>
  <si>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</si>
  <si>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</si>
  <si>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</si>
  <si>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</si>
  <si>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</si>
  <si>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</si>
  <si>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</si>
  <si>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</si>
  <si>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</si>
  <si>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</si>
  <si>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</si>
  <si>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</si>
  <si>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</si>
  <si>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</si>
  <si>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</si>
  <si>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</si>
  <si>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</si>
  <si>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</si>
  <si>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</si>
  <si>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</si>
  <si>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</si>
  <si>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</si>
  <si>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</si>
  <si>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</si>
  <si>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</si>
  <si>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</si>
  <si>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</si>
  <si>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</si>
  <si>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</si>
  <si>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</si>
  <si>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</si>
  <si>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</si>
  <si>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</si>
  <si>
    <t>6688-54979-54977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</si>
</sst>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7" zoomScaleNormal="100" workbookViewId="0">
      <selection activeCell="B318" sqref="B31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5" t="s">
        <v>24</v>
      </c>
      <c r="E1" s="315"/>
      <c r="F1" s="315"/>
      <c r="G1" s="315"/>
      <c r="H1" s="2"/>
      <c r="I1" s="2"/>
      <c r="M1" s="1"/>
      <c r="N1" s="2"/>
      <c r="O1" s="2"/>
      <c r="P1" s="315" t="s">
        <v>87</v>
      </c>
      <c r="Q1" s="315"/>
      <c r="R1" s="315"/>
      <c r="S1" s="31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6" t="s">
        <v>18</v>
      </c>
      <c r="G55" s="316"/>
      <c r="H55" s="316"/>
      <c r="I55" s="316"/>
      <c r="J55" s="31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8"/>
      <c r="K56" s="8"/>
      <c r="M56" s="8"/>
      <c r="N56" s="8"/>
      <c r="O56" s="8"/>
      <c r="P56" s="8"/>
      <c r="Q56" s="8"/>
      <c r="R56" s="316" t="s">
        <v>18</v>
      </c>
      <c r="S56" s="316"/>
      <c r="T56" s="316"/>
      <c r="U56" s="316"/>
      <c r="V56" s="31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8"/>
      <c r="W57" s="8"/>
    </row>
    <row r="63" spans="1:23" ht="28.5" x14ac:dyDescent="0.45">
      <c r="A63" s="1"/>
      <c r="B63" s="2"/>
      <c r="C63" s="2"/>
      <c r="D63" s="315" t="s">
        <v>88</v>
      </c>
      <c r="E63" s="315"/>
      <c r="F63" s="315"/>
      <c r="G63" s="31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5" t="s">
        <v>89</v>
      </c>
      <c r="Q64" s="315"/>
      <c r="R64" s="315"/>
      <c r="S64" s="31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6" t="s">
        <v>18</v>
      </c>
      <c r="G117" s="316"/>
      <c r="H117" s="316"/>
      <c r="I117" s="316"/>
      <c r="J117" s="31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8"/>
      <c r="K118" s="8"/>
      <c r="M118" s="8"/>
      <c r="N118" s="8"/>
      <c r="O118" s="8"/>
      <c r="P118" s="8"/>
      <c r="Q118" s="8"/>
      <c r="R118" s="316" t="s">
        <v>18</v>
      </c>
      <c r="S118" s="316"/>
      <c r="T118" s="316"/>
      <c r="U118" s="316"/>
      <c r="V118" s="31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8"/>
      <c r="W119" s="8"/>
    </row>
    <row r="122" spans="1:36" ht="28.5" x14ac:dyDescent="0.45">
      <c r="A122" s="1"/>
      <c r="B122" s="2"/>
      <c r="C122" s="2"/>
      <c r="D122" s="315" t="s">
        <v>90</v>
      </c>
      <c r="E122" s="315"/>
      <c r="F122" s="315"/>
      <c r="G122" s="315"/>
      <c r="H122" s="2"/>
      <c r="I122" s="2"/>
      <c r="M122" s="1"/>
      <c r="N122" s="2"/>
      <c r="O122" s="2"/>
      <c r="P122" s="315" t="s">
        <v>91</v>
      </c>
      <c r="Q122" s="315"/>
      <c r="R122" s="315"/>
      <c r="S122" s="31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6" t="s">
        <v>18</v>
      </c>
      <c r="G175" s="316"/>
      <c r="H175" s="316"/>
      <c r="I175" s="316"/>
      <c r="J175" s="317">
        <f>I173-K172</f>
        <v>464.51000000000022</v>
      </c>
      <c r="K175" s="8"/>
      <c r="M175" s="8"/>
      <c r="N175" s="8"/>
      <c r="O175" s="8"/>
      <c r="P175" s="8"/>
      <c r="Q175" s="8"/>
      <c r="R175" s="316" t="s">
        <v>18</v>
      </c>
      <c r="S175" s="316"/>
      <c r="T175" s="316"/>
      <c r="U175" s="316"/>
      <c r="V175" s="31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8"/>
      <c r="W176" s="8"/>
    </row>
    <row r="180" spans="1:23" ht="28.5" x14ac:dyDescent="0.45">
      <c r="A180" s="1"/>
      <c r="B180" s="2"/>
      <c r="C180" s="2"/>
      <c r="D180" s="315" t="s">
        <v>92</v>
      </c>
      <c r="E180" s="315"/>
      <c r="F180" s="315"/>
      <c r="G180" s="315"/>
      <c r="H180" s="2"/>
      <c r="I180" s="2"/>
      <c r="M180" s="1"/>
      <c r="N180" s="2"/>
      <c r="O180" s="2"/>
      <c r="P180" s="315" t="s">
        <v>93</v>
      </c>
      <c r="Q180" s="315"/>
      <c r="R180" s="315"/>
      <c r="S180" s="31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6" t="s">
        <v>18</v>
      </c>
      <c r="G234" s="316"/>
      <c r="H234" s="316"/>
      <c r="I234" s="316"/>
      <c r="J234" s="317">
        <f>I232-K231</f>
        <v>183.42999999999984</v>
      </c>
      <c r="K234" s="8"/>
      <c r="M234" s="8"/>
      <c r="N234" s="8"/>
      <c r="O234" s="8"/>
      <c r="P234" s="8"/>
      <c r="Q234" s="8"/>
      <c r="R234" s="316" t="s">
        <v>18</v>
      </c>
      <c r="S234" s="316"/>
      <c r="T234" s="316"/>
      <c r="U234" s="316"/>
      <c r="V234" s="31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8"/>
      <c r="W235" s="8"/>
    </row>
    <row r="241" spans="1:23" ht="28.5" x14ac:dyDescent="0.45">
      <c r="A241" s="1"/>
      <c r="B241" s="2"/>
      <c r="C241" s="2"/>
      <c r="D241" s="315" t="s">
        <v>94</v>
      </c>
      <c r="E241" s="315"/>
      <c r="F241" s="315"/>
      <c r="G241" s="315"/>
      <c r="H241" s="2"/>
      <c r="I241" s="2"/>
      <c r="M241" s="1"/>
      <c r="N241" s="2"/>
      <c r="O241" s="2"/>
      <c r="P241" s="315" t="s">
        <v>95</v>
      </c>
      <c r="Q241" s="315"/>
      <c r="R241" s="315"/>
      <c r="S241" s="31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6" t="s">
        <v>18</v>
      </c>
      <c r="G295" s="316"/>
      <c r="H295" s="316"/>
      <c r="I295" s="316"/>
      <c r="J295" s="317">
        <f>I293-K292</f>
        <v>40.949999999999989</v>
      </c>
      <c r="K295" s="8"/>
      <c r="M295" s="8"/>
      <c r="N295" s="8"/>
      <c r="O295" s="8"/>
      <c r="P295" s="8"/>
      <c r="Q295" s="8"/>
      <c r="R295" s="316" t="s">
        <v>18</v>
      </c>
      <c r="S295" s="316"/>
      <c r="T295" s="316"/>
      <c r="U295" s="316"/>
      <c r="V295" s="31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8"/>
      <c r="W296" s="8"/>
    </row>
    <row r="301" spans="1:23" ht="28.5" x14ac:dyDescent="0.45">
      <c r="A301" s="1"/>
      <c r="B301" s="2"/>
      <c r="C301" s="2"/>
      <c r="D301" s="315" t="s">
        <v>96</v>
      </c>
      <c r="E301" s="315"/>
      <c r="F301" s="315"/>
      <c r="G301" s="315"/>
      <c r="H301" s="2"/>
      <c r="I301" s="2"/>
      <c r="M301" s="1"/>
      <c r="N301" s="2"/>
      <c r="O301" s="2"/>
      <c r="P301" s="315" t="s">
        <v>30</v>
      </c>
      <c r="Q301" s="315"/>
      <c r="R301" s="315"/>
      <c r="S301" s="31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6" t="s">
        <v>18</v>
      </c>
      <c r="G355" s="316"/>
      <c r="H355" s="316"/>
      <c r="I355" s="316"/>
      <c r="J355" s="317">
        <f>I353-K352</f>
        <v>8.1999999999999886</v>
      </c>
      <c r="K355" s="8"/>
      <c r="M355" s="8"/>
      <c r="N355" s="8"/>
      <c r="O355" s="8"/>
      <c r="P355" s="8"/>
      <c r="Q355" s="8"/>
      <c r="R355" s="316" t="s">
        <v>18</v>
      </c>
      <c r="S355" s="316"/>
      <c r="T355" s="316"/>
      <c r="U355" s="316"/>
      <c r="V355" s="31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8" t="s">
        <v>24</v>
      </c>
      <c r="D1" s="328"/>
      <c r="E1" s="328"/>
      <c r="N1" s="328" t="s">
        <v>87</v>
      </c>
      <c r="O1" s="328"/>
      <c r="P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9" t="s">
        <v>18</v>
      </c>
      <c r="G17" s="330"/>
      <c r="H17" s="330"/>
      <c r="I17" s="331"/>
      <c r="J17" s="30">
        <f>G16-J15</f>
        <v>48.799999999999955</v>
      </c>
      <c r="L17" s="7"/>
      <c r="M17" s="8"/>
      <c r="N17" s="8"/>
      <c r="O17" s="8"/>
      <c r="P17" s="8"/>
      <c r="Q17" s="329" t="s">
        <v>18</v>
      </c>
      <c r="R17" s="330"/>
      <c r="S17" s="330"/>
      <c r="T17" s="33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8" t="s">
        <v>88</v>
      </c>
      <c r="D24" s="328"/>
      <c r="E24" s="328"/>
      <c r="N24" s="328" t="s">
        <v>89</v>
      </c>
      <c r="O24" s="328"/>
      <c r="P24" s="32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9" t="s">
        <v>18</v>
      </c>
      <c r="G40" s="330"/>
      <c r="H40" s="330"/>
      <c r="I40" s="331"/>
      <c r="J40" s="30">
        <f>G39-J38</f>
        <v>8.7999999999999972</v>
      </c>
      <c r="L40" s="7"/>
      <c r="M40" s="8"/>
      <c r="N40" s="8"/>
      <c r="O40" s="8"/>
      <c r="P40" s="8"/>
      <c r="Q40" s="329" t="s">
        <v>18</v>
      </c>
      <c r="R40" s="330"/>
      <c r="S40" s="330"/>
      <c r="T40" s="33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8" t="s">
        <v>97</v>
      </c>
      <c r="D48" s="328"/>
      <c r="E48" s="328"/>
      <c r="N48" s="328" t="s">
        <v>91</v>
      </c>
      <c r="O48" s="328"/>
      <c r="P48" s="32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9" t="s">
        <v>18</v>
      </c>
      <c r="G64" s="330"/>
      <c r="H64" s="330"/>
      <c r="I64" s="331"/>
      <c r="J64" s="30">
        <f>G63-J62</f>
        <v>35</v>
      </c>
      <c r="L64" s="7"/>
      <c r="M64" s="8"/>
      <c r="N64" s="8"/>
      <c r="O64" s="8"/>
      <c r="P64" s="8"/>
      <c r="Q64" s="329" t="s">
        <v>18</v>
      </c>
      <c r="R64" s="330"/>
      <c r="S64" s="330"/>
      <c r="T64" s="33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8" t="s">
        <v>92</v>
      </c>
      <c r="D71" s="328"/>
      <c r="E71" s="328"/>
      <c r="N71" s="328" t="s">
        <v>93</v>
      </c>
      <c r="O71" s="328"/>
      <c r="P71" s="32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9" t="s">
        <v>18</v>
      </c>
      <c r="G87" s="330"/>
      <c r="H87" s="330"/>
      <c r="I87" s="331"/>
      <c r="J87" s="30">
        <f>G86-J85</f>
        <v>17.599999999999994</v>
      </c>
      <c r="L87" s="7"/>
      <c r="M87" s="8"/>
      <c r="N87" s="8"/>
      <c r="O87" s="8"/>
      <c r="P87" s="8"/>
      <c r="Q87" s="329" t="s">
        <v>18</v>
      </c>
      <c r="R87" s="330"/>
      <c r="S87" s="330"/>
      <c r="T87" s="33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8" t="s">
        <v>94</v>
      </c>
      <c r="D95" s="328"/>
      <c r="E95" s="328"/>
      <c r="N95" s="328" t="s">
        <v>99</v>
      </c>
      <c r="O95" s="328"/>
      <c r="P95" s="32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9" t="s">
        <v>18</v>
      </c>
      <c r="G111" s="330"/>
      <c r="H111" s="330"/>
      <c r="I111" s="331"/>
      <c r="J111" s="30">
        <f>G110-J109</f>
        <v>8.5999999999999943</v>
      </c>
      <c r="L111" s="7"/>
      <c r="M111" s="8"/>
      <c r="N111" s="8"/>
      <c r="O111" s="8"/>
      <c r="P111" s="8"/>
      <c r="Q111" s="329" t="s">
        <v>18</v>
      </c>
      <c r="R111" s="330"/>
      <c r="S111" s="330"/>
      <c r="T111" s="33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8" t="s">
        <v>100</v>
      </c>
      <c r="D118" s="328"/>
      <c r="E118" s="328"/>
      <c r="N118" s="328" t="s">
        <v>0</v>
      </c>
      <c r="O118" s="328"/>
      <c r="P118" s="32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9" t="s">
        <v>18</v>
      </c>
      <c r="G134" s="330"/>
      <c r="H134" s="330"/>
      <c r="I134" s="331"/>
      <c r="J134" s="30">
        <f>G133-J132</f>
        <v>63.799999999999955</v>
      </c>
      <c r="L134" s="7"/>
      <c r="M134" s="8"/>
      <c r="N134" s="8"/>
      <c r="O134" s="8"/>
      <c r="P134" s="8"/>
      <c r="Q134" s="329" t="s">
        <v>18</v>
      </c>
      <c r="R134" s="330"/>
      <c r="S134" s="330"/>
      <c r="T134" s="33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V133"/>
  <sheetViews>
    <sheetView topLeftCell="A112" workbookViewId="0">
      <selection activeCell="F125" sqref="F125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24</v>
      </c>
      <c r="E1" s="333"/>
      <c r="F1" s="333"/>
      <c r="G1" s="333"/>
      <c r="O1" s="333" t="s">
        <v>87</v>
      </c>
      <c r="P1" s="333"/>
      <c r="Q1" s="333"/>
      <c r="R1" s="333"/>
    </row>
    <row r="2" spans="1:21" x14ac:dyDescent="0.25">
      <c r="D2" s="315"/>
      <c r="E2" s="315"/>
      <c r="F2" s="315"/>
      <c r="G2" s="315"/>
      <c r="O2" s="315"/>
      <c r="P2" s="315"/>
      <c r="Q2" s="315"/>
      <c r="R2" s="31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18</v>
      </c>
      <c r="G19" s="330"/>
      <c r="H19" s="331"/>
      <c r="I19" s="42">
        <f>G18-I17</f>
        <v>0</v>
      </c>
      <c r="L19" s="8"/>
      <c r="M19" s="8"/>
      <c r="N19" s="8"/>
      <c r="O19" s="8"/>
      <c r="P19" s="8"/>
      <c r="Q19" s="329" t="s">
        <v>18</v>
      </c>
      <c r="R19" s="330"/>
      <c r="S19" s="331"/>
      <c r="T19" s="42">
        <f>T18-U17</f>
        <v>15.5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18</v>
      </c>
      <c r="G41" s="330"/>
      <c r="H41" s="331"/>
      <c r="I41" s="42">
        <f>I40-J39</f>
        <v>15.5</v>
      </c>
      <c r="L41" s="8"/>
      <c r="M41" s="8"/>
      <c r="N41" s="8"/>
      <c r="O41" s="8"/>
      <c r="P41" s="8"/>
      <c r="Q41" s="329" t="s">
        <v>18</v>
      </c>
      <c r="R41" s="330"/>
      <c r="S41" s="331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18</v>
      </c>
      <c r="G63" s="330"/>
      <c r="H63" s="331"/>
      <c r="I63" s="42">
        <f>G62-J61</f>
        <v>8.5999999999999943</v>
      </c>
      <c r="L63" s="8"/>
      <c r="M63" s="8"/>
      <c r="N63" s="8"/>
      <c r="O63" s="8"/>
      <c r="P63" s="8"/>
      <c r="Q63" s="329" t="s">
        <v>18</v>
      </c>
      <c r="R63" s="330"/>
      <c r="S63" s="331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18</v>
      </c>
      <c r="G87" s="330"/>
      <c r="H87" s="331"/>
      <c r="I87" s="42">
        <f>G86-I85</f>
        <v>0</v>
      </c>
      <c r="L87" s="8"/>
      <c r="M87" s="8"/>
      <c r="N87" s="8"/>
      <c r="O87" s="8"/>
      <c r="P87" s="8"/>
      <c r="Q87" s="329" t="s">
        <v>18</v>
      </c>
      <c r="R87" s="330"/>
      <c r="S87" s="331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18</v>
      </c>
      <c r="G110" s="330"/>
      <c r="H110" s="331"/>
      <c r="I110" s="42">
        <f>G109-J108</f>
        <v>36.300000000000011</v>
      </c>
      <c r="L110" s="8"/>
      <c r="M110" s="8"/>
      <c r="N110" s="8"/>
      <c r="O110" s="8"/>
      <c r="P110" s="8"/>
      <c r="Q110" s="329" t="s">
        <v>18</v>
      </c>
      <c r="R110" s="330"/>
      <c r="S110" s="331"/>
      <c r="T110" s="42">
        <f>R109-U108</f>
        <v>307.97000000000025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38"/>
      <c r="F128" s="38"/>
      <c r="G128" s="45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4093.2599999999998</v>
      </c>
      <c r="H131" s="13">
        <f>SUM(H118:H130)</f>
        <v>0</v>
      </c>
      <c r="I131" s="13">
        <f>SUM(I118:I130)</f>
        <v>7760</v>
      </c>
      <c r="J131" s="13">
        <f>SUM(J118:J130)</f>
        <v>3490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4052.3273999999997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9" t="s">
        <v>18</v>
      </c>
      <c r="G133" s="330"/>
      <c r="H133" s="331"/>
      <c r="I133" s="42">
        <f>G132-J131</f>
        <v>562.32739999999967</v>
      </c>
      <c r="L133" s="8"/>
      <c r="M133" s="8"/>
      <c r="N133" s="8"/>
      <c r="O133" s="8"/>
      <c r="P133" s="8"/>
      <c r="Q133" s="329" t="s">
        <v>18</v>
      </c>
      <c r="R133" s="330"/>
      <c r="S133" s="33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R180"/>
  <sheetViews>
    <sheetView topLeftCell="A157" zoomScaleNormal="100" workbookViewId="0">
      <selection activeCell="G175" sqref="G1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8" t="s">
        <v>24</v>
      </c>
      <c r="C1" s="328"/>
      <c r="D1" s="328"/>
      <c r="E1" s="328"/>
      <c r="F1" s="32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8" t="s">
        <v>87</v>
      </c>
      <c r="R2" s="328"/>
      <c r="S2" s="328"/>
      <c r="T2" s="328"/>
      <c r="U2" s="32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9" t="s">
        <v>18</v>
      </c>
      <c r="H25" s="330"/>
      <c r="I25" s="330"/>
      <c r="J25" s="33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9" t="s">
        <v>18</v>
      </c>
      <c r="W26" s="330"/>
      <c r="X26" s="330"/>
      <c r="Y26" s="331"/>
      <c r="Z26" s="55"/>
      <c r="AA26" s="42">
        <f>W25-Z24</f>
        <v>23.314499999999953</v>
      </c>
      <c r="AB26" s="61"/>
      <c r="AC26" s="17"/>
    </row>
    <row r="30" spans="1:42" ht="26.25" x14ac:dyDescent="0.4">
      <c r="B30" s="328" t="s">
        <v>88</v>
      </c>
      <c r="C30" s="328"/>
      <c r="D30" s="328"/>
      <c r="E30" s="328"/>
      <c r="F30" s="32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8" t="s">
        <v>89</v>
      </c>
      <c r="R31" s="328"/>
      <c r="S31" s="328"/>
      <c r="T31" s="328"/>
      <c r="U31" s="32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9" t="s">
        <v>18</v>
      </c>
      <c r="H54" s="330"/>
      <c r="I54" s="330"/>
      <c r="J54" s="33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9" t="s">
        <v>18</v>
      </c>
      <c r="W55" s="330"/>
      <c r="X55" s="330"/>
      <c r="Y55" s="331"/>
      <c r="Z55" s="55"/>
      <c r="AA55" s="42">
        <f>W54-Z53</f>
        <v>38.263499999999112</v>
      </c>
      <c r="AB55" s="61"/>
      <c r="AC55" s="17"/>
    </row>
    <row r="60" spans="1:42" ht="26.25" x14ac:dyDescent="0.4">
      <c r="B60" s="328" t="s">
        <v>97</v>
      </c>
      <c r="C60" s="328"/>
      <c r="D60" s="328"/>
      <c r="E60" s="328"/>
      <c r="F60" s="32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8" t="s">
        <v>91</v>
      </c>
      <c r="R61" s="328"/>
      <c r="S61" s="328"/>
      <c r="T61" s="328"/>
      <c r="U61" s="32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9" t="s">
        <v>18</v>
      </c>
      <c r="H84" s="330"/>
      <c r="I84" s="330"/>
      <c r="J84" s="33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9" t="s">
        <v>18</v>
      </c>
      <c r="W85" s="330"/>
      <c r="X85" s="330"/>
      <c r="Y85" s="331"/>
      <c r="Z85" s="55"/>
      <c r="AA85" s="42">
        <f>W84-Z83</f>
        <v>19.007999999999811</v>
      </c>
      <c r="AB85" s="61"/>
      <c r="AC85" s="17"/>
    </row>
    <row r="91" spans="1:29" ht="26.25" x14ac:dyDescent="0.4">
      <c r="B91" s="328" t="s">
        <v>92</v>
      </c>
      <c r="C91" s="328"/>
      <c r="D91" s="328"/>
      <c r="E91" s="328"/>
      <c r="F91" s="32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8" t="s">
        <v>93</v>
      </c>
      <c r="R92" s="328"/>
      <c r="S92" s="328"/>
      <c r="T92" s="328"/>
      <c r="U92" s="32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9" t="s">
        <v>18</v>
      </c>
      <c r="H115" s="330"/>
      <c r="I115" s="330"/>
      <c r="J115" s="33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9" t="s">
        <v>18</v>
      </c>
      <c r="W116" s="330"/>
      <c r="X116" s="330"/>
      <c r="Y116" s="33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8" t="s">
        <v>94</v>
      </c>
      <c r="C123" s="328"/>
      <c r="D123" s="328"/>
      <c r="E123" s="328"/>
      <c r="F123" s="32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8" t="s">
        <v>99</v>
      </c>
      <c r="R124" s="328"/>
      <c r="S124" s="328"/>
      <c r="T124" s="328"/>
      <c r="U124" s="32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9" t="s">
        <v>18</v>
      </c>
      <c r="H147" s="330"/>
      <c r="I147" s="330"/>
      <c r="J147" s="331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9" t="s">
        <v>18</v>
      </c>
      <c r="W149" s="330"/>
      <c r="X149" s="330"/>
      <c r="Y149" s="331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8" t="s">
        <v>96</v>
      </c>
      <c r="C153" s="328"/>
      <c r="D153" s="328"/>
      <c r="E153" s="328"/>
      <c r="F153" s="328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4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8" t="s">
        <v>0</v>
      </c>
      <c r="R155" s="328"/>
      <c r="S155" s="328"/>
      <c r="T155" s="328"/>
      <c r="U155" s="328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4" si="58">H156*0.96</f>
        <v>190.07999999999998</v>
      </c>
      <c r="L156" s="181">
        <v>772</v>
      </c>
      <c r="M156" s="59">
        <f t="shared" ref="M156:M174" si="59">I156-J156</f>
        <v>196.02</v>
      </c>
      <c r="N156" s="10">
        <f t="shared" ref="N156:N174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6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6" si="62">W158*0.98</f>
        <v>0</v>
      </c>
      <c r="AA158" s="46"/>
      <c r="AB158" s="59">
        <f t="shared" ref="AB158:AB176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45"/>
      <c r="H175" s="45"/>
      <c r="I175" s="45"/>
      <c r="J175" s="38"/>
      <c r="K175" s="45"/>
      <c r="L175" s="46"/>
      <c r="M175" s="46"/>
      <c r="N175" s="10"/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14</v>
      </c>
      <c r="H176" s="13">
        <f>SUM(H155:H175)</f>
        <v>6588.4500000000007</v>
      </c>
      <c r="I176" s="13"/>
      <c r="J176" s="13" t="s">
        <v>82</v>
      </c>
      <c r="K176" s="13">
        <f>SUM(K155:K175)</f>
        <v>6324.9120000000003</v>
      </c>
      <c r="L176" s="13"/>
      <c r="M176" s="13"/>
      <c r="N176" s="13">
        <f>SUM(N155:N175)</f>
        <v>4447.2628799999993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/>
      <c r="B177" s="38"/>
      <c r="C177" s="38"/>
      <c r="D177" s="38"/>
      <c r="E177" s="38"/>
      <c r="F177" s="38"/>
      <c r="G177" s="12" t="s">
        <v>83</v>
      </c>
      <c r="H177" s="47">
        <f>H176*0.99</f>
        <v>6522.5655000000006</v>
      </c>
      <c r="I177" s="47"/>
      <c r="J177" s="8"/>
      <c r="K177" s="8"/>
      <c r="L177" s="10"/>
      <c r="M177" s="10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46"/>
      <c r="AC177" s="10"/>
    </row>
    <row r="178" spans="1:29" ht="15.75" x14ac:dyDescent="0.25">
      <c r="A178" s="37"/>
      <c r="B178" s="38"/>
      <c r="C178" s="38"/>
      <c r="D178" s="38"/>
      <c r="E178" s="38"/>
      <c r="F178" s="38"/>
      <c r="G178" s="329" t="s">
        <v>18</v>
      </c>
      <c r="H178" s="330"/>
      <c r="I178" s="330"/>
      <c r="J178" s="331"/>
      <c r="K178" s="55"/>
      <c r="L178" s="42">
        <f>H177-K176</f>
        <v>197.65350000000035</v>
      </c>
      <c r="M178" s="61"/>
      <c r="N178" s="17"/>
      <c r="P178" s="44"/>
      <c r="Q178" s="38"/>
      <c r="R178" s="38"/>
      <c r="S178" s="38"/>
      <c r="T178" s="38"/>
      <c r="U178" s="38"/>
      <c r="V178" s="12" t="s">
        <v>14</v>
      </c>
      <c r="W178" s="13">
        <f>SUM(W157:W177)</f>
        <v>0</v>
      </c>
      <c r="X178" s="13"/>
      <c r="Y178" s="13" t="s">
        <v>82</v>
      </c>
      <c r="Z178" s="13">
        <f>SUM(Z157:Z177)</f>
        <v>0</v>
      </c>
      <c r="AA178" s="13"/>
      <c r="AB178" s="13"/>
      <c r="AC178" s="13">
        <f>SUM(AC157:AC177)</f>
        <v>0</v>
      </c>
    </row>
    <row r="179" spans="1:29" x14ac:dyDescent="0.25">
      <c r="P179" s="44"/>
      <c r="Q179" s="38"/>
      <c r="R179" s="38"/>
      <c r="S179" s="38"/>
      <c r="T179" s="38"/>
      <c r="U179" s="38"/>
      <c r="V179" s="12" t="s">
        <v>83</v>
      </c>
      <c r="W179" s="47">
        <f>W178*0.99</f>
        <v>0</v>
      </c>
      <c r="X179" s="47"/>
      <c r="Y179" s="8"/>
      <c r="Z179" s="8"/>
      <c r="AA179" s="10"/>
      <c r="AB179" s="10"/>
      <c r="AC179" s="10"/>
    </row>
    <row r="180" spans="1:29" ht="15.75" x14ac:dyDescent="0.25">
      <c r="P180" s="37"/>
      <c r="Q180" s="38"/>
      <c r="R180" s="38"/>
      <c r="S180" s="38"/>
      <c r="T180" s="38"/>
      <c r="U180" s="38"/>
      <c r="V180" s="329" t="s">
        <v>18</v>
      </c>
      <c r="W180" s="330"/>
      <c r="X180" s="330"/>
      <c r="Y180" s="331"/>
      <c r="Z180" s="55"/>
      <c r="AA180" s="42">
        <f>W179-Z178</f>
        <v>0</v>
      </c>
      <c r="AB180" s="61"/>
      <c r="AC180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8:J178"/>
    <mergeCell ref="V180:Y180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2" t="s">
        <v>18</v>
      </c>
      <c r="G28" s="323"/>
      <c r="H28" s="324"/>
      <c r="I28" s="42">
        <f>G27-I26</f>
        <v>97.199999999999818</v>
      </c>
      <c r="P28" s="322" t="s">
        <v>18</v>
      </c>
      <c r="Q28" s="323"/>
      <c r="R28" s="324"/>
      <c r="S28" s="42">
        <f>Q27-S26</f>
        <v>299</v>
      </c>
    </row>
    <row r="34" spans="1:28" ht="26.25" x14ac:dyDescent="0.4">
      <c r="C34" s="334" t="s">
        <v>88</v>
      </c>
      <c r="D34" s="334"/>
      <c r="E34" s="334"/>
      <c r="M34" s="334" t="s">
        <v>89</v>
      </c>
      <c r="N34" s="334"/>
      <c r="O34" s="33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2" t="s">
        <v>18</v>
      </c>
      <c r="G66" s="323"/>
      <c r="H66" s="324"/>
      <c r="I66" s="42">
        <f>G65-I64</f>
        <v>341</v>
      </c>
      <c r="P66" s="322" t="s">
        <v>18</v>
      </c>
      <c r="Q66" s="323"/>
      <c r="R66" s="324"/>
      <c r="S66" s="42">
        <f>Q65-S64</f>
        <v>176.10000000000036</v>
      </c>
    </row>
    <row r="70" spans="1:31" ht="26.25" x14ac:dyDescent="0.4">
      <c r="C70" s="334" t="s">
        <v>90</v>
      </c>
      <c r="D70" s="334"/>
      <c r="E70" s="334"/>
      <c r="M70" s="334" t="s">
        <v>91</v>
      </c>
      <c r="N70" s="334"/>
      <c r="O70" s="33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2" t="s">
        <v>18</v>
      </c>
      <c r="Q97" s="323"/>
      <c r="R97" s="324"/>
      <c r="S97" s="42">
        <f>Q96-S95</f>
        <v>204.5</v>
      </c>
    </row>
    <row r="98" spans="1:27" ht="15.75" x14ac:dyDescent="0.25">
      <c r="F98" s="322" t="s">
        <v>18</v>
      </c>
      <c r="G98" s="323"/>
      <c r="H98" s="324"/>
      <c r="I98" s="42">
        <f>G97-I96</f>
        <v>440.60000000000036</v>
      </c>
    </row>
    <row r="102" spans="1:27" ht="26.25" x14ac:dyDescent="0.4">
      <c r="M102" s="334" t="s">
        <v>93</v>
      </c>
      <c r="N102" s="334"/>
      <c r="O102" s="334"/>
      <c r="W102" s="335"/>
      <c r="X102" s="335"/>
      <c r="Y102" s="335"/>
    </row>
    <row r="103" spans="1:27" ht="26.25" x14ac:dyDescent="0.4">
      <c r="C103" s="334" t="s">
        <v>92</v>
      </c>
      <c r="D103" s="334"/>
      <c r="E103" s="33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6"/>
      <c r="Z115" s="33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2" t="s">
        <v>18</v>
      </c>
      <c r="Q138" s="323"/>
      <c r="R138" s="324"/>
      <c r="S138" s="42">
        <f>Q137-S136</f>
        <v>132</v>
      </c>
    </row>
    <row r="139" spans="1:19" ht="15.75" x14ac:dyDescent="0.25">
      <c r="F139" s="322" t="s">
        <v>18</v>
      </c>
      <c r="G139" s="323"/>
      <c r="H139" s="324"/>
      <c r="I139" s="42">
        <f>G138-I137</f>
        <v>400.60000000000036</v>
      </c>
    </row>
    <row r="143" spans="1:19" ht="26.25" x14ac:dyDescent="0.4">
      <c r="M143" s="334" t="s">
        <v>99</v>
      </c>
      <c r="N143" s="334"/>
      <c r="O143" s="334"/>
    </row>
    <row r="144" spans="1:19" ht="26.25" x14ac:dyDescent="0.4">
      <c r="C144" s="334" t="s">
        <v>94</v>
      </c>
      <c r="D144" s="334"/>
      <c r="E144" s="33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2" t="s">
        <v>18</v>
      </c>
      <c r="Q170" s="323"/>
      <c r="R170" s="324"/>
      <c r="S170" s="42">
        <f>Q169-S168</f>
        <v>233.89999999999964</v>
      </c>
    </row>
    <row r="171" spans="1:19" ht="15.75" x14ac:dyDescent="0.25">
      <c r="F171" s="322" t="s">
        <v>18</v>
      </c>
      <c r="G171" s="323"/>
      <c r="H171" s="324"/>
      <c r="I171" s="42">
        <f>G170-I169</f>
        <v>105</v>
      </c>
    </row>
    <row r="176" spans="1:19" ht="26.25" x14ac:dyDescent="0.4">
      <c r="M176" s="334" t="s">
        <v>0</v>
      </c>
      <c r="N176" s="334"/>
      <c r="O176" s="334"/>
    </row>
    <row r="177" spans="1:19" ht="26.25" x14ac:dyDescent="0.4">
      <c r="C177" s="334" t="s">
        <v>96</v>
      </c>
      <c r="D177" s="334"/>
      <c r="E177" s="33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22" t="s">
        <v>18</v>
      </c>
      <c r="Q203" s="323"/>
      <c r="R203" s="324"/>
      <c r="S203" s="42">
        <f>Q202-S201</f>
        <v>0</v>
      </c>
    </row>
    <row r="204" spans="1:19" ht="15.75" x14ac:dyDescent="0.25">
      <c r="F204" s="322" t="s">
        <v>18</v>
      </c>
      <c r="G204" s="323"/>
      <c r="H204" s="324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499984740745262"/>
  </sheetPr>
  <dimension ref="A1:V133"/>
  <sheetViews>
    <sheetView workbookViewId="0">
      <selection activeCell="B16" sqref="B16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5"/>
      <c r="E2" s="315"/>
      <c r="F2" s="315"/>
      <c r="G2" s="315"/>
      <c r="J2" t="s">
        <v>1053</v>
      </c>
      <c r="O2" s="315"/>
      <c r="P2" s="315"/>
      <c r="Q2" s="315"/>
      <c r="R2" s="31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>
        <v>7807026111</v>
      </c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8" t="s">
        <v>1029</v>
      </c>
      <c r="F13" s="8">
        <v>7807026018</v>
      </c>
      <c r="G13" s="10">
        <v>560</v>
      </c>
      <c r="H13" s="10"/>
      <c r="I13" s="10">
        <v>520</v>
      </c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8" t="s">
        <v>217</v>
      </c>
      <c r="F14" s="8">
        <v>7807026135</v>
      </c>
      <c r="G14" s="10">
        <v>140</v>
      </c>
      <c r="H14" s="10"/>
      <c r="I14" s="10">
        <v>130</v>
      </c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8" t="s">
        <v>134</v>
      </c>
      <c r="F15" s="8">
        <v>7807026136</v>
      </c>
      <c r="G15" s="10">
        <v>170</v>
      </c>
      <c r="H15" s="10"/>
      <c r="I15" s="10">
        <v>160</v>
      </c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3080</v>
      </c>
      <c r="H17" s="13">
        <f>SUM(H4:H16)</f>
        <v>0</v>
      </c>
      <c r="I17" s="13">
        <f>SUM(I4:I16)</f>
        <v>2860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3049.2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18</v>
      </c>
      <c r="G19" s="330"/>
      <c r="H19" s="331"/>
      <c r="I19" s="42">
        <f>G18-I17</f>
        <v>189.19999999999982</v>
      </c>
      <c r="L19" s="8"/>
      <c r="M19" s="8"/>
      <c r="N19" s="8"/>
      <c r="O19" s="8"/>
      <c r="P19" s="8"/>
      <c r="Q19" s="329" t="s">
        <v>18</v>
      </c>
      <c r="R19" s="330"/>
      <c r="S19" s="331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18</v>
      </c>
      <c r="G41" s="330"/>
      <c r="H41" s="331"/>
      <c r="I41" s="42">
        <f>I40-J39</f>
        <v>15.5</v>
      </c>
      <c r="L41" s="8"/>
      <c r="M41" s="8"/>
      <c r="N41" s="8"/>
      <c r="O41" s="8"/>
      <c r="P41" s="8"/>
      <c r="Q41" s="329" t="s">
        <v>18</v>
      </c>
      <c r="R41" s="330"/>
      <c r="S41" s="331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18</v>
      </c>
      <c r="G63" s="330"/>
      <c r="H63" s="331"/>
      <c r="I63" s="42">
        <f>G62-J61</f>
        <v>8.5999999999999943</v>
      </c>
      <c r="L63" s="8"/>
      <c r="M63" s="8"/>
      <c r="N63" s="8"/>
      <c r="O63" s="8"/>
      <c r="P63" s="8"/>
      <c r="Q63" s="329" t="s">
        <v>18</v>
      </c>
      <c r="R63" s="330"/>
      <c r="S63" s="331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18</v>
      </c>
      <c r="G87" s="330"/>
      <c r="H87" s="331"/>
      <c r="I87" s="42">
        <f>G86-I85</f>
        <v>0</v>
      </c>
      <c r="L87" s="8"/>
      <c r="M87" s="8"/>
      <c r="N87" s="8"/>
      <c r="O87" s="8"/>
      <c r="P87" s="8"/>
      <c r="Q87" s="329" t="s">
        <v>18</v>
      </c>
      <c r="R87" s="330"/>
      <c r="S87" s="331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18</v>
      </c>
      <c r="G110" s="330"/>
      <c r="H110" s="331"/>
      <c r="I110" s="42">
        <f>G109-J108</f>
        <v>36.300000000000011</v>
      </c>
      <c r="L110" s="8"/>
      <c r="M110" s="8"/>
      <c r="N110" s="8"/>
      <c r="O110" s="8"/>
      <c r="P110" s="8"/>
      <c r="Q110" s="329" t="s">
        <v>18</v>
      </c>
      <c r="R110" s="330"/>
      <c r="S110" s="331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9" t="s">
        <v>18</v>
      </c>
      <c r="G133" s="330"/>
      <c r="H133" s="331"/>
      <c r="I133" s="42">
        <f>G132-I131</f>
        <v>0</v>
      </c>
      <c r="L133" s="8"/>
      <c r="M133" s="8"/>
      <c r="N133" s="8"/>
      <c r="O133" s="8"/>
      <c r="P133" s="8"/>
      <c r="Q133" s="329" t="s">
        <v>18</v>
      </c>
      <c r="R133" s="330"/>
      <c r="S133" s="33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5"/>
      <c r="E2" s="315"/>
      <c r="F2" s="315"/>
      <c r="G2" s="315"/>
      <c r="O2" s="315"/>
      <c r="P2" s="315"/>
      <c r="Q2" s="315"/>
      <c r="R2" s="31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18</v>
      </c>
      <c r="G19" s="330"/>
      <c r="H19" s="331"/>
      <c r="I19" s="42">
        <f>G18-I17</f>
        <v>72.799999999999955</v>
      </c>
      <c r="L19" s="8"/>
      <c r="M19" s="8"/>
      <c r="N19" s="8"/>
      <c r="O19" s="8"/>
      <c r="P19" s="8"/>
      <c r="Q19" s="329" t="s">
        <v>18</v>
      </c>
      <c r="R19" s="330"/>
      <c r="S19" s="331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18</v>
      </c>
      <c r="G41" s="330"/>
      <c r="H41" s="331"/>
      <c r="I41" s="42">
        <f>I40-J39</f>
        <v>15.5</v>
      </c>
      <c r="L41" s="8"/>
      <c r="M41" s="8"/>
      <c r="N41" s="8"/>
      <c r="O41" s="8"/>
      <c r="P41" s="8"/>
      <c r="Q41" s="329" t="s">
        <v>18</v>
      </c>
      <c r="R41" s="330"/>
      <c r="S41" s="331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18</v>
      </c>
      <c r="G63" s="330"/>
      <c r="H63" s="331"/>
      <c r="I63" s="42">
        <f>G62-J61</f>
        <v>8.5999999999999943</v>
      </c>
      <c r="L63" s="8"/>
      <c r="M63" s="8"/>
      <c r="N63" s="8"/>
      <c r="O63" s="8"/>
      <c r="P63" s="8"/>
      <c r="Q63" s="329" t="s">
        <v>18</v>
      </c>
      <c r="R63" s="330"/>
      <c r="S63" s="331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18</v>
      </c>
      <c r="G87" s="330"/>
      <c r="H87" s="331"/>
      <c r="I87" s="42">
        <f>G86-I85</f>
        <v>0</v>
      </c>
      <c r="L87" s="8"/>
      <c r="M87" s="8"/>
      <c r="N87" s="8"/>
      <c r="O87" s="8"/>
      <c r="P87" s="8"/>
      <c r="Q87" s="329" t="s">
        <v>18</v>
      </c>
      <c r="R87" s="330"/>
      <c r="S87" s="331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18</v>
      </c>
      <c r="G110" s="330"/>
      <c r="H110" s="331"/>
      <c r="I110" s="42">
        <f>G109-J108</f>
        <v>36.300000000000011</v>
      </c>
      <c r="L110" s="8"/>
      <c r="M110" s="8"/>
      <c r="N110" s="8"/>
      <c r="O110" s="8"/>
      <c r="P110" s="8"/>
      <c r="Q110" s="329" t="s">
        <v>18</v>
      </c>
      <c r="R110" s="330"/>
      <c r="S110" s="331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9" t="s">
        <v>18</v>
      </c>
      <c r="G133" s="330"/>
      <c r="H133" s="331"/>
      <c r="I133" s="42">
        <f>G132-I131</f>
        <v>0</v>
      </c>
      <c r="L133" s="8"/>
      <c r="M133" s="8"/>
      <c r="N133" s="8"/>
      <c r="O133" s="8"/>
      <c r="P133" s="8"/>
      <c r="Q133" s="329" t="s">
        <v>18</v>
      </c>
      <c r="R133" s="330"/>
      <c r="S133" s="331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37.899999999999977</v>
      </c>
      <c r="Q26" s="322" t="s">
        <v>18</v>
      </c>
      <c r="R26" s="323"/>
      <c r="S26" s="324"/>
      <c r="T26" s="51"/>
      <c r="U26" s="42">
        <f>R25-U24</f>
        <v>77.200000000000045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79.799999999999955</v>
      </c>
      <c r="Q55" s="322" t="s">
        <v>18</v>
      </c>
      <c r="R55" s="323"/>
      <c r="S55" s="324"/>
      <c r="T55" s="51"/>
      <c r="U55" s="42">
        <f>R54-U53</f>
        <v>43.5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79.799999999999955</v>
      </c>
      <c r="Q84" s="322" t="s">
        <v>18</v>
      </c>
      <c r="R84" s="323"/>
      <c r="S84" s="324"/>
      <c r="T84" s="51"/>
      <c r="U84" s="42">
        <f>R83-U82</f>
        <v>54.599999999999909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63</v>
      </c>
      <c r="Q112" s="322" t="s">
        <v>18</v>
      </c>
      <c r="R112" s="323"/>
      <c r="S112" s="324"/>
      <c r="T112" s="51"/>
      <c r="U112" s="42">
        <f>R111-U110</f>
        <v>50.399999999999977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25.199999999999989</v>
      </c>
      <c r="Q140" s="322" t="s">
        <v>18</v>
      </c>
      <c r="R140" s="323"/>
      <c r="S140" s="324"/>
      <c r="T140" s="51"/>
      <c r="U140" s="42">
        <f>R139-U138</f>
        <v>8.4000000000000057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177"/>
  <sheetViews>
    <sheetView tabSelected="1" topLeftCell="A147" zoomScale="93" zoomScaleNormal="93" workbookViewId="0">
      <selection activeCell="A158" sqref="A15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143.5</v>
      </c>
      <c r="Q26" s="322" t="s">
        <v>18</v>
      </c>
      <c r="R26" s="323"/>
      <c r="S26" s="324"/>
      <c r="T26" s="51"/>
      <c r="U26" s="42">
        <f>R25-U24</f>
        <v>8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84.800000000000182</v>
      </c>
      <c r="Q55" s="322" t="s">
        <v>18</v>
      </c>
      <c r="R55" s="323"/>
      <c r="S55" s="324"/>
      <c r="T55" s="51"/>
      <c r="U55" s="42">
        <f>R54-U53</f>
        <v>148.69999999999982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2" t="s">
        <v>18</v>
      </c>
      <c r="R83" s="323"/>
      <c r="S83" s="324"/>
      <c r="T83" s="51"/>
      <c r="U83" s="42">
        <f>R82-U81</f>
        <v>234.90000000000009</v>
      </c>
    </row>
    <row r="84" spans="1:21" ht="15.75" x14ac:dyDescent="0.25">
      <c r="F84" s="322" t="s">
        <v>18</v>
      </c>
      <c r="G84" s="323"/>
      <c r="H84" s="324"/>
      <c r="I84" s="51"/>
      <c r="J84" s="42">
        <f>G83-J82</f>
        <v>140.5</v>
      </c>
    </row>
    <row r="86" spans="1:21" ht="23.25" x14ac:dyDescent="0.35">
      <c r="N86" s="337" t="s">
        <v>93</v>
      </c>
      <c r="O86" s="337"/>
      <c r="P86" s="337"/>
      <c r="Q86" s="337"/>
    </row>
    <row r="87" spans="1:21" ht="23.25" x14ac:dyDescent="0.35">
      <c r="C87" s="337" t="s">
        <v>92</v>
      </c>
      <c r="D87" s="337"/>
      <c r="E87" s="337"/>
      <c r="F87" s="33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2" t="s">
        <v>18</v>
      </c>
      <c r="R112" s="323"/>
      <c r="S112" s="324"/>
      <c r="T112" s="51"/>
      <c r="U112" s="42">
        <f>R111-U110</f>
        <v>312.38000000000011</v>
      </c>
    </row>
    <row r="113" spans="1:21" ht="15.75" x14ac:dyDescent="0.25">
      <c r="F113" s="322" t="s">
        <v>18</v>
      </c>
      <c r="G113" s="323"/>
      <c r="H113" s="324"/>
      <c r="I113" s="51"/>
      <c r="J113" s="42">
        <f>G112-J111</f>
        <v>169.34999999999991</v>
      </c>
    </row>
    <row r="115" spans="1:21" ht="23.25" x14ac:dyDescent="0.35">
      <c r="N115" s="337" t="s">
        <v>99</v>
      </c>
      <c r="O115" s="337"/>
      <c r="P115" s="337"/>
      <c r="Q115" s="337"/>
    </row>
    <row r="116" spans="1:21" ht="23.25" x14ac:dyDescent="0.35">
      <c r="C116" s="337" t="s">
        <v>94</v>
      </c>
      <c r="D116" s="337"/>
      <c r="E116" s="337"/>
      <c r="F116" s="33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2" t="s">
        <v>18</v>
      </c>
      <c r="G145" s="323"/>
      <c r="H145" s="32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2" t="s">
        <v>18</v>
      </c>
      <c r="R149" s="323"/>
      <c r="S149" s="324"/>
      <c r="T149" s="51"/>
      <c r="U149" s="42">
        <f>R148-U147</f>
        <v>834.31999999999971</v>
      </c>
    </row>
    <row r="152" spans="1:21" ht="23.25" x14ac:dyDescent="0.35">
      <c r="C152" s="337" t="s">
        <v>96</v>
      </c>
      <c r="D152" s="337"/>
      <c r="E152" s="337"/>
      <c r="F152" s="337"/>
      <c r="N152" s="337" t="s">
        <v>0</v>
      </c>
      <c r="O152" s="337"/>
      <c r="P152" s="337"/>
      <c r="Q152" s="33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>
        <v>102718</v>
      </c>
      <c r="G156" s="49">
        <v>280</v>
      </c>
      <c r="H156" s="49"/>
      <c r="I156" s="49"/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/>
      <c r="D157" s="8" t="s">
        <v>1006</v>
      </c>
      <c r="E157" s="8" t="s">
        <v>1074</v>
      </c>
      <c r="F157" s="8"/>
      <c r="G157" s="49">
        <v>280</v>
      </c>
      <c r="H157" s="49"/>
      <c r="I157" s="49"/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1254</v>
      </c>
      <c r="H175" s="13">
        <f>SUM(H168:H174)</f>
        <v>0</v>
      </c>
      <c r="I175" s="13"/>
      <c r="J175" s="13">
        <f>SUM(J154:J174)</f>
        <v>1170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1241.46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2" t="s">
        <v>18</v>
      </c>
      <c r="G177" s="323"/>
      <c r="H177" s="324"/>
      <c r="I177" s="51"/>
      <c r="J177" s="42">
        <f>G176-J175</f>
        <v>71.460000000000036</v>
      </c>
      <c r="Q177" s="322" t="s">
        <v>18</v>
      </c>
      <c r="R177" s="323"/>
      <c r="S177" s="324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2" t="s">
        <v>18</v>
      </c>
      <c r="G26" s="323"/>
      <c r="H26" s="324"/>
      <c r="I26" s="51"/>
      <c r="J26" s="42">
        <f>G25-J24</f>
        <v>18</v>
      </c>
      <c r="Q26" s="322" t="s">
        <v>18</v>
      </c>
      <c r="R26" s="323"/>
      <c r="S26" s="324"/>
      <c r="T26" s="51"/>
      <c r="U26" s="42">
        <f>R25-U24</f>
        <v>31</v>
      </c>
    </row>
    <row r="30" spans="1:32" ht="26.25" x14ac:dyDescent="0.4">
      <c r="C30" s="337" t="s">
        <v>101</v>
      </c>
      <c r="D30" s="337"/>
      <c r="E30" s="337"/>
      <c r="F30" s="337"/>
      <c r="H30" s="170" t="s">
        <v>567</v>
      </c>
      <c r="I30" s="170">
        <v>544</v>
      </c>
      <c r="N30" s="337" t="s">
        <v>89</v>
      </c>
      <c r="O30" s="337"/>
      <c r="P30" s="337"/>
      <c r="Q30" s="33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28.5</v>
      </c>
      <c r="Q55" s="322" t="s">
        <v>18</v>
      </c>
      <c r="R55" s="323"/>
      <c r="S55" s="324"/>
      <c r="T55" s="51"/>
      <c r="U55" s="42">
        <f>R54-U53</f>
        <v>80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2" t="s">
        <v>18</v>
      </c>
      <c r="G84" s="323"/>
      <c r="H84" s="324"/>
      <c r="I84" s="51"/>
      <c r="J84" s="42">
        <f>G83-J82</f>
        <v>56.5</v>
      </c>
      <c r="Q84" s="322" t="s">
        <v>18</v>
      </c>
      <c r="R84" s="323"/>
      <c r="S84" s="324"/>
      <c r="T84" s="51"/>
      <c r="U84" s="42">
        <f>R83-U82</f>
        <v>0</v>
      </c>
    </row>
    <row r="87" spans="1:22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21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99</v>
      </c>
      <c r="Q140" s="322" t="s">
        <v>18</v>
      </c>
      <c r="R140" s="323"/>
      <c r="S140" s="324"/>
      <c r="T140" s="51"/>
      <c r="U140" s="42">
        <f>R139-U138</f>
        <v>57.5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25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0</v>
      </c>
      <c r="H21" s="8"/>
      <c r="K21" s="8"/>
      <c r="L21" s="341" t="s">
        <v>40</v>
      </c>
      <c r="M21" s="342"/>
      <c r="N21" s="342"/>
      <c r="O21" s="343"/>
      <c r="P21" s="338">
        <f>SUM(P5:P20)</f>
        <v>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0</v>
      </c>
      <c r="H48" s="8"/>
      <c r="K48" s="8"/>
      <c r="L48" s="341" t="s">
        <v>40</v>
      </c>
      <c r="M48" s="342"/>
      <c r="N48" s="342"/>
      <c r="O48" s="343"/>
      <c r="P48" s="338">
        <f>SUM(P32:P47)</f>
        <v>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0</v>
      </c>
      <c r="H75" s="8"/>
      <c r="K75" s="8"/>
      <c r="L75" s="341" t="s">
        <v>40</v>
      </c>
      <c r="M75" s="342"/>
      <c r="N75" s="342"/>
      <c r="O75" s="343"/>
      <c r="P75" s="338">
        <f>SUM(P59:P74)</f>
        <v>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1" t="s">
        <v>40</v>
      </c>
      <c r="D107" s="342"/>
      <c r="E107" s="342"/>
      <c r="F107" s="343"/>
      <c r="G107" s="338">
        <f>SUM(G86:G106)</f>
        <v>0</v>
      </c>
      <c r="H107" s="8"/>
      <c r="K107" s="8"/>
      <c r="L107" s="341" t="s">
        <v>40</v>
      </c>
      <c r="M107" s="342"/>
      <c r="N107" s="342"/>
      <c r="O107" s="343"/>
      <c r="P107" s="338">
        <f>SUM(P86:P106)</f>
        <v>3440</v>
      </c>
      <c r="Q107" s="8"/>
    </row>
    <row r="108" spans="2:17" x14ac:dyDescent="0.25">
      <c r="B108" s="8"/>
      <c r="C108" s="344"/>
      <c r="D108" s="345"/>
      <c r="E108" s="345"/>
      <c r="F108" s="346"/>
      <c r="G108" s="339"/>
      <c r="H108" s="8"/>
      <c r="K108" s="8"/>
      <c r="L108" s="344"/>
      <c r="M108" s="345"/>
      <c r="N108" s="345"/>
      <c r="O108" s="346"/>
      <c r="P108" s="339"/>
      <c r="Q108" s="8"/>
    </row>
    <row r="115" spans="2:17" ht="27" x14ac:dyDescent="0.35">
      <c r="C115" s="340" t="s">
        <v>844</v>
      </c>
      <c r="D115" s="340"/>
      <c r="E115" s="340"/>
      <c r="F115" s="54"/>
      <c r="L115" s="340" t="s">
        <v>99</v>
      </c>
      <c r="M115" s="340"/>
      <c r="N115" s="340"/>
      <c r="O115" s="54"/>
    </row>
    <row r="116" spans="2:17" ht="27" x14ac:dyDescent="0.35">
      <c r="C116" s="340"/>
      <c r="D116" s="340"/>
      <c r="E116" s="340"/>
      <c r="F116" s="54"/>
      <c r="L116" s="340"/>
      <c r="M116" s="340"/>
      <c r="N116" s="34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1" t="s">
        <v>40</v>
      </c>
      <c r="M135" s="342"/>
      <c r="N135" s="342"/>
      <c r="O135" s="343"/>
      <c r="P135" s="33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4"/>
      <c r="M136" s="345"/>
      <c r="N136" s="345"/>
      <c r="O136" s="346"/>
      <c r="P136" s="33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1" t="s">
        <v>40</v>
      </c>
      <c r="D140" s="342"/>
      <c r="E140" s="342"/>
      <c r="F140" s="343"/>
      <c r="G140" s="347">
        <f>SUM(G119:G139)</f>
        <v>340</v>
      </c>
      <c r="H140" s="8"/>
    </row>
    <row r="141" spans="2:17" x14ac:dyDescent="0.25">
      <c r="B141" s="8"/>
      <c r="C141" s="344"/>
      <c r="D141" s="345"/>
      <c r="E141" s="345"/>
      <c r="F141" s="346"/>
      <c r="G141" s="348"/>
      <c r="H141" s="8"/>
    </row>
    <row r="142" spans="2:17" x14ac:dyDescent="0.25">
      <c r="G142" s="212"/>
    </row>
    <row r="143" spans="2:17" ht="27" x14ac:dyDescent="0.35">
      <c r="C143" s="340" t="s">
        <v>96</v>
      </c>
      <c r="D143" s="340"/>
      <c r="E143" s="340"/>
      <c r="F143" s="54"/>
      <c r="L143" s="340" t="s">
        <v>0</v>
      </c>
      <c r="M143" s="340"/>
      <c r="N143" s="340"/>
      <c r="O143" s="54"/>
    </row>
    <row r="144" spans="2:17" ht="27" x14ac:dyDescent="0.35">
      <c r="C144" s="340"/>
      <c r="D144" s="340"/>
      <c r="E144" s="340"/>
      <c r="F144" s="54"/>
      <c r="L144" s="340"/>
      <c r="M144" s="340"/>
      <c r="N144" s="34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1" t="s">
        <v>40</v>
      </c>
      <c r="D163" s="342"/>
      <c r="E163" s="342"/>
      <c r="F163" s="343"/>
      <c r="G163" s="338">
        <f>SUM(G147:G162)</f>
        <v>0</v>
      </c>
      <c r="H163" s="8"/>
      <c r="K163" s="8"/>
      <c r="L163" s="341" t="s">
        <v>40</v>
      </c>
      <c r="M163" s="342"/>
      <c r="N163" s="342"/>
      <c r="O163" s="343"/>
      <c r="P163" s="338">
        <f>SUM(P147:P162)</f>
        <v>0</v>
      </c>
      <c r="Q163" s="8"/>
    </row>
    <row r="164" spans="2:17" x14ac:dyDescent="0.25">
      <c r="B164" s="8"/>
      <c r="C164" s="344"/>
      <c r="D164" s="345"/>
      <c r="E164" s="345"/>
      <c r="F164" s="346"/>
      <c r="G164" s="339"/>
      <c r="H164" s="8"/>
      <c r="K164" s="8"/>
      <c r="L164" s="344"/>
      <c r="M164" s="345"/>
      <c r="N164" s="345"/>
      <c r="O164" s="346"/>
      <c r="P164" s="33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05" zoomScale="80" zoomScaleNormal="80" workbookViewId="0">
      <selection activeCell="F328" sqref="F32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9" t="s">
        <v>24</v>
      </c>
      <c r="C1" s="320"/>
      <c r="D1" s="320"/>
      <c r="E1" s="320"/>
      <c r="F1" s="321"/>
      <c r="G1" s="8"/>
      <c r="H1" s="8"/>
      <c r="I1" s="8"/>
      <c r="J1" s="22"/>
      <c r="M1" s="7"/>
      <c r="N1" s="319" t="s">
        <v>87</v>
      </c>
      <c r="O1" s="320"/>
      <c r="P1" s="320"/>
      <c r="Q1" s="320"/>
      <c r="R1" s="32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2" t="s">
        <v>18</v>
      </c>
      <c r="F53" s="323"/>
      <c r="G53" s="323"/>
      <c r="H53" s="324"/>
      <c r="I53" s="18">
        <f>F52-I51</f>
        <v>429.39999999999964</v>
      </c>
      <c r="Q53" s="322" t="s">
        <v>18</v>
      </c>
      <c r="R53" s="323"/>
      <c r="S53" s="323"/>
      <c r="T53" s="324"/>
      <c r="U53" s="18">
        <f>R52-U51</f>
        <v>508.6230000000005</v>
      </c>
      <c r="V53" s="255"/>
    </row>
    <row r="59" spans="1:23" ht="31.5" x14ac:dyDescent="0.5">
      <c r="A59" s="7"/>
      <c r="B59" s="319" t="s">
        <v>88</v>
      </c>
      <c r="C59" s="320"/>
      <c r="D59" s="320"/>
      <c r="E59" s="320"/>
      <c r="F59" s="321"/>
      <c r="G59" s="8"/>
      <c r="H59" s="8"/>
      <c r="I59" s="8"/>
      <c r="J59" s="22"/>
      <c r="M59" s="7"/>
      <c r="N59" s="319" t="s">
        <v>89</v>
      </c>
      <c r="O59" s="320"/>
      <c r="P59" s="320"/>
      <c r="Q59" s="320"/>
      <c r="R59" s="32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2" t="s">
        <v>18</v>
      </c>
      <c r="R110" s="323"/>
      <c r="S110" s="323"/>
      <c r="T110" s="324"/>
      <c r="U110" s="18">
        <f>R109-U108</f>
        <v>419.80000000000018</v>
      </c>
      <c r="V110" s="255"/>
    </row>
    <row r="111" spans="1:23" x14ac:dyDescent="0.25">
      <c r="E111" s="322" t="s">
        <v>18</v>
      </c>
      <c r="F111" s="323"/>
      <c r="G111" s="323"/>
      <c r="H111" s="32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5"/>
      <c r="R113" s="325"/>
      <c r="S113" s="325"/>
      <c r="T113" s="325"/>
      <c r="U113" s="159"/>
      <c r="V113" s="159"/>
    </row>
    <row r="117" spans="1:23" ht="31.5" x14ac:dyDescent="0.5">
      <c r="A117" s="7"/>
      <c r="B117" s="319" t="s">
        <v>97</v>
      </c>
      <c r="C117" s="320"/>
      <c r="D117" s="320"/>
      <c r="E117" s="320"/>
      <c r="F117" s="321"/>
      <c r="G117" s="8"/>
      <c r="H117" s="8"/>
      <c r="I117" s="8"/>
      <c r="J117" s="22"/>
      <c r="M117" s="7"/>
      <c r="N117" s="319" t="s">
        <v>91</v>
      </c>
      <c r="O117" s="320"/>
      <c r="P117" s="320"/>
      <c r="Q117" s="320"/>
      <c r="R117" s="32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2" t="s">
        <v>18</v>
      </c>
      <c r="F168" s="323"/>
      <c r="G168" s="323"/>
      <c r="H168" s="324"/>
      <c r="I168" s="18">
        <f>F167-I166</f>
        <v>461.29999999999927</v>
      </c>
      <c r="Q168" s="322" t="s">
        <v>18</v>
      </c>
      <c r="R168" s="323"/>
      <c r="S168" s="323"/>
      <c r="T168" s="324"/>
      <c r="U168" s="18">
        <f>R167-U166</f>
        <v>537.30000000000018</v>
      </c>
      <c r="V168" s="255"/>
    </row>
    <row r="175" spans="1:23" ht="31.5" x14ac:dyDescent="0.5">
      <c r="A175" s="7"/>
      <c r="B175" s="319" t="s">
        <v>98</v>
      </c>
      <c r="C175" s="320"/>
      <c r="D175" s="320"/>
      <c r="E175" s="320"/>
      <c r="F175" s="321"/>
      <c r="G175" s="8"/>
      <c r="H175" s="8"/>
      <c r="I175" s="8"/>
      <c r="J175" s="22"/>
      <c r="M175" s="7"/>
      <c r="N175" s="319" t="s">
        <v>93</v>
      </c>
      <c r="O175" s="320"/>
      <c r="P175" s="320"/>
      <c r="Q175" s="320"/>
      <c r="R175" s="32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2" t="s">
        <v>18</v>
      </c>
      <c r="F227" s="323"/>
      <c r="G227" s="323"/>
      <c r="H227" s="32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2" t="s">
        <v>18</v>
      </c>
      <c r="R228" s="323"/>
      <c r="S228" s="323"/>
      <c r="T228" s="324"/>
      <c r="U228" s="18">
        <f>R227-U226</f>
        <v>554.79999999999927</v>
      </c>
      <c r="V228" s="255"/>
    </row>
    <row r="234" spans="1:23" ht="31.5" x14ac:dyDescent="0.5">
      <c r="A234" s="7"/>
      <c r="B234" s="319" t="s">
        <v>94</v>
      </c>
      <c r="C234" s="320"/>
      <c r="D234" s="320"/>
      <c r="E234" s="320"/>
      <c r="F234" s="32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9" t="s">
        <v>99</v>
      </c>
      <c r="O235" s="320"/>
      <c r="P235" s="320"/>
      <c r="Q235" s="320"/>
      <c r="R235" s="32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2" t="s">
        <v>18</v>
      </c>
      <c r="F287" s="323"/>
      <c r="G287" s="323"/>
      <c r="H287" s="32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2" t="s">
        <v>18</v>
      </c>
      <c r="R288" s="323"/>
      <c r="S288" s="323"/>
      <c r="T288" s="324"/>
      <c r="U288" s="18">
        <f>R287-U286</f>
        <v>311.5</v>
      </c>
      <c r="V288" s="255"/>
    </row>
    <row r="294" spans="1:23" ht="31.5" x14ac:dyDescent="0.5">
      <c r="A294" s="7"/>
      <c r="B294" s="319" t="s">
        <v>96</v>
      </c>
      <c r="C294" s="320"/>
      <c r="D294" s="320"/>
      <c r="E294" s="320"/>
      <c r="F294" s="32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9" t="s">
        <v>0</v>
      </c>
      <c r="O295" s="320"/>
      <c r="P295" s="320"/>
      <c r="Q295" s="320"/>
      <c r="R295" s="321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8">
        <v>14926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8"/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8">
        <v>1145</v>
      </c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8"/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8"/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8"/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7300</v>
      </c>
      <c r="G344" s="14"/>
      <c r="H344" s="14"/>
      <c r="I344" s="16">
        <f>SUM(I296:I343)</f>
        <v>6890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7227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2" t="s">
        <v>18</v>
      </c>
      <c r="F346" s="323"/>
      <c r="G346" s="323"/>
      <c r="H346" s="324"/>
      <c r="I346" s="18">
        <f>F345-I344</f>
        <v>337</v>
      </c>
      <c r="M346" s="1"/>
      <c r="Q346" s="12" t="s">
        <v>17</v>
      </c>
      <c r="R346" s="13">
        <f>R345*0.99</f>
        <v>0</v>
      </c>
    </row>
    <row r="347" spans="1:23" x14ac:dyDescent="0.25">
      <c r="Q347" s="322" t="s">
        <v>18</v>
      </c>
      <c r="R347" s="323"/>
      <c r="S347" s="323"/>
      <c r="T347" s="324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7" t="s">
        <v>0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58.549999999999955</v>
      </c>
      <c r="Q26" s="322" t="s">
        <v>18</v>
      </c>
      <c r="R26" s="323"/>
      <c r="S26" s="324"/>
      <c r="T26" s="51"/>
      <c r="U26" s="42">
        <f>T24-U24</f>
        <v>115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0</v>
      </c>
      <c r="Q55" s="322" t="s">
        <v>18</v>
      </c>
      <c r="R55" s="323"/>
      <c r="S55" s="324"/>
      <c r="T55" s="51"/>
      <c r="U55" s="42">
        <f>R54-U53</f>
        <v>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0</v>
      </c>
      <c r="Q84" s="322" t="s">
        <v>18</v>
      </c>
      <c r="R84" s="323"/>
      <c r="S84" s="324"/>
      <c r="T84" s="51"/>
      <c r="U84" s="42">
        <f>R83-U82</f>
        <v>0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0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0</v>
      </c>
      <c r="Q140" s="322" t="s">
        <v>18</v>
      </c>
      <c r="R140" s="323"/>
      <c r="S140" s="324"/>
      <c r="T140" s="51"/>
      <c r="U140" s="42">
        <f>R139-U138</f>
        <v>0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560</v>
      </c>
      <c r="H21" s="8"/>
      <c r="K21" s="8"/>
      <c r="L21" s="341" t="s">
        <v>40</v>
      </c>
      <c r="M21" s="342"/>
      <c r="N21" s="342"/>
      <c r="O21" s="343"/>
      <c r="P21" s="338">
        <f>SUM(P5:P20)</f>
        <v>510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560</v>
      </c>
      <c r="H48" s="8"/>
      <c r="K48" s="8"/>
      <c r="L48" s="341" t="s">
        <v>40</v>
      </c>
      <c r="M48" s="342"/>
      <c r="N48" s="342"/>
      <c r="O48" s="343"/>
      <c r="P48" s="338">
        <f>SUM(P32:P47)</f>
        <v>590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520</v>
      </c>
      <c r="H75" s="8"/>
      <c r="K75" s="8"/>
      <c r="L75" s="341" t="s">
        <v>40</v>
      </c>
      <c r="M75" s="342"/>
      <c r="N75" s="342"/>
      <c r="O75" s="343"/>
      <c r="P75" s="338">
        <f>SUM(P59:P74)</f>
        <v>540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1" t="s">
        <v>40</v>
      </c>
      <c r="D102" s="342"/>
      <c r="E102" s="342"/>
      <c r="F102" s="343"/>
      <c r="G102" s="338">
        <f>SUM(G86:G101)</f>
        <v>510</v>
      </c>
      <c r="H102" s="8"/>
      <c r="K102" s="8"/>
      <c r="L102" s="341" t="s">
        <v>40</v>
      </c>
      <c r="M102" s="342"/>
      <c r="N102" s="342"/>
      <c r="O102" s="343"/>
      <c r="P102" s="338">
        <f>SUM(P86:P101)</f>
        <v>480</v>
      </c>
      <c r="Q102" s="8"/>
    </row>
    <row r="103" spans="2:17" x14ac:dyDescent="0.25">
      <c r="B103" s="8"/>
      <c r="C103" s="344"/>
      <c r="D103" s="345"/>
      <c r="E103" s="345"/>
      <c r="F103" s="346"/>
      <c r="G103" s="339"/>
      <c r="H103" s="8"/>
      <c r="K103" s="8"/>
      <c r="L103" s="344"/>
      <c r="M103" s="345"/>
      <c r="N103" s="345"/>
      <c r="O103" s="346"/>
      <c r="P103" s="339"/>
      <c r="Q103" s="8"/>
    </row>
    <row r="110" spans="2:17" ht="27" x14ac:dyDescent="0.35">
      <c r="C110" s="340" t="s">
        <v>94</v>
      </c>
      <c r="D110" s="340"/>
      <c r="E110" s="340"/>
      <c r="F110" s="54"/>
      <c r="L110" s="340" t="s">
        <v>99</v>
      </c>
      <c r="M110" s="340"/>
      <c r="N110" s="340"/>
      <c r="O110" s="54"/>
    </row>
    <row r="111" spans="2:17" ht="27" x14ac:dyDescent="0.35">
      <c r="C111" s="340"/>
      <c r="D111" s="340"/>
      <c r="E111" s="340"/>
      <c r="F111" s="54"/>
      <c r="L111" s="340"/>
      <c r="M111" s="340"/>
      <c r="N111" s="3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1" t="s">
        <v>40</v>
      </c>
      <c r="D133" s="342"/>
      <c r="E133" s="342"/>
      <c r="F133" s="343"/>
      <c r="G133" s="338">
        <f>SUM(G114:G132)</f>
        <v>1290</v>
      </c>
      <c r="H133" s="8"/>
      <c r="K133" s="8"/>
      <c r="L133" s="341" t="s">
        <v>40</v>
      </c>
      <c r="M133" s="342"/>
      <c r="N133" s="342"/>
      <c r="O133" s="343"/>
      <c r="P133" s="338">
        <f>SUM(P114:P132)</f>
        <v>1290</v>
      </c>
      <c r="Q133" s="8"/>
    </row>
    <row r="134" spans="2:17" ht="15" customHeight="1" x14ac:dyDescent="0.25">
      <c r="B134" s="8"/>
      <c r="C134" s="344"/>
      <c r="D134" s="345"/>
      <c r="E134" s="345"/>
      <c r="F134" s="346"/>
      <c r="G134" s="339"/>
      <c r="H134" s="8"/>
      <c r="K134" s="8"/>
      <c r="L134" s="344"/>
      <c r="M134" s="345"/>
      <c r="N134" s="345"/>
      <c r="O134" s="346"/>
      <c r="P134" s="339"/>
      <c r="Q134" s="8"/>
    </row>
    <row r="141" spans="2:17" ht="27" x14ac:dyDescent="0.35">
      <c r="C141" s="340" t="s">
        <v>96</v>
      </c>
      <c r="D141" s="340"/>
      <c r="E141" s="340"/>
      <c r="F141" s="54"/>
      <c r="L141" s="340" t="s">
        <v>96</v>
      </c>
      <c r="M141" s="340"/>
      <c r="N141" s="340"/>
      <c r="O141" s="54"/>
    </row>
    <row r="142" spans="2:17" ht="27" x14ac:dyDescent="0.35">
      <c r="C142" s="340"/>
      <c r="D142" s="340"/>
      <c r="E142" s="340"/>
      <c r="F142" s="54"/>
      <c r="L142" s="340"/>
      <c r="M142" s="340"/>
      <c r="N142" s="34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1" t="s">
        <v>40</v>
      </c>
      <c r="D164" s="342"/>
      <c r="E164" s="342"/>
      <c r="F164" s="343"/>
      <c r="G164" s="338">
        <f>SUM(G145:G163)</f>
        <v>1290</v>
      </c>
      <c r="H164" s="8"/>
      <c r="K164" s="8"/>
      <c r="L164" s="341" t="s">
        <v>40</v>
      </c>
      <c r="M164" s="342"/>
      <c r="N164" s="342"/>
      <c r="O164" s="343"/>
      <c r="P164" s="338">
        <f>SUM(P145:P163)</f>
        <v>20</v>
      </c>
      <c r="Q164" s="8"/>
    </row>
    <row r="165" spans="2:17" x14ac:dyDescent="0.25">
      <c r="B165" s="8"/>
      <c r="C165" s="344"/>
      <c r="D165" s="345"/>
      <c r="E165" s="345"/>
      <c r="F165" s="346"/>
      <c r="G165" s="339"/>
      <c r="H165" s="8"/>
      <c r="K165" s="8"/>
      <c r="L165" s="344"/>
      <c r="M165" s="345"/>
      <c r="N165" s="345"/>
      <c r="O165" s="346"/>
      <c r="P165" s="339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103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24</v>
      </c>
      <c r="F1" s="340"/>
      <c r="G1" s="340"/>
      <c r="I1" s="340" t="s">
        <v>87</v>
      </c>
      <c r="J1" s="340"/>
      <c r="K1" s="340"/>
      <c r="M1" s="340" t="s">
        <v>88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0" t="s">
        <v>498</v>
      </c>
      <c r="B22" s="340"/>
      <c r="C22" s="340"/>
      <c r="E22" s="340" t="s">
        <v>591</v>
      </c>
      <c r="F22" s="340"/>
      <c r="G22" s="340"/>
      <c r="I22" s="340" t="s">
        <v>91</v>
      </c>
      <c r="J22" s="340"/>
      <c r="K22" s="340"/>
      <c r="M22" s="340" t="s">
        <v>92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89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0" t="s">
        <v>346</v>
      </c>
      <c r="B1" s="340"/>
      <c r="C1" s="340"/>
      <c r="E1" s="340" t="s">
        <v>347</v>
      </c>
      <c r="F1" s="340"/>
      <c r="G1" s="340"/>
      <c r="I1" s="340" t="s">
        <v>348</v>
      </c>
      <c r="J1" s="340"/>
      <c r="K1" s="340"/>
      <c r="M1" s="340" t="s">
        <v>101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0" t="s">
        <v>89</v>
      </c>
      <c r="B25" s="340"/>
      <c r="C25" s="340"/>
      <c r="E25" s="340" t="s">
        <v>90</v>
      </c>
      <c r="F25" s="340"/>
      <c r="G25" s="340"/>
      <c r="I25" s="340" t="s">
        <v>630</v>
      </c>
      <c r="J25" s="340"/>
      <c r="K25" s="340"/>
      <c r="O25" s="137"/>
    </row>
    <row r="26" spans="1:15" ht="15" customHeight="1" x14ac:dyDescent="0.35">
      <c r="A26" s="340"/>
      <c r="B26" s="340"/>
      <c r="C26" s="340"/>
      <c r="E26" s="340"/>
      <c r="F26" s="340"/>
      <c r="G26" s="340"/>
      <c r="I26" s="340"/>
      <c r="J26" s="340"/>
      <c r="K26" s="34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0" t="s">
        <v>93</v>
      </c>
      <c r="B54" s="340"/>
      <c r="C54" s="340"/>
      <c r="E54" s="340" t="s">
        <v>844</v>
      </c>
      <c r="F54" s="340"/>
      <c r="G54" s="340"/>
      <c r="I54" s="340" t="s">
        <v>99</v>
      </c>
      <c r="J54" s="340"/>
      <c r="K54" s="340"/>
      <c r="M54" s="137" t="s">
        <v>0</v>
      </c>
      <c r="N54" s="137"/>
      <c r="O54" s="137"/>
    </row>
    <row r="55" spans="1:15" ht="15" customHeight="1" x14ac:dyDescent="0.35">
      <c r="A55" s="340"/>
      <c r="B55" s="340"/>
      <c r="C55" s="340"/>
      <c r="E55" s="340"/>
      <c r="F55" s="340"/>
      <c r="G55" s="340"/>
      <c r="I55" s="340"/>
      <c r="J55" s="340"/>
      <c r="K55" s="34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0" t="s">
        <v>24</v>
      </c>
      <c r="C1" s="340"/>
      <c r="D1" s="340"/>
      <c r="G1" s="340" t="s">
        <v>87</v>
      </c>
      <c r="H1" s="340"/>
      <c r="I1" s="340"/>
      <c r="L1" s="340" t="s">
        <v>88</v>
      </c>
      <c r="M1" s="340"/>
      <c r="N1" s="340"/>
      <c r="Q1" s="340" t="s">
        <v>103</v>
      </c>
      <c r="R1" s="340"/>
      <c r="S1" s="340"/>
    </row>
    <row r="2" spans="2:19" x14ac:dyDescent="0.25">
      <c r="B2" s="340"/>
      <c r="C2" s="340"/>
      <c r="D2" s="340"/>
      <c r="G2" s="340"/>
      <c r="H2" s="340"/>
      <c r="I2" s="340"/>
      <c r="L2" s="340"/>
      <c r="M2" s="340"/>
      <c r="N2" s="340"/>
      <c r="Q2" s="340"/>
      <c r="R2" s="340"/>
      <c r="S2" s="34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0" t="s">
        <v>97</v>
      </c>
      <c r="C22" s="340"/>
      <c r="D22" s="340"/>
      <c r="G22" s="340" t="s">
        <v>91</v>
      </c>
      <c r="H22" s="340"/>
      <c r="I22" s="340"/>
      <c r="L22" s="340" t="s">
        <v>92</v>
      </c>
      <c r="M22" s="340"/>
      <c r="N22" s="340"/>
      <c r="Q22" s="340" t="s">
        <v>93</v>
      </c>
      <c r="R22" s="340"/>
      <c r="S22" s="340"/>
    </row>
    <row r="23" spans="2:19" ht="15" customHeight="1" x14ac:dyDescent="0.25">
      <c r="B23" s="340"/>
      <c r="C23" s="340"/>
      <c r="D23" s="340"/>
      <c r="G23" s="340"/>
      <c r="H23" s="340"/>
      <c r="I23" s="340"/>
      <c r="L23" s="340"/>
      <c r="M23" s="340"/>
      <c r="N23" s="340"/>
      <c r="Q23" s="340"/>
      <c r="R23" s="340"/>
      <c r="S23" s="34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0" t="s">
        <v>94</v>
      </c>
      <c r="C45" s="340"/>
      <c r="D45" s="340"/>
      <c r="G45" s="340" t="s">
        <v>99</v>
      </c>
      <c r="H45" s="340"/>
      <c r="I45" s="340"/>
      <c r="L45" s="340" t="s">
        <v>96</v>
      </c>
      <c r="M45" s="340"/>
      <c r="N45" s="340"/>
      <c r="Q45" s="340" t="s">
        <v>0</v>
      </c>
      <c r="R45" s="340"/>
      <c r="S45" s="340"/>
    </row>
    <row r="46" spans="1:19" x14ac:dyDescent="0.25">
      <c r="B46" s="340"/>
      <c r="C46" s="340"/>
      <c r="D46" s="340"/>
      <c r="G46" s="340"/>
      <c r="H46" s="340"/>
      <c r="I46" s="340"/>
      <c r="L46" s="340"/>
      <c r="M46" s="340"/>
      <c r="N46" s="340"/>
      <c r="Q46" s="340"/>
      <c r="R46" s="340"/>
      <c r="S46" s="34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0"/>
      <c r="D1" s="340"/>
      <c r="E1" s="54"/>
    </row>
    <row r="2" spans="2:13" ht="27" x14ac:dyDescent="0.35">
      <c r="C2" s="340"/>
      <c r="D2" s="34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9" t="s">
        <v>40</v>
      </c>
      <c r="C14" s="330"/>
      <c r="D14" s="331"/>
      <c r="E14" s="13">
        <f>SUM(E5:E13)</f>
        <v>300</v>
      </c>
      <c r="F14" s="8"/>
      <c r="I14" s="329" t="s">
        <v>40</v>
      </c>
      <c r="J14" s="330"/>
      <c r="K14" s="33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9" t="s">
        <v>40</v>
      </c>
      <c r="C31" s="330"/>
      <c r="D31" s="331"/>
      <c r="E31" s="13">
        <f>SUM(E22:E30)</f>
        <v>60</v>
      </c>
      <c r="F31" s="8"/>
      <c r="I31" s="329" t="s">
        <v>40</v>
      </c>
      <c r="J31" s="330"/>
      <c r="K31" s="33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9" t="s">
        <v>40</v>
      </c>
      <c r="C48" s="330"/>
      <c r="D48" s="331"/>
      <c r="E48" s="13">
        <f>SUM(E39:E47)</f>
        <v>165</v>
      </c>
      <c r="F48" s="8"/>
      <c r="I48" s="329" t="s">
        <v>40</v>
      </c>
      <c r="J48" s="330"/>
      <c r="K48" s="33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9" t="s">
        <v>40</v>
      </c>
      <c r="C65" s="330"/>
      <c r="D65" s="331"/>
      <c r="E65" s="13">
        <f>SUM(E56:E64)</f>
        <v>300</v>
      </c>
      <c r="F65" s="8"/>
      <c r="I65" s="329" t="s">
        <v>40</v>
      </c>
      <c r="J65" s="330"/>
      <c r="K65" s="33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9" t="s">
        <v>40</v>
      </c>
      <c r="C83" s="330"/>
      <c r="D83" s="331"/>
      <c r="E83" s="13">
        <f>SUM(E74:E82)</f>
        <v>0</v>
      </c>
      <c r="F83" s="8"/>
      <c r="I83" s="329" t="s">
        <v>40</v>
      </c>
      <c r="J83" s="330"/>
      <c r="K83" s="33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9" t="s">
        <v>40</v>
      </c>
      <c r="C101" s="330"/>
      <c r="D101" s="331"/>
      <c r="E101" s="13">
        <f>SUM(E92:E100)</f>
        <v>0</v>
      </c>
      <c r="F101" s="8"/>
      <c r="I101" s="329" t="s">
        <v>40</v>
      </c>
      <c r="J101" s="330"/>
      <c r="K101" s="33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0" t="s">
        <v>24</v>
      </c>
      <c r="B1" s="340"/>
      <c r="C1" s="340"/>
      <c r="F1" s="340" t="s">
        <v>87</v>
      </c>
      <c r="G1" s="340"/>
      <c r="H1" s="340"/>
      <c r="K1" s="340" t="s">
        <v>88</v>
      </c>
      <c r="L1" s="340"/>
      <c r="M1" s="340"/>
      <c r="O1" s="340" t="s">
        <v>103</v>
      </c>
      <c r="P1" s="340"/>
      <c r="Q1" s="340"/>
    </row>
    <row r="2" spans="1:17" x14ac:dyDescent="0.25">
      <c r="A2" s="340"/>
      <c r="B2" s="340"/>
      <c r="C2" s="340"/>
      <c r="F2" s="340"/>
      <c r="G2" s="340"/>
      <c r="H2" s="340"/>
      <c r="K2" s="340"/>
      <c r="L2" s="340"/>
      <c r="M2" s="340"/>
      <c r="O2" s="340"/>
      <c r="P2" s="340"/>
      <c r="Q2" s="34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0" t="s">
        <v>97</v>
      </c>
      <c r="B22" s="340"/>
      <c r="C22" s="340"/>
      <c r="F22" s="340" t="s">
        <v>91</v>
      </c>
      <c r="G22" s="340"/>
      <c r="H22" s="340"/>
      <c r="K22" s="340" t="s">
        <v>92</v>
      </c>
      <c r="L22" s="340"/>
      <c r="M22" s="340"/>
      <c r="O22" s="340" t="s">
        <v>93</v>
      </c>
      <c r="P22" s="340"/>
      <c r="Q22" s="340"/>
    </row>
    <row r="23" spans="1:17" ht="15" customHeight="1" x14ac:dyDescent="0.25">
      <c r="A23" s="340"/>
      <c r="B23" s="340"/>
      <c r="C23" s="340"/>
      <c r="F23" s="340"/>
      <c r="G23" s="340"/>
      <c r="H23" s="340"/>
      <c r="K23" s="340"/>
      <c r="L23" s="340"/>
      <c r="M23" s="340"/>
      <c r="O23" s="340"/>
      <c r="P23" s="340"/>
      <c r="Q23" s="34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0" t="s">
        <v>94</v>
      </c>
      <c r="B42" s="340"/>
      <c r="C42" s="340"/>
      <c r="F42" s="340" t="s">
        <v>99</v>
      </c>
      <c r="G42" s="340"/>
      <c r="H42" s="340"/>
      <c r="K42" s="340" t="s">
        <v>96</v>
      </c>
      <c r="L42" s="340"/>
      <c r="M42" s="340"/>
      <c r="O42" s="340" t="s">
        <v>0</v>
      </c>
      <c r="P42" s="340"/>
      <c r="Q42" s="340"/>
    </row>
    <row r="43" spans="1:17" x14ac:dyDescent="0.25">
      <c r="A43" s="340"/>
      <c r="B43" s="340"/>
      <c r="C43" s="340"/>
      <c r="F43" s="340"/>
      <c r="G43" s="340"/>
      <c r="H43" s="340"/>
      <c r="K43" s="340"/>
      <c r="L43" s="340"/>
      <c r="M43" s="340"/>
      <c r="O43" s="340"/>
      <c r="P43" s="340"/>
      <c r="Q43" s="3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6" t="s">
        <v>46</v>
      </c>
      <c r="J2" s="336"/>
      <c r="K2" s="336"/>
    </row>
    <row r="3" spans="4:12" x14ac:dyDescent="0.25">
      <c r="D3" s="352" t="s">
        <v>24</v>
      </c>
      <c r="E3" s="352"/>
      <c r="H3" s="351" t="s">
        <v>24</v>
      </c>
      <c r="I3" s="351"/>
      <c r="J3" s="351"/>
      <c r="K3" s="351"/>
      <c r="L3" s="35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3" t="s">
        <v>67</v>
      </c>
      <c r="E32" s="355">
        <f>SUM(E5:E31)</f>
        <v>4529.1264000000001</v>
      </c>
      <c r="H32" s="8"/>
      <c r="I32" s="8"/>
      <c r="J32" s="357">
        <f>SUM(J5:J31)</f>
        <v>3313.67</v>
      </c>
      <c r="K32" s="8"/>
      <c r="L32" s="8"/>
    </row>
    <row r="33" spans="4:12" x14ac:dyDescent="0.25">
      <c r="D33" s="354"/>
      <c r="E33" s="356"/>
      <c r="H33" s="349" t="s">
        <v>40</v>
      </c>
      <c r="I33" s="350"/>
      <c r="J33" s="358"/>
      <c r="K33" s="8"/>
      <c r="L33" s="8"/>
    </row>
    <row r="38" spans="4:12" x14ac:dyDescent="0.25">
      <c r="D38" s="64" t="s">
        <v>46</v>
      </c>
      <c r="I38" s="336" t="s">
        <v>46</v>
      </c>
      <c r="J38" s="336"/>
      <c r="K38" s="336"/>
    </row>
    <row r="39" spans="4:12" x14ac:dyDescent="0.25">
      <c r="D39" s="352" t="s">
        <v>87</v>
      </c>
      <c r="E39" s="352"/>
      <c r="H39" s="351" t="s">
        <v>87</v>
      </c>
      <c r="I39" s="351"/>
      <c r="J39" s="351"/>
      <c r="K39" s="351"/>
      <c r="L39" s="35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3" t="s">
        <v>67</v>
      </c>
      <c r="E63" s="35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4"/>
      <c r="E64" s="356"/>
      <c r="H64" s="349" t="s">
        <v>40</v>
      </c>
      <c r="I64" s="35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6" t="s">
        <v>46</v>
      </c>
      <c r="J68" s="336"/>
      <c r="K68" s="336"/>
    </row>
    <row r="69" spans="4:12" x14ac:dyDescent="0.25">
      <c r="D69" s="352" t="s">
        <v>88</v>
      </c>
      <c r="E69" s="352"/>
      <c r="H69" s="351" t="s">
        <v>88</v>
      </c>
      <c r="I69" s="351"/>
      <c r="J69" s="351"/>
      <c r="K69" s="351"/>
      <c r="L69" s="35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3" t="s">
        <v>67</v>
      </c>
      <c r="E94" s="355">
        <f>SUM(E71:E93)</f>
        <v>4925.3713000000007</v>
      </c>
      <c r="H94" s="349" t="s">
        <v>40</v>
      </c>
      <c r="I94" s="350"/>
      <c r="J94" s="65">
        <f>SUM(J71:J93)</f>
        <v>3693.35</v>
      </c>
      <c r="K94" s="8"/>
      <c r="L94" s="8"/>
    </row>
    <row r="95" spans="4:12" x14ac:dyDescent="0.25">
      <c r="D95" s="354"/>
      <c r="E95" s="356"/>
    </row>
    <row r="99" spans="4:12" x14ac:dyDescent="0.25">
      <c r="I99" s="336" t="s">
        <v>46</v>
      </c>
      <c r="J99" s="336"/>
      <c r="K99" s="336"/>
    </row>
    <row r="100" spans="4:12" x14ac:dyDescent="0.25">
      <c r="D100" s="64" t="s">
        <v>566</v>
      </c>
      <c r="H100" s="351" t="s">
        <v>89</v>
      </c>
      <c r="I100" s="351"/>
      <c r="J100" s="351"/>
      <c r="K100" s="351"/>
      <c r="L100" s="351"/>
    </row>
    <row r="101" spans="4:12" x14ac:dyDescent="0.25">
      <c r="D101" s="352" t="s">
        <v>89</v>
      </c>
      <c r="E101" s="35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9" t="s">
        <v>40</v>
      </c>
      <c r="I125" s="350"/>
      <c r="J125" s="65">
        <f>SUM(J102:J124)</f>
        <v>3644.8100000000004</v>
      </c>
      <c r="K125" s="8"/>
      <c r="L125" s="8"/>
    </row>
    <row r="126" spans="4:12" x14ac:dyDescent="0.25">
      <c r="D126" s="353" t="s">
        <v>67</v>
      </c>
      <c r="E126" s="355">
        <f>SUM(E103:E125)</f>
        <v>5023.0434999999998</v>
      </c>
    </row>
    <row r="127" spans="4:12" x14ac:dyDescent="0.25">
      <c r="D127" s="354"/>
      <c r="E127" s="356"/>
    </row>
    <row r="129" spans="4:12" x14ac:dyDescent="0.25">
      <c r="I129" s="336" t="s">
        <v>46</v>
      </c>
      <c r="J129" s="336"/>
      <c r="K129" s="336"/>
    </row>
    <row r="130" spans="4:12" x14ac:dyDescent="0.25">
      <c r="D130" s="64" t="s">
        <v>565</v>
      </c>
      <c r="H130" s="351" t="s">
        <v>97</v>
      </c>
      <c r="I130" s="351"/>
      <c r="J130" s="351"/>
      <c r="K130" s="351"/>
      <c r="L130" s="351"/>
    </row>
    <row r="131" spans="4:12" x14ac:dyDescent="0.25">
      <c r="D131" s="352" t="s">
        <v>97</v>
      </c>
      <c r="E131" s="35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3" t="s">
        <v>67</v>
      </c>
      <c r="E156" s="355">
        <f>SUM(E133:E155)</f>
        <v>5221.0058999999992</v>
      </c>
      <c r="H156" s="349" t="s">
        <v>40</v>
      </c>
      <c r="I156" s="350"/>
      <c r="J156" s="65">
        <f>SUM(J132:J155)</f>
        <v>4130.47</v>
      </c>
      <c r="K156" s="8"/>
      <c r="L156" s="8"/>
    </row>
    <row r="157" spans="4:12" x14ac:dyDescent="0.25">
      <c r="D157" s="354"/>
      <c r="E157" s="356"/>
    </row>
    <row r="160" spans="4:12" x14ac:dyDescent="0.25">
      <c r="I160" s="336" t="s">
        <v>46</v>
      </c>
      <c r="J160" s="336"/>
      <c r="K160" s="336"/>
    </row>
    <row r="161" spans="4:12" x14ac:dyDescent="0.25">
      <c r="D161" s="64" t="s">
        <v>565</v>
      </c>
      <c r="H161" s="351" t="s">
        <v>91</v>
      </c>
      <c r="I161" s="351"/>
      <c r="J161" s="351"/>
      <c r="K161" s="351"/>
      <c r="L161" s="351"/>
    </row>
    <row r="162" spans="4:12" x14ac:dyDescent="0.25">
      <c r="D162" s="352" t="s">
        <v>630</v>
      </c>
      <c r="E162" s="35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9" t="s">
        <v>40</v>
      </c>
      <c r="I186" s="350"/>
      <c r="J186" s="65">
        <f>SUM(J163:J185)</f>
        <v>3760.8699999999994</v>
      </c>
      <c r="K186" s="8"/>
      <c r="L186" s="8"/>
    </row>
    <row r="187" spans="4:12" x14ac:dyDescent="0.25">
      <c r="D187" s="353" t="s">
        <v>67</v>
      </c>
      <c r="E187" s="359">
        <f>SUM(E164:E186)</f>
        <v>5457.1655000000001</v>
      </c>
    </row>
    <row r="188" spans="4:12" x14ac:dyDescent="0.25">
      <c r="D188" s="354"/>
      <c r="E188" s="360"/>
    </row>
    <row r="190" spans="4:12" x14ac:dyDescent="0.25">
      <c r="I190" s="336" t="s">
        <v>46</v>
      </c>
      <c r="J190" s="336"/>
      <c r="K190" s="336"/>
    </row>
    <row r="191" spans="4:12" x14ac:dyDescent="0.25">
      <c r="D191" s="64" t="s">
        <v>46</v>
      </c>
      <c r="H191" s="351" t="s">
        <v>92</v>
      </c>
      <c r="I191" s="351"/>
      <c r="J191" s="351"/>
      <c r="K191" s="351"/>
      <c r="L191" s="351"/>
    </row>
    <row r="192" spans="4:12" x14ac:dyDescent="0.25">
      <c r="D192" s="352" t="s">
        <v>92</v>
      </c>
      <c r="E192" s="35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9" t="s">
        <v>40</v>
      </c>
      <c r="I216" s="350"/>
      <c r="J216" s="65">
        <f>SUM(J193:J215)</f>
        <v>3841.89</v>
      </c>
      <c r="K216" s="8"/>
      <c r="L216" s="8"/>
    </row>
    <row r="217" spans="4:12" x14ac:dyDescent="0.25">
      <c r="D217" s="353" t="s">
        <v>67</v>
      </c>
      <c r="E217" s="361">
        <f>SUM(E194:E216)</f>
        <v>6009.0315000000019</v>
      </c>
    </row>
    <row r="218" spans="4:12" x14ac:dyDescent="0.25">
      <c r="D218" s="354"/>
      <c r="E218" s="362"/>
    </row>
    <row r="220" spans="4:12" x14ac:dyDescent="0.25">
      <c r="I220" s="336" t="s">
        <v>46</v>
      </c>
      <c r="J220" s="336"/>
      <c r="K220" s="336"/>
    </row>
    <row r="221" spans="4:12" x14ac:dyDescent="0.25">
      <c r="D221" s="64" t="s">
        <v>46</v>
      </c>
      <c r="H221" s="351" t="s">
        <v>93</v>
      </c>
      <c r="I221" s="351"/>
      <c r="J221" s="351"/>
      <c r="K221" s="351"/>
      <c r="L221" s="351"/>
    </row>
    <row r="222" spans="4:12" x14ac:dyDescent="0.25">
      <c r="D222" s="352" t="s">
        <v>93</v>
      </c>
      <c r="E222" s="35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9" t="s">
        <v>40</v>
      </c>
      <c r="I246" s="350"/>
      <c r="J246" s="65">
        <f>SUM(J223:J245)</f>
        <v>8871</v>
      </c>
      <c r="K246" s="8"/>
      <c r="L246" s="8"/>
    </row>
    <row r="247" spans="4:12" x14ac:dyDescent="0.25">
      <c r="D247" s="353" t="s">
        <v>67</v>
      </c>
      <c r="E247" s="361">
        <f>SUM(E224:E246)</f>
        <v>8611.6898999999976</v>
      </c>
    </row>
    <row r="248" spans="4:12" x14ac:dyDescent="0.25">
      <c r="D248" s="354"/>
      <c r="E248" s="362"/>
    </row>
    <row r="250" spans="4:12" x14ac:dyDescent="0.25">
      <c r="I250" s="336" t="s">
        <v>46</v>
      </c>
      <c r="J250" s="336"/>
      <c r="K250" s="336"/>
    </row>
    <row r="251" spans="4:12" x14ac:dyDescent="0.25">
      <c r="D251" s="64" t="s">
        <v>46</v>
      </c>
      <c r="H251" s="351" t="s">
        <v>844</v>
      </c>
      <c r="I251" s="351"/>
      <c r="J251" s="351"/>
      <c r="K251" s="351"/>
      <c r="L251" s="351"/>
    </row>
    <row r="252" spans="4:12" x14ac:dyDescent="0.25">
      <c r="D252" s="352" t="s">
        <v>844</v>
      </c>
      <c r="E252" s="35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9" t="s">
        <v>40</v>
      </c>
      <c r="I276" s="350"/>
      <c r="J276" s="65">
        <f>SUM(J253:J275)</f>
        <v>9038.3900000000012</v>
      </c>
      <c r="K276" s="8"/>
      <c r="L276" s="8"/>
    </row>
    <row r="277" spans="4:12" x14ac:dyDescent="0.25">
      <c r="D277" s="353" t="s">
        <v>67</v>
      </c>
      <c r="E277" s="361">
        <f>SUM(E254:E276)</f>
        <v>6214.5601999999963</v>
      </c>
    </row>
    <row r="278" spans="4:12" x14ac:dyDescent="0.25">
      <c r="D278" s="354"/>
      <c r="E278" s="362"/>
    </row>
    <row r="281" spans="4:12" x14ac:dyDescent="0.25">
      <c r="I281" s="336" t="s">
        <v>46</v>
      </c>
      <c r="J281" s="336"/>
      <c r="K281" s="336"/>
    </row>
    <row r="282" spans="4:12" x14ac:dyDescent="0.25">
      <c r="D282" s="64" t="s">
        <v>46</v>
      </c>
      <c r="H282" s="351" t="s">
        <v>99</v>
      </c>
      <c r="I282" s="351"/>
      <c r="J282" s="351"/>
      <c r="K282" s="351"/>
      <c r="L282" s="351"/>
    </row>
    <row r="283" spans="4:12" x14ac:dyDescent="0.25">
      <c r="D283" s="352" t="s">
        <v>99</v>
      </c>
      <c r="E283" s="35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9" t="s">
        <v>40</v>
      </c>
      <c r="I306" s="350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3" t="s">
        <v>67</v>
      </c>
      <c r="E308" s="363">
        <f>SUM(E285:E307)</f>
        <v>6195.6488279999985</v>
      </c>
    </row>
    <row r="309" spans="4:12" x14ac:dyDescent="0.25">
      <c r="D309" s="354"/>
      <c r="E309" s="364"/>
    </row>
    <row r="311" spans="4:12" x14ac:dyDescent="0.25">
      <c r="I311" s="336" t="s">
        <v>46</v>
      </c>
      <c r="J311" s="336"/>
      <c r="K311" s="336"/>
    </row>
    <row r="312" spans="4:12" x14ac:dyDescent="0.25">
      <c r="H312" s="351" t="s">
        <v>96</v>
      </c>
      <c r="I312" s="351"/>
      <c r="J312" s="351"/>
      <c r="K312" s="351"/>
      <c r="L312" s="35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2" t="s">
        <v>96</v>
      </c>
      <c r="E314" s="352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aldia!L330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9" t="s">
        <v>40</v>
      </c>
      <c r="I337" s="350"/>
      <c r="J337" s="65">
        <f>SUM(J314:J336)</f>
        <v>2082.6800000000003</v>
      </c>
      <c r="K337" s="8"/>
      <c r="L337" s="8"/>
    </row>
    <row r="338" spans="4:12" x14ac:dyDescent="0.25">
      <c r="D338" s="353" t="s">
        <v>67</v>
      </c>
      <c r="E338" s="355">
        <f>SUM(E316:E336)</f>
        <v>200</v>
      </c>
    </row>
    <row r="339" spans="4:12" x14ac:dyDescent="0.25">
      <c r="D339" s="354"/>
      <c r="E339" s="356"/>
    </row>
    <row r="342" spans="4:12" x14ac:dyDescent="0.25">
      <c r="I342" s="336" t="s">
        <v>46</v>
      </c>
      <c r="J342" s="336"/>
      <c r="K342" s="336"/>
    </row>
    <row r="343" spans="4:12" x14ac:dyDescent="0.25">
      <c r="H343" s="351" t="s">
        <v>0</v>
      </c>
      <c r="I343" s="351"/>
      <c r="J343" s="351"/>
      <c r="K343" s="351"/>
      <c r="L343" s="351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2" t="s">
        <v>0</v>
      </c>
      <c r="E345" s="352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aldia!L361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9" t="s">
        <v>40</v>
      </c>
      <c r="I368" s="350"/>
      <c r="J368" s="65">
        <f>SUM(J345:J367)</f>
        <v>0</v>
      </c>
      <c r="K368" s="8"/>
      <c r="L368" s="8"/>
    </row>
    <row r="369" spans="4:5" x14ac:dyDescent="0.25">
      <c r="D369" s="353" t="s">
        <v>67</v>
      </c>
      <c r="E369" s="355">
        <f>SUM(E347:E367)</f>
        <v>0</v>
      </c>
    </row>
    <row r="370" spans="4:5" x14ac:dyDescent="0.25">
      <c r="D370" s="354"/>
      <c r="E370" s="356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E225" sqref="E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2" t="s">
        <v>18</v>
      </c>
      <c r="F38" s="323"/>
      <c r="G38" s="323"/>
      <c r="H38" s="324"/>
      <c r="I38" s="18">
        <f>F37-I36</f>
        <v>73.396400000000085</v>
      </c>
      <c r="J38" s="17"/>
      <c r="R38" s="322" t="s">
        <v>18</v>
      </c>
      <c r="S38" s="323"/>
      <c r="T38" s="323"/>
      <c r="U38" s="32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2" t="s">
        <v>18</v>
      </c>
      <c r="F80" s="323"/>
      <c r="G80" s="323"/>
      <c r="H80" s="324"/>
      <c r="I80" s="18">
        <f>F79-I78</f>
        <v>116.23340000000007</v>
      </c>
      <c r="R80" s="322" t="s">
        <v>18</v>
      </c>
      <c r="S80" s="323"/>
      <c r="T80" s="323"/>
      <c r="U80" s="32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2" t="s">
        <v>18</v>
      </c>
      <c r="F123" s="323"/>
      <c r="G123" s="323"/>
      <c r="H123" s="324"/>
      <c r="I123" s="18">
        <f>F122-I121</f>
        <v>61.100000000000023</v>
      </c>
      <c r="R123" s="322" t="s">
        <v>18</v>
      </c>
      <c r="S123" s="323"/>
      <c r="T123" s="323"/>
      <c r="U123" s="32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2" t="s">
        <v>18</v>
      </c>
      <c r="F168" s="323"/>
      <c r="G168" s="323"/>
      <c r="H168" s="324"/>
      <c r="I168" s="18">
        <f>F167-I166</f>
        <v>100.30079999999998</v>
      </c>
      <c r="R168" s="322" t="s">
        <v>18</v>
      </c>
      <c r="S168" s="323"/>
      <c r="T168" s="323"/>
      <c r="U168" s="32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2" t="s">
        <v>18</v>
      </c>
      <c r="F211" s="323"/>
      <c r="G211" s="323"/>
      <c r="H211" s="324"/>
      <c r="I211" s="18">
        <f>F210-I209</f>
        <v>101.67750000000001</v>
      </c>
      <c r="R211" s="322" t="s">
        <v>18</v>
      </c>
      <c r="S211" s="323"/>
      <c r="T211" s="323"/>
      <c r="U211" s="324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2" t="s">
        <v>18</v>
      </c>
      <c r="F254" s="323"/>
      <c r="G254" s="323"/>
      <c r="H254" s="324"/>
      <c r="I254" s="18">
        <f>F253-I252</f>
        <v>106.20000000000005</v>
      </c>
      <c r="R254" s="322" t="s">
        <v>18</v>
      </c>
      <c r="S254" s="323"/>
      <c r="T254" s="323"/>
      <c r="U254" s="32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5" t="s">
        <v>102</v>
      </c>
      <c r="H1" s="365"/>
      <c r="I1" s="365"/>
      <c r="J1" s="36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3" t="s">
        <v>99</v>
      </c>
      <c r="E7" s="333"/>
      <c r="F7" s="333"/>
      <c r="G7" s="333"/>
    </row>
    <row r="8" spans="1:11" x14ac:dyDescent="0.25">
      <c r="D8" s="315"/>
      <c r="E8" s="315"/>
      <c r="F8" s="315"/>
      <c r="G8" s="315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8" t="s">
        <v>96</v>
      </c>
      <c r="C1" s="328"/>
      <c r="D1" s="328"/>
      <c r="E1" s="328"/>
      <c r="F1" s="32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50" zoomScale="80" zoomScaleNormal="80" workbookViewId="0">
      <selection activeCell="F272" sqref="F2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6" t="s">
        <v>24</v>
      </c>
      <c r="C1" s="326"/>
      <c r="D1" s="326"/>
      <c r="E1" s="32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2" t="s">
        <v>18</v>
      </c>
      <c r="G24" s="323"/>
      <c r="H24" s="323"/>
      <c r="I24" s="324"/>
      <c r="J24" s="30">
        <f>G23-J22</f>
        <v>0</v>
      </c>
    </row>
    <row r="29" spans="1:10" ht="27" x14ac:dyDescent="0.35">
      <c r="B29" s="326" t="s">
        <v>87</v>
      </c>
      <c r="C29" s="326"/>
      <c r="D29" s="326"/>
      <c r="E29" s="32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2" t="s">
        <v>18</v>
      </c>
      <c r="G52" s="323"/>
      <c r="H52" s="323"/>
      <c r="I52" s="324"/>
      <c r="J52" s="30">
        <f>G51-J50</f>
        <v>17</v>
      </c>
    </row>
    <row r="56" spans="1:10" ht="27" x14ac:dyDescent="0.35">
      <c r="B56" s="326" t="s">
        <v>88</v>
      </c>
      <c r="C56" s="326"/>
      <c r="D56" s="326"/>
      <c r="E56" s="32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2" t="s">
        <v>18</v>
      </c>
      <c r="G79" s="323"/>
      <c r="H79" s="323"/>
      <c r="I79" s="324"/>
      <c r="J79" s="30">
        <f>G78-J77</f>
        <v>88.300400000000081</v>
      </c>
    </row>
    <row r="82" spans="1:10" ht="27" x14ac:dyDescent="0.35">
      <c r="B82" s="326" t="s">
        <v>498</v>
      </c>
      <c r="C82" s="326"/>
      <c r="D82" s="326"/>
      <c r="E82" s="32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2" t="s">
        <v>18</v>
      </c>
      <c r="G105" s="323"/>
      <c r="H105" s="323"/>
      <c r="I105" s="324"/>
      <c r="J105" s="30">
        <f>G104-J103</f>
        <v>0</v>
      </c>
    </row>
    <row r="108" spans="1:10" ht="27" x14ac:dyDescent="0.35">
      <c r="B108" s="326" t="s">
        <v>97</v>
      </c>
      <c r="C108" s="326"/>
      <c r="D108" s="326"/>
      <c r="E108" s="32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2" t="s">
        <v>18</v>
      </c>
      <c r="G131" s="323"/>
      <c r="H131" s="323"/>
      <c r="I131" s="324"/>
      <c r="J131" s="30">
        <f>G130-J129</f>
        <v>41.5</v>
      </c>
    </row>
    <row r="136" spans="1:10" ht="27" x14ac:dyDescent="0.35">
      <c r="B136" s="326" t="s">
        <v>610</v>
      </c>
      <c r="C136" s="326"/>
      <c r="D136" s="326"/>
      <c r="E136" s="32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2" t="s">
        <v>18</v>
      </c>
      <c r="G159" s="323"/>
      <c r="H159" s="323"/>
      <c r="I159" s="324"/>
      <c r="J159" s="30">
        <f>G158-J157</f>
        <v>-16.74249999999995</v>
      </c>
    </row>
    <row r="162" spans="1:10" ht="27" x14ac:dyDescent="0.35">
      <c r="B162" s="326" t="s">
        <v>92</v>
      </c>
      <c r="C162" s="326"/>
      <c r="D162" s="326"/>
      <c r="E162" s="32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2" t="s">
        <v>18</v>
      </c>
      <c r="G185" s="323"/>
      <c r="H185" s="323"/>
      <c r="I185" s="324"/>
      <c r="J185" s="30">
        <f>G184-J183</f>
        <v>63.06919999999991</v>
      </c>
    </row>
    <row r="189" spans="1:10" ht="27" x14ac:dyDescent="0.35">
      <c r="B189" s="326" t="s">
        <v>772</v>
      </c>
      <c r="C189" s="326"/>
      <c r="D189" s="326"/>
      <c r="E189" s="32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2" t="s">
        <v>18</v>
      </c>
      <c r="G212" s="323"/>
      <c r="H212" s="323"/>
      <c r="I212" s="324"/>
      <c r="J212" s="30">
        <f>G211-J210</f>
        <v>127.44249999999988</v>
      </c>
    </row>
    <row r="216" spans="1:10" ht="27" x14ac:dyDescent="0.35">
      <c r="B216" s="326" t="s">
        <v>94</v>
      </c>
      <c r="C216" s="326"/>
      <c r="D216" s="326"/>
      <c r="E216" s="32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2" t="s">
        <v>18</v>
      </c>
      <c r="G239" s="323"/>
      <c r="H239" s="323"/>
      <c r="I239" s="324"/>
      <c r="J239" s="30">
        <f>G238-J237</f>
        <v>118.70000000000005</v>
      </c>
    </row>
    <row r="243" spans="1:11" ht="27" x14ac:dyDescent="0.35">
      <c r="B243" s="326" t="s">
        <v>95</v>
      </c>
      <c r="C243" s="326"/>
      <c r="D243" s="326"/>
      <c r="E243" s="32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2" t="s">
        <v>18</v>
      </c>
      <c r="G266" s="323"/>
      <c r="H266" s="323"/>
      <c r="I266" s="324"/>
      <c r="J266" s="30">
        <f>G265-J264</f>
        <v>33.299999999999955</v>
      </c>
    </row>
    <row r="269" spans="1:10" ht="27" x14ac:dyDescent="0.35">
      <c r="B269" s="326" t="s">
        <v>1023</v>
      </c>
      <c r="C269" s="326"/>
      <c r="D269" s="326"/>
      <c r="E269" s="32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2" t="s">
        <v>18</v>
      </c>
      <c r="G292" s="323"/>
      <c r="H292" s="323"/>
      <c r="I292" s="324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F151" sqref="F151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6" t="s">
        <v>24</v>
      </c>
      <c r="C1" s="326"/>
      <c r="D1" s="326"/>
      <c r="E1" s="326"/>
      <c r="N1" s="326" t="s">
        <v>87</v>
      </c>
      <c r="O1" s="326"/>
      <c r="P1" s="326"/>
      <c r="Q1" s="32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2" t="s">
        <v>18</v>
      </c>
      <c r="G24" s="323"/>
      <c r="H24" s="323"/>
      <c r="I24" s="324"/>
      <c r="J24" s="30">
        <f>G23-J22</f>
        <v>43.5</v>
      </c>
      <c r="R24" s="322" t="s">
        <v>18</v>
      </c>
      <c r="S24" s="323"/>
      <c r="T24" s="323"/>
      <c r="U24" s="324"/>
      <c r="V24" s="30">
        <f>S23-V22</f>
        <v>26.100000000000023</v>
      </c>
    </row>
    <row r="29" spans="1:22" ht="27" x14ac:dyDescent="0.35">
      <c r="B29" s="326" t="s">
        <v>88</v>
      </c>
      <c r="C29" s="326"/>
      <c r="D29" s="326"/>
      <c r="E29" s="326"/>
      <c r="N29" s="326" t="s">
        <v>89</v>
      </c>
      <c r="O29" s="326"/>
      <c r="P29" s="326"/>
      <c r="Q29" s="32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2" t="s">
        <v>18</v>
      </c>
      <c r="G52" s="323"/>
      <c r="H52" s="323"/>
      <c r="I52" s="324"/>
      <c r="J52" s="30">
        <f>G51-J50</f>
        <v>92.650000000000091</v>
      </c>
      <c r="R52" s="322" t="s">
        <v>18</v>
      </c>
      <c r="S52" s="323"/>
      <c r="T52" s="323"/>
      <c r="U52" s="324"/>
      <c r="V52" s="30">
        <f>S51-V50</f>
        <v>83.200000000000045</v>
      </c>
    </row>
    <row r="57" spans="1:22" ht="27" x14ac:dyDescent="0.35">
      <c r="B57" s="326" t="s">
        <v>97</v>
      </c>
      <c r="C57" s="326"/>
      <c r="D57" s="326"/>
      <c r="E57" s="326"/>
      <c r="N57" s="326" t="s">
        <v>91</v>
      </c>
      <c r="O57" s="326"/>
      <c r="P57" s="326"/>
      <c r="Q57" s="32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2" t="s">
        <v>18</v>
      </c>
      <c r="G80" s="323"/>
      <c r="H80" s="323"/>
      <c r="I80" s="324"/>
      <c r="J80" s="30">
        <f>G79-J78</f>
        <v>69.599999999999909</v>
      </c>
      <c r="R80" s="322" t="s">
        <v>18</v>
      </c>
      <c r="S80" s="323"/>
      <c r="T80" s="323"/>
      <c r="U80" s="324"/>
      <c r="V80" s="30">
        <f>S79-V78</f>
        <v>65.899999999999977</v>
      </c>
    </row>
    <row r="84" spans="1:22" ht="27" x14ac:dyDescent="0.35">
      <c r="B84" s="326" t="s">
        <v>92</v>
      </c>
      <c r="C84" s="326"/>
      <c r="D84" s="326"/>
      <c r="E84" s="326"/>
      <c r="N84" s="326" t="s">
        <v>93</v>
      </c>
      <c r="O84" s="326"/>
      <c r="P84" s="326"/>
      <c r="Q84" s="32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2" t="s">
        <v>18</v>
      </c>
      <c r="G107" s="323"/>
      <c r="H107" s="323"/>
      <c r="I107" s="324"/>
      <c r="J107" s="30">
        <f>G106-J105</f>
        <v>43.5</v>
      </c>
      <c r="R107" s="322" t="s">
        <v>18</v>
      </c>
      <c r="S107" s="323"/>
      <c r="T107" s="323"/>
      <c r="U107" s="324"/>
      <c r="V107" s="30">
        <f>S106-V105</f>
        <v>34.799999999999955</v>
      </c>
    </row>
    <row r="112" spans="1:22" ht="27" x14ac:dyDescent="0.35">
      <c r="B112" s="326" t="s">
        <v>94</v>
      </c>
      <c r="C112" s="326"/>
      <c r="D112" s="326"/>
      <c r="E112" s="326"/>
      <c r="N112" s="326" t="s">
        <v>99</v>
      </c>
      <c r="O112" s="326"/>
      <c r="P112" s="326"/>
      <c r="Q112" s="32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2" t="s">
        <v>18</v>
      </c>
      <c r="G135" s="323"/>
      <c r="H135" s="323"/>
      <c r="I135" s="324"/>
      <c r="J135" s="30">
        <f>G134-J133</f>
        <v>17.399999999999977</v>
      </c>
      <c r="R135" s="322" t="s">
        <v>18</v>
      </c>
      <c r="S135" s="323"/>
      <c r="T135" s="323"/>
      <c r="U135" s="324"/>
      <c r="V135" s="30">
        <f>S134-V133</f>
        <v>82.5</v>
      </c>
    </row>
    <row r="141" spans="1:22" ht="27" x14ac:dyDescent="0.35">
      <c r="B141" s="326" t="s">
        <v>96</v>
      </c>
      <c r="C141" s="326"/>
      <c r="D141" s="326"/>
      <c r="E141" s="326"/>
      <c r="N141" s="326" t="s">
        <v>0</v>
      </c>
      <c r="O141" s="326"/>
      <c r="P141" s="326"/>
      <c r="Q141" s="32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1075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1170</v>
      </c>
      <c r="H162" s="14"/>
      <c r="I162" s="14"/>
      <c r="J162" s="14">
        <f>SUM(J143:J161)</f>
        <v>1080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1158.3</v>
      </c>
      <c r="R163" s="12" t="s">
        <v>17</v>
      </c>
      <c r="S163" s="13">
        <f>S162*0.99</f>
        <v>0</v>
      </c>
    </row>
    <row r="164" spans="1:22" x14ac:dyDescent="0.25">
      <c r="F164" s="322" t="s">
        <v>18</v>
      </c>
      <c r="G164" s="323"/>
      <c r="H164" s="323"/>
      <c r="I164" s="324"/>
      <c r="J164" s="30">
        <f>G163-J162</f>
        <v>78.299999999999955</v>
      </c>
      <c r="R164" s="322" t="s">
        <v>18</v>
      </c>
      <c r="S164" s="323"/>
      <c r="T164" s="323"/>
      <c r="U164" s="32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98" zoomScale="91" zoomScaleNormal="91" workbookViewId="0">
      <selection activeCell="I412" sqref="I41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8" t="s">
        <v>24</v>
      </c>
      <c r="D1" s="328"/>
      <c r="E1" s="328"/>
      <c r="N1" s="328" t="s">
        <v>87</v>
      </c>
      <c r="O1" s="328"/>
      <c r="P1" s="32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9" t="s">
        <v>18</v>
      </c>
      <c r="F63" s="330"/>
      <c r="G63" s="330"/>
      <c r="H63" s="331"/>
      <c r="I63" s="30">
        <f>G62-I61</f>
        <v>903.5</v>
      </c>
      <c r="J63" s="80"/>
      <c r="L63" s="8"/>
      <c r="M63" s="8"/>
      <c r="N63" s="8"/>
      <c r="O63" s="8"/>
      <c r="P63" s="329" t="s">
        <v>18</v>
      </c>
      <c r="Q63" s="330"/>
      <c r="R63" s="330"/>
      <c r="S63" s="33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8" t="s">
        <v>88</v>
      </c>
      <c r="D69" s="328"/>
      <c r="E69" s="328"/>
      <c r="N69" s="328" t="s">
        <v>89</v>
      </c>
      <c r="O69" s="328"/>
      <c r="P69" s="32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7" t="s">
        <v>538</v>
      </c>
      <c r="X84" s="32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7"/>
      <c r="X85" s="32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9" t="s">
        <v>18</v>
      </c>
      <c r="F131" s="330"/>
      <c r="G131" s="330"/>
      <c r="H131" s="331"/>
      <c r="I131" s="30">
        <f>G130-I129</f>
        <v>606</v>
      </c>
      <c r="J131" s="80"/>
      <c r="L131" s="8"/>
      <c r="M131" s="8"/>
      <c r="N131" s="8"/>
      <c r="O131" s="8"/>
      <c r="P131" s="329" t="s">
        <v>18</v>
      </c>
      <c r="Q131" s="330"/>
      <c r="R131" s="330"/>
      <c r="S131" s="33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8" t="s">
        <v>97</v>
      </c>
      <c r="D137" s="328"/>
      <c r="E137" s="328"/>
      <c r="N137" s="328" t="s">
        <v>91</v>
      </c>
      <c r="O137" s="328"/>
      <c r="P137" s="32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9" t="s">
        <v>18</v>
      </c>
      <c r="F199" s="330"/>
      <c r="G199" s="330"/>
      <c r="H199" s="331"/>
      <c r="I199" s="30">
        <f>G198-I197</f>
        <v>956.5</v>
      </c>
      <c r="J199" s="80"/>
      <c r="L199" s="8"/>
      <c r="M199" s="8"/>
      <c r="N199" s="8"/>
      <c r="O199" s="8"/>
      <c r="P199" s="329" t="s">
        <v>18</v>
      </c>
      <c r="Q199" s="330"/>
      <c r="R199" s="330"/>
      <c r="S199" s="33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8" t="s">
        <v>92</v>
      </c>
      <c r="D205" s="328"/>
      <c r="E205" s="328"/>
      <c r="N205" s="328" t="s">
        <v>93</v>
      </c>
      <c r="O205" s="328"/>
      <c r="P205" s="32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9" t="s">
        <v>18</v>
      </c>
      <c r="F279" s="330"/>
      <c r="G279" s="330"/>
      <c r="H279" s="331"/>
      <c r="I279" s="30">
        <f>G278-I277</f>
        <v>1925.099000000002</v>
      </c>
      <c r="J279" s="80"/>
      <c r="L279" s="8"/>
      <c r="M279" s="8"/>
      <c r="N279" s="8"/>
      <c r="O279" s="8"/>
      <c r="P279" s="329" t="s">
        <v>18</v>
      </c>
      <c r="Q279" s="330"/>
      <c r="R279" s="330"/>
      <c r="S279" s="33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8" t="s">
        <v>94</v>
      </c>
      <c r="D287" s="328"/>
      <c r="E287" s="328"/>
      <c r="N287" s="328" t="s">
        <v>99</v>
      </c>
      <c r="O287" s="328"/>
      <c r="P287" s="32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9" t="s">
        <v>18</v>
      </c>
      <c r="F361" s="330"/>
      <c r="G361" s="330"/>
      <c r="H361" s="331"/>
      <c r="I361" s="30">
        <f>G360-I359</f>
        <v>1553.4781999999977</v>
      </c>
      <c r="J361" s="80"/>
      <c r="L361" s="8"/>
      <c r="M361" s="8"/>
      <c r="N361" s="8"/>
      <c r="O361" s="8"/>
      <c r="P361" s="329" t="s">
        <v>18</v>
      </c>
      <c r="Q361" s="330"/>
      <c r="R361" s="330"/>
      <c r="S361" s="331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8" t="s">
        <v>96</v>
      </c>
      <c r="D370" s="328"/>
      <c r="E370" s="328"/>
      <c r="N370" s="328" t="s">
        <v>0</v>
      </c>
      <c r="O370" s="328"/>
      <c r="P370" s="32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5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253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5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5">
        <v>8029170981</v>
      </c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253">
        <v>8029170996</v>
      </c>
      <c r="G395" s="39">
        <v>250</v>
      </c>
      <c r="H395" s="39"/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5">
        <v>8029170950</v>
      </c>
      <c r="G396" s="39">
        <v>250</v>
      </c>
      <c r="H396" s="39"/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5">
        <v>8029171009</v>
      </c>
      <c r="G397" s="39">
        <v>250</v>
      </c>
      <c r="H397" s="39"/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5">
        <v>8029171085</v>
      </c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5">
        <v>8029171073</v>
      </c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5">
        <v>8029173603</v>
      </c>
      <c r="G400" s="39">
        <v>175</v>
      </c>
      <c r="H400" s="39"/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5">
        <v>8029175367</v>
      </c>
      <c r="G401" s="39">
        <v>175</v>
      </c>
      <c r="H401" s="39"/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5">
        <v>8029178076</v>
      </c>
      <c r="G402" s="39">
        <v>337.42</v>
      </c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5">
        <v>8029178122</v>
      </c>
      <c r="G403" s="39">
        <v>298.54000000000002</v>
      </c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5">
        <v>8029176481</v>
      </c>
      <c r="G404" s="39">
        <v>175</v>
      </c>
      <c r="H404" s="39"/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253">
        <v>8029181086</v>
      </c>
      <c r="G405" s="39">
        <v>250</v>
      </c>
      <c r="H405" s="39"/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5">
        <v>8029181111</v>
      </c>
      <c r="G406" s="39">
        <v>175</v>
      </c>
      <c r="H406" s="39"/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5">
        <v>8029181024</v>
      </c>
      <c r="G407" s="39">
        <v>250</v>
      </c>
      <c r="H407" s="39"/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175</v>
      </c>
      <c r="H408" s="39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39">
        <v>175</v>
      </c>
      <c r="H409" s="39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175</v>
      </c>
      <c r="H410" s="39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175</v>
      </c>
      <c r="H411" s="39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9530.74</v>
      </c>
      <c r="H430" s="14"/>
      <c r="I430" s="16">
        <f>SUM(I372:I429)</f>
        <v>7350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9244.8177999999989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9" t="s">
        <v>18</v>
      </c>
      <c r="F432" s="330"/>
      <c r="G432" s="330"/>
      <c r="H432" s="331"/>
      <c r="I432" s="30">
        <f>G431-I430</f>
        <v>1894.8177999999989</v>
      </c>
      <c r="J432" s="80"/>
      <c r="L432" s="8"/>
      <c r="M432" s="8"/>
      <c r="N432" s="8"/>
      <c r="O432" s="8"/>
      <c r="P432" s="329" t="s">
        <v>18</v>
      </c>
      <c r="Q432" s="330"/>
      <c r="R432" s="330"/>
      <c r="S432" s="331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8" t="s">
        <v>24</v>
      </c>
      <c r="D439" s="328"/>
      <c r="E439" s="328"/>
      <c r="N439" s="328" t="s">
        <v>24</v>
      </c>
      <c r="O439" s="328"/>
      <c r="P439" s="328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9" t="s">
        <v>18</v>
      </c>
      <c r="F501" s="330"/>
      <c r="G501" s="330"/>
      <c r="H501" s="331"/>
      <c r="I501" s="30">
        <f>G500-I499</f>
        <v>0</v>
      </c>
      <c r="J501" s="80"/>
      <c r="L501" s="8"/>
      <c r="M501" s="8"/>
      <c r="N501" s="8"/>
      <c r="O501" s="8"/>
      <c r="P501" s="329" t="s">
        <v>18</v>
      </c>
      <c r="Q501" s="330"/>
      <c r="R501" s="330"/>
      <c r="S501" s="331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20"/>
  <sheetViews>
    <sheetView workbookViewId="0">
      <selection activeCell="K12" sqref="K12"/>
    </sheetView>
  </sheetViews>
  <sheetFormatPr baseColWidth="10" defaultRowHeight="15" x14ac:dyDescent="0.25"/>
  <sheetData>
    <row r="3" spans="1:9" x14ac:dyDescent="0.25">
      <c r="A3" s="37">
        <v>45245</v>
      </c>
      <c r="B3" s="38" t="s">
        <v>426</v>
      </c>
      <c r="C3" s="38" t="s">
        <v>181</v>
      </c>
      <c r="D3" s="38" t="s">
        <v>437</v>
      </c>
      <c r="E3" s="38" t="s">
        <v>217</v>
      </c>
      <c r="F3" s="35">
        <v>8029156326</v>
      </c>
      <c r="G3" s="39">
        <v>250</v>
      </c>
      <c r="H3" s="39"/>
      <c r="I3" s="39">
        <v>200</v>
      </c>
    </row>
    <row r="4" spans="1:9" x14ac:dyDescent="0.25">
      <c r="A4" s="37">
        <v>45247</v>
      </c>
      <c r="B4" s="37" t="s">
        <v>743</v>
      </c>
      <c r="C4" s="37" t="s">
        <v>109</v>
      </c>
      <c r="D4" s="37" t="s">
        <v>437</v>
      </c>
      <c r="E4" s="37" t="s">
        <v>217</v>
      </c>
      <c r="F4" s="253">
        <v>8029164884</v>
      </c>
      <c r="G4" s="39">
        <v>250</v>
      </c>
      <c r="H4" s="39"/>
      <c r="I4" s="39">
        <v>200</v>
      </c>
    </row>
    <row r="5" spans="1:9" x14ac:dyDescent="0.25">
      <c r="A5" s="37">
        <v>45247</v>
      </c>
      <c r="B5" s="38" t="s">
        <v>818</v>
      </c>
      <c r="C5" s="38" t="s">
        <v>136</v>
      </c>
      <c r="D5" s="38" t="s">
        <v>437</v>
      </c>
      <c r="E5" s="38" t="s">
        <v>217</v>
      </c>
      <c r="F5" s="35">
        <v>8029164870</v>
      </c>
      <c r="G5" s="39">
        <v>250</v>
      </c>
      <c r="H5" s="39"/>
      <c r="I5" s="39">
        <v>200</v>
      </c>
    </row>
    <row r="6" spans="1:9" x14ac:dyDescent="0.25">
      <c r="A6" s="37">
        <v>45250</v>
      </c>
      <c r="B6" s="38" t="s">
        <v>743</v>
      </c>
      <c r="C6" s="38" t="s">
        <v>109</v>
      </c>
      <c r="D6" s="38" t="s">
        <v>437</v>
      </c>
      <c r="E6" s="38" t="s">
        <v>217</v>
      </c>
      <c r="F6" s="35">
        <v>8029170981</v>
      </c>
      <c r="G6" s="39">
        <v>250</v>
      </c>
      <c r="H6" s="39"/>
      <c r="I6" s="39">
        <v>200</v>
      </c>
    </row>
    <row r="7" spans="1:9" x14ac:dyDescent="0.25">
      <c r="A7" s="37">
        <v>45250</v>
      </c>
      <c r="B7" s="38" t="s">
        <v>818</v>
      </c>
      <c r="C7" s="38" t="s">
        <v>136</v>
      </c>
      <c r="D7" s="38" t="s">
        <v>437</v>
      </c>
      <c r="E7" s="38" t="s">
        <v>217</v>
      </c>
      <c r="F7" s="253">
        <v>8029170996</v>
      </c>
      <c r="G7" s="39">
        <v>250</v>
      </c>
      <c r="H7" s="39"/>
      <c r="I7" s="39">
        <v>200</v>
      </c>
    </row>
    <row r="8" spans="1:9" x14ac:dyDescent="0.25">
      <c r="A8" s="37">
        <v>45250</v>
      </c>
      <c r="B8" s="38" t="s">
        <v>326</v>
      </c>
      <c r="C8" s="38" t="s">
        <v>141</v>
      </c>
      <c r="D8" s="38" t="s">
        <v>437</v>
      </c>
      <c r="E8" s="38" t="s">
        <v>217</v>
      </c>
      <c r="F8" s="35">
        <v>8029170950</v>
      </c>
      <c r="G8" s="39">
        <v>250</v>
      </c>
      <c r="H8" s="39"/>
      <c r="I8" s="39">
        <v>200</v>
      </c>
    </row>
    <row r="9" spans="1:9" x14ac:dyDescent="0.25">
      <c r="A9" s="37">
        <v>45250</v>
      </c>
      <c r="B9" s="38" t="s">
        <v>426</v>
      </c>
      <c r="C9" s="38" t="s">
        <v>181</v>
      </c>
      <c r="D9" s="38" t="s">
        <v>437</v>
      </c>
      <c r="E9" s="38" t="s">
        <v>217</v>
      </c>
      <c r="F9" s="35">
        <v>8029171009</v>
      </c>
      <c r="G9" s="39">
        <v>250</v>
      </c>
      <c r="H9" s="39"/>
      <c r="I9" s="39">
        <v>200</v>
      </c>
    </row>
    <row r="10" spans="1:9" x14ac:dyDescent="0.25">
      <c r="A10" s="37">
        <v>45250</v>
      </c>
      <c r="B10" s="38" t="s">
        <v>12</v>
      </c>
      <c r="C10" s="38" t="s">
        <v>144</v>
      </c>
      <c r="D10" s="38" t="s">
        <v>437</v>
      </c>
      <c r="E10" s="38" t="s">
        <v>217</v>
      </c>
      <c r="F10" s="35">
        <v>8029171085</v>
      </c>
      <c r="G10" s="39">
        <v>175</v>
      </c>
      <c r="H10" s="39"/>
      <c r="I10" s="39">
        <v>150</v>
      </c>
    </row>
    <row r="11" spans="1:9" x14ac:dyDescent="0.25">
      <c r="A11" s="37">
        <v>45250</v>
      </c>
      <c r="B11" s="38" t="s">
        <v>689</v>
      </c>
      <c r="C11" s="38" t="s">
        <v>122</v>
      </c>
      <c r="D11" s="38" t="s">
        <v>437</v>
      </c>
      <c r="E11" s="38" t="s">
        <v>217</v>
      </c>
      <c r="F11" s="35">
        <v>8029171073</v>
      </c>
      <c r="G11" s="39">
        <v>175</v>
      </c>
      <c r="H11" s="39"/>
      <c r="I11" s="39">
        <v>150</v>
      </c>
    </row>
    <row r="12" spans="1:9" x14ac:dyDescent="0.25">
      <c r="A12" s="37">
        <v>45251</v>
      </c>
      <c r="B12" s="38" t="s">
        <v>13</v>
      </c>
      <c r="C12" s="38" t="s">
        <v>126</v>
      </c>
      <c r="D12" s="38" t="s">
        <v>437</v>
      </c>
      <c r="E12" s="38" t="s">
        <v>189</v>
      </c>
      <c r="F12" s="35">
        <v>8029173603</v>
      </c>
      <c r="G12" s="39">
        <v>175</v>
      </c>
      <c r="H12" s="39"/>
      <c r="I12" s="39">
        <v>150</v>
      </c>
    </row>
    <row r="13" spans="1:9" x14ac:dyDescent="0.25">
      <c r="A13" s="37">
        <v>45251</v>
      </c>
      <c r="B13" s="38" t="s">
        <v>689</v>
      </c>
      <c r="C13" s="38" t="s">
        <v>122</v>
      </c>
      <c r="D13" s="38" t="s">
        <v>437</v>
      </c>
      <c r="E13" s="38" t="s">
        <v>189</v>
      </c>
      <c r="F13" s="35">
        <v>8029175367</v>
      </c>
      <c r="G13" s="39">
        <v>175</v>
      </c>
      <c r="H13" s="39"/>
      <c r="I13" s="39">
        <v>150</v>
      </c>
    </row>
    <row r="14" spans="1:9" x14ac:dyDescent="0.25">
      <c r="A14" s="37">
        <v>45252</v>
      </c>
      <c r="B14" s="38" t="s">
        <v>743</v>
      </c>
      <c r="C14" s="38" t="s">
        <v>109</v>
      </c>
      <c r="D14" s="38" t="s">
        <v>437</v>
      </c>
      <c r="E14" s="38" t="s">
        <v>1071</v>
      </c>
      <c r="F14" s="35">
        <v>8029178076</v>
      </c>
      <c r="G14" s="39">
        <v>337.42</v>
      </c>
      <c r="H14" s="39"/>
      <c r="I14" s="39">
        <v>300</v>
      </c>
    </row>
    <row r="15" spans="1:9" x14ac:dyDescent="0.25">
      <c r="A15" s="37">
        <v>45252</v>
      </c>
      <c r="B15" s="38" t="s">
        <v>426</v>
      </c>
      <c r="C15" s="38" t="s">
        <v>181</v>
      </c>
      <c r="D15" s="38" t="s">
        <v>437</v>
      </c>
      <c r="E15" s="38" t="s">
        <v>1071</v>
      </c>
      <c r="F15" s="35">
        <v>8029178122</v>
      </c>
      <c r="G15" s="39">
        <v>298.54000000000002</v>
      </c>
      <c r="H15" s="39"/>
      <c r="I15" s="39">
        <v>250</v>
      </c>
    </row>
    <row r="16" spans="1:9" x14ac:dyDescent="0.25">
      <c r="A16" s="37">
        <v>45252</v>
      </c>
      <c r="B16" s="38" t="s">
        <v>689</v>
      </c>
      <c r="C16" s="38" t="s">
        <v>122</v>
      </c>
      <c r="D16" s="38" t="s">
        <v>437</v>
      </c>
      <c r="E16" s="38" t="s">
        <v>217</v>
      </c>
      <c r="F16" s="35">
        <v>8029176481</v>
      </c>
      <c r="G16" s="39">
        <v>175</v>
      </c>
      <c r="H16" s="39"/>
      <c r="I16" s="39">
        <v>150</v>
      </c>
    </row>
    <row r="17" spans="1:9" x14ac:dyDescent="0.25">
      <c r="A17" s="37">
        <v>45252</v>
      </c>
      <c r="B17" s="38" t="s">
        <v>818</v>
      </c>
      <c r="C17" s="38" t="s">
        <v>136</v>
      </c>
      <c r="D17" s="38" t="s">
        <v>437</v>
      </c>
      <c r="E17" s="38" t="s">
        <v>217</v>
      </c>
      <c r="F17" s="253">
        <v>8029181086</v>
      </c>
      <c r="G17" s="39">
        <v>250</v>
      </c>
      <c r="H17" s="39"/>
      <c r="I17" s="39">
        <v>200</v>
      </c>
    </row>
    <row r="18" spans="1:9" x14ac:dyDescent="0.25">
      <c r="A18" s="37">
        <v>45252</v>
      </c>
      <c r="B18" s="38" t="s">
        <v>426</v>
      </c>
      <c r="C18" s="38" t="s">
        <v>181</v>
      </c>
      <c r="D18" s="38" t="s">
        <v>437</v>
      </c>
      <c r="E18" s="38" t="s">
        <v>217</v>
      </c>
      <c r="F18" s="35">
        <v>8029181111</v>
      </c>
      <c r="G18" s="39">
        <v>175</v>
      </c>
      <c r="H18" s="39"/>
      <c r="I18" s="39">
        <v>150</v>
      </c>
    </row>
    <row r="19" spans="1:9" x14ac:dyDescent="0.25">
      <c r="A19" s="37">
        <v>45252</v>
      </c>
      <c r="B19" s="38" t="s">
        <v>12</v>
      </c>
      <c r="C19" s="38" t="s">
        <v>144</v>
      </c>
      <c r="D19" s="38" t="s">
        <v>437</v>
      </c>
      <c r="E19" s="38" t="s">
        <v>217</v>
      </c>
      <c r="F19" s="35">
        <v>8029181024</v>
      </c>
      <c r="G19" s="39">
        <v>250</v>
      </c>
      <c r="H19" s="39"/>
      <c r="I19" s="39">
        <v>200</v>
      </c>
    </row>
    <row r="20" spans="1:9" x14ac:dyDescent="0.25">
      <c r="G20" s="50">
        <f>SUM(G4:G19)</f>
        <v>3685.96</v>
      </c>
      <c r="I20" s="50">
        <f>SUM(I4:I19)</f>
        <v>3050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2" t="s">
        <v>24</v>
      </c>
      <c r="D1" s="332"/>
      <c r="E1" s="332"/>
      <c r="M1" s="332" t="s">
        <v>87</v>
      </c>
      <c r="N1" s="332"/>
      <c r="O1" s="33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9" t="s">
        <v>18</v>
      </c>
      <c r="F17" s="330"/>
      <c r="G17" s="330"/>
      <c r="H17" s="331"/>
      <c r="I17" s="30">
        <f>G16-I15</f>
        <v>0</v>
      </c>
      <c r="K17" s="8"/>
      <c r="L17" s="8"/>
      <c r="M17" s="8"/>
      <c r="N17" s="8"/>
      <c r="O17" s="329" t="s">
        <v>18</v>
      </c>
      <c r="P17" s="330"/>
      <c r="Q17" s="330"/>
      <c r="R17" s="33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2" t="s">
        <v>88</v>
      </c>
      <c r="D22" s="332"/>
      <c r="E22" s="332"/>
      <c r="M22" s="332" t="s">
        <v>89</v>
      </c>
      <c r="N22" s="332"/>
      <c r="O22" s="33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9" t="s">
        <v>18</v>
      </c>
      <c r="F38" s="330"/>
      <c r="G38" s="330"/>
      <c r="H38" s="331"/>
      <c r="I38" s="30">
        <f>G37-I36</f>
        <v>21.700000000000045</v>
      </c>
      <c r="K38" s="8"/>
      <c r="L38" s="8"/>
      <c r="M38" s="8"/>
      <c r="N38" s="8"/>
      <c r="O38" s="329" t="s">
        <v>18</v>
      </c>
      <c r="P38" s="330"/>
      <c r="Q38" s="330"/>
      <c r="R38" s="33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2" t="s">
        <v>97</v>
      </c>
      <c r="D43" s="332"/>
      <c r="E43" s="332"/>
      <c r="M43" s="332" t="s">
        <v>91</v>
      </c>
      <c r="N43" s="332"/>
      <c r="O43" s="33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9" t="s">
        <v>18</v>
      </c>
      <c r="F59" s="330"/>
      <c r="G59" s="330"/>
      <c r="H59" s="331"/>
      <c r="I59" s="30">
        <f>G58-I57</f>
        <v>0</v>
      </c>
      <c r="K59" s="8"/>
      <c r="L59" s="8"/>
      <c r="M59" s="8"/>
      <c r="N59" s="8"/>
      <c r="O59" s="329" t="s">
        <v>18</v>
      </c>
      <c r="P59" s="330"/>
      <c r="Q59" s="330"/>
      <c r="R59" s="33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2" t="s">
        <v>92</v>
      </c>
      <c r="D66" s="332"/>
      <c r="E66" s="332"/>
      <c r="M66" s="332" t="s">
        <v>93</v>
      </c>
      <c r="N66" s="332"/>
      <c r="O66" s="33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9" t="s">
        <v>18</v>
      </c>
      <c r="F82" s="330"/>
      <c r="G82" s="330"/>
      <c r="H82" s="331"/>
      <c r="I82" s="30">
        <f>G81-I80</f>
        <v>8.1999999999999886</v>
      </c>
      <c r="K82" s="8"/>
      <c r="L82" s="8"/>
      <c r="M82" s="8"/>
      <c r="N82" s="8"/>
      <c r="O82" s="329" t="s">
        <v>18</v>
      </c>
      <c r="P82" s="330"/>
      <c r="Q82" s="330"/>
      <c r="R82" s="33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2" t="s">
        <v>94</v>
      </c>
      <c r="D88" s="332"/>
      <c r="E88" s="332"/>
      <c r="M88" s="332" t="s">
        <v>99</v>
      </c>
      <c r="N88" s="332"/>
      <c r="O88" s="33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9" t="s">
        <v>18</v>
      </c>
      <c r="F104" s="330"/>
      <c r="G104" s="330"/>
      <c r="H104" s="331"/>
      <c r="I104" s="30">
        <f>G103-I102</f>
        <v>0</v>
      </c>
      <c r="K104" s="8"/>
      <c r="L104" s="8"/>
      <c r="M104" s="8"/>
      <c r="N104" s="8"/>
      <c r="O104" s="329" t="s">
        <v>18</v>
      </c>
      <c r="P104" s="330"/>
      <c r="Q104" s="330"/>
      <c r="R104" s="33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2" t="s">
        <v>96</v>
      </c>
      <c r="D109" s="332"/>
      <c r="E109" s="332"/>
      <c r="M109" s="332" t="s">
        <v>0</v>
      </c>
      <c r="N109" s="332"/>
      <c r="O109" s="33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9" t="s">
        <v>18</v>
      </c>
      <c r="F125" s="330"/>
      <c r="G125" s="330"/>
      <c r="H125" s="331"/>
      <c r="I125" s="30">
        <f>G124-I123</f>
        <v>0</v>
      </c>
      <c r="K125" s="8"/>
      <c r="L125" s="8"/>
      <c r="M125" s="8"/>
      <c r="N125" s="8"/>
      <c r="O125" s="329" t="s">
        <v>18</v>
      </c>
      <c r="P125" s="330"/>
      <c r="Q125" s="330"/>
      <c r="R125" s="33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8" t="s">
        <v>24</v>
      </c>
      <c r="D1" s="328"/>
      <c r="E1" s="328"/>
      <c r="N1" s="328" t="s">
        <v>87</v>
      </c>
      <c r="O1" s="328"/>
      <c r="P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2" t="s">
        <v>18</v>
      </c>
      <c r="G15" s="323"/>
      <c r="H15" s="323"/>
      <c r="I15" s="324"/>
      <c r="J15" s="30">
        <f>G14-J13</f>
        <v>28.199999999999989</v>
      </c>
      <c r="L15" s="7"/>
      <c r="M15" s="8"/>
      <c r="N15" s="8"/>
      <c r="O15" s="8"/>
      <c r="P15" s="8"/>
      <c r="Q15" s="322" t="s">
        <v>18</v>
      </c>
      <c r="R15" s="323"/>
      <c r="S15" s="323"/>
      <c r="T15" s="32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8" t="s">
        <v>88</v>
      </c>
      <c r="D20" s="328"/>
      <c r="E20" s="328"/>
      <c r="N20" s="328" t="s">
        <v>89</v>
      </c>
      <c r="O20" s="328"/>
      <c r="P20" s="32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2" t="s">
        <v>18</v>
      </c>
      <c r="G34" s="323"/>
      <c r="H34" s="323"/>
      <c r="I34" s="324"/>
      <c r="J34" s="30">
        <f>G33-J32</f>
        <v>18.199999999999989</v>
      </c>
      <c r="L34" s="7"/>
      <c r="M34" s="8"/>
      <c r="N34" s="8"/>
      <c r="O34" s="8"/>
      <c r="P34" s="8"/>
      <c r="Q34" s="322" t="s">
        <v>18</v>
      </c>
      <c r="R34" s="323"/>
      <c r="S34" s="323"/>
      <c r="T34" s="324"/>
      <c r="U34" s="30">
        <f>R33-U32</f>
        <v>72.799999999999955</v>
      </c>
    </row>
    <row r="38" spans="1:32" ht="26.25" x14ac:dyDescent="0.4">
      <c r="C38" s="328" t="s">
        <v>97</v>
      </c>
      <c r="D38" s="328"/>
      <c r="E38" s="328"/>
      <c r="N38" s="328" t="s">
        <v>91</v>
      </c>
      <c r="O38" s="328"/>
      <c r="P38" s="32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2" t="s">
        <v>18</v>
      </c>
      <c r="G52" s="323"/>
      <c r="H52" s="323"/>
      <c r="I52" s="324"/>
      <c r="J52" s="30">
        <f>G51-J50</f>
        <v>126.90000000000009</v>
      </c>
      <c r="L52" s="7"/>
      <c r="M52" s="8"/>
      <c r="N52" s="8"/>
      <c r="O52" s="8"/>
      <c r="P52" s="8"/>
      <c r="Q52" s="322" t="s">
        <v>18</v>
      </c>
      <c r="R52" s="323"/>
      <c r="S52" s="323"/>
      <c r="T52" s="324"/>
      <c r="U52" s="30">
        <f>R51-U50</f>
        <v>127.40000000000009</v>
      </c>
    </row>
    <row r="57" spans="1:21" ht="26.25" x14ac:dyDescent="0.4">
      <c r="C57" s="328" t="s">
        <v>92</v>
      </c>
      <c r="D57" s="328"/>
      <c r="E57" s="328"/>
      <c r="N57" s="328" t="s">
        <v>93</v>
      </c>
      <c r="O57" s="328"/>
      <c r="P57" s="32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2" t="s">
        <v>18</v>
      </c>
      <c r="G71" s="323"/>
      <c r="H71" s="323"/>
      <c r="I71" s="324"/>
      <c r="J71" s="30">
        <f>G70-J69</f>
        <v>145.59999999999991</v>
      </c>
      <c r="L71" s="7"/>
      <c r="M71" s="8"/>
      <c r="N71" s="8"/>
      <c r="O71" s="8"/>
      <c r="P71" s="8"/>
      <c r="Q71" s="322" t="s">
        <v>18</v>
      </c>
      <c r="R71" s="323"/>
      <c r="S71" s="323"/>
      <c r="T71" s="324"/>
      <c r="U71" s="30">
        <f>R70-U69</f>
        <v>90.799999999999955</v>
      </c>
    </row>
    <row r="75" spans="1:21" ht="26.25" x14ac:dyDescent="0.4">
      <c r="C75" s="328" t="s">
        <v>94</v>
      </c>
      <c r="D75" s="328"/>
      <c r="E75" s="328"/>
      <c r="N75" s="328" t="s">
        <v>99</v>
      </c>
      <c r="O75" s="328"/>
      <c r="P75" s="328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2" t="s">
        <v>18</v>
      </c>
      <c r="G89" s="323"/>
      <c r="H89" s="323"/>
      <c r="I89" s="324"/>
      <c r="J89" s="30">
        <f>G88-J87</f>
        <v>72.799999999999955</v>
      </c>
      <c r="L89" s="7"/>
      <c r="M89" s="8"/>
      <c r="N89" s="8"/>
      <c r="O89" s="8"/>
      <c r="P89" s="8"/>
      <c r="Q89" s="322" t="s">
        <v>18</v>
      </c>
      <c r="R89" s="323"/>
      <c r="S89" s="323"/>
      <c r="T89" s="324"/>
      <c r="U89" s="30">
        <f>R88-U87</f>
        <v>111.79999999999995</v>
      </c>
    </row>
    <row r="94" spans="1:21" ht="26.25" x14ac:dyDescent="0.4">
      <c r="C94" s="328" t="s">
        <v>96</v>
      </c>
      <c r="D94" s="328"/>
      <c r="E94" s="328"/>
      <c r="N94" s="328" t="s">
        <v>0</v>
      </c>
      <c r="O94" s="328"/>
      <c r="P94" s="32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2" t="s">
        <v>18</v>
      </c>
      <c r="G108" s="323"/>
      <c r="H108" s="323"/>
      <c r="I108" s="324"/>
      <c r="J108" s="30">
        <f>G107-J106</f>
        <v>208.20000000000005</v>
      </c>
      <c r="L108" s="7"/>
      <c r="M108" s="8"/>
      <c r="N108" s="8"/>
      <c r="O108" s="8"/>
      <c r="P108" s="8"/>
      <c r="Q108" s="322" t="s">
        <v>18</v>
      </c>
      <c r="R108" s="323"/>
      <c r="S108" s="323"/>
      <c r="T108" s="32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Hoja4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2023-11-22T16:54:30Z</cp:lastPrinted>
  <dcterms:created xsi:type="dcterms:W3CDTF">2022-12-25T20:49:22Z</dcterms:created>
  <dcterms:modified xsi:type="dcterms:W3CDTF">2023-11-26T16:58:02Z</dcterms:modified>
</cp:coreProperties>
</file>