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7B716CC-1CDB-4311-883C-C7BFC7323C5B}" xr6:coauthVersionLast="47" xr6:coauthVersionMax="47" xr10:uidLastSave="{00000000-0000-0000-0000-000000000000}"/>
  <bookViews>
    <workbookView xWindow="-120" yWindow="-120" windowWidth="20730" windowHeight="11040" tabRatio="647" firstSheet="9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23" l="1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<sst xmlns="http://schemas.openxmlformats.org/spreadsheetml/2006/main" count="11250" uniqueCount="969">
  <si>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</si>
  <si>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</si>
  <si>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</si>
  <si>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</si>
  <si>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</si>
  <si>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</si>
  <si>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</si>
  <si>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</si>
  <si>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</si>
  <si>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</si>
  <si>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</si>
  <si>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</si>
  <si>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</si>
  <si>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</si>
  <si>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</si>
  <si>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</si>
  <si>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</si>
  <si>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</si>
  <si>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</si>
  <si>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</si>
  <si>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</si>
  <si>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</si>
  <si>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</si>
  <si>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</si>
  <si>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</si>
  <si>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</si>
  <si>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</si>
  <si>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</si>
  <si>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</si>
  <si>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</si>
  <si>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</si>
  <si>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</si>
  <si>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</si>
  <si>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</si>
  <si>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</si>
  <si>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</si>
  <si>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</si>
  <si>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</si>
  <si>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</si>
  <si>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</si>
  <si>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</si>
  <si>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</si>
  <si>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</si>
  <si>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</si>
  <si>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</si>
  <si>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</si>
  <si>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</si>
  <si>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</si>
  <si>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</si>
  <si>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</si>
  <si>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</si>
  <si>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</si>
  <si>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</si>
  <si>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</si>
  <si>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</si>
  <si>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</si>
  <si>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</si>
  <si>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</si>
  <si>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</si>
  <si>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</si>
  <si>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</si>
  <si>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</si>
  <si>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</si>
  <si>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</si>
  <si>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</si>
  <si>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</si>
  <si>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</si>
  <si>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</si>
  <si>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</si>
  <si>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</si>
  <si>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</si>
  <si>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</si>
  <si>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</si>
  <si>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</si>
  <si>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</si>
  <si>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</si>
  <si>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</si>
  <si>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</si>
  <si>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</si>
  <si>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</si>
  <si>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</si>
  <si>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</si>
  <si>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</si>
  <si>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</si>
  <si>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</si>
  <si>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</si>
  <si>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</si>
  <si>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</si>
  <si>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</si>
  <si>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</si>
  <si>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</si>
  <si>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</si>
  <si>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</si>
  <si>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</si>
  <si>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</si>
  <si>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</si>
  <si>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</si>
  <si>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</si>
  <si>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</si>
  <si>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</si>
  <si>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</si>
  <si>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</si>
  <si>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</si>
  <si>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</si>
  <si>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</si>
  <si>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</si>
  <si>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</si>
  <si>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</si>
  <si>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</si>
  <si>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</si>
  <si>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</si>
  <si>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</si>
  <si>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</si>
  <si>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</si>
  <si>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</si>
  <si>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</si>
  <si>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</si>
  <si>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</si>
  <si>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</si>
  <si>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</si>
  <si>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</si>
  <si>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</si>
  <si>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</si>
  <si>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</si>
  <si>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</si>
  <si>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</si>
  <si>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</si>
  <si>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</si>
  <si>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</si>
  <si>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</si>
  <si>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</si>
  <si>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</si>
  <si>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</si>
  <si>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</si>
  <si>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</si>
  <si>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</si>
  <si>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</si>
  <si>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</si>
  <si>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</si>
  <si>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</si>
  <si>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</si>
  <si>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</si>
  <si>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</si>
  <si>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</si>
  <si>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</si>
  <si>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</si>
  <si>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</si>
  <si>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</si>
  <si>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</si>
  <si>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</si>
  <si>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</si>
  <si>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</si>
  <si>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</si>
  <si>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</si>
  <si>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</si>
  <si>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</si>
  <si>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</si>
  <si>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</si>
  <si>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</si>
  <si>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</si>
  <si>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</si>
  <si>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</si>
  <si>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</si>
  <si>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</si>
  <si>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</si>
  <si>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</si>
  <si>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</si>
  <si>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</si>
  <si>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</si>
  <si>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</si>
  <si>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</si>
  <si>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</si>
  <si>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</si>
  <si>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</si>
  <si>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</si>
  <si>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</si>
  <si>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</si>
  <si>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</si>
  <si>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</si>
  <si>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</si>
  <si>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</si>
  <si>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</si>
  <si>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</si>
  <si>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</si>
  <si>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</si>
  <si>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</si>
  <si>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</si>
  <si>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</si>
  <si>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</si>
  <si>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</si>
  <si>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</si>
  <si>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</si>
  <si>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</si>
  <si>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</si>
  <si>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</si>
  <si>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</si>
  <si>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</si>
  <si>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</si>
  <si>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</si>
  <si>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</si>
  <si>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</si>
  <si>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</si>
  <si>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</si>
  <si>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</si>
  <si>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</si>
  <si>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</si>
  <si>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</si>
  <si>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</si>
  <si>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</si>
  <si>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</si>
  <si>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</si>
  <si>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</si>
  <si>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</si>
  <si>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</si>
  <si>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</si>
  <si>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</si>
  <si>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</si>
  <si>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</si>
  <si>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</si>
  <si>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</si>
  <si>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</si>
  <si>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</si>
  <si>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</si>
  <si>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</si>
  <si>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</si>
  <si>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</si>
  <si>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</si>
  <si>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</si>
  <si>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</si>
  <si>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</si>
  <si>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</si>
  <si>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</si>
  <si>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</si>
  <si>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</si>
  <si>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</si>
  <si>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</si>
  <si>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</si>
  <si>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</si>
  <si>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</si>
  <si>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</si>
  <si>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</si>
  <si>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</si>
  <si>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</si>
  <si>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</si>
  <si>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</si>
  <si>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</si>
  <si>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</si>
  <si>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</si>
  <si>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</si>
  <si>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</si>
  <si>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</si>
  <si>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</si>
  <si>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</si>
  <si>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</si>
  <si>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</si>
  <si>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</si>
  <si>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</si>
  <si>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</si>
  <si>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</si>
  <si>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</si>
  <si>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</si>
  <si>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</si>
  <si>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</si>
  <si>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</si>
  <si>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</si>
  <si>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</si>
  <si>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</si>
  <si>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</si>
  <si>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</si>
  <si>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</si>
  <si>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</si>
  <si>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</si>
  <si>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</si>
  <si>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</si>
  <si>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</si>
  <si>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</si>
  <si>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</si>
  <si>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</si>
  <si>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</si>
  <si>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</si>
  <si>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</si>
  <si>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</si>
  <si>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</si>
  <si>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</si>
  <si>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</si>
  <si>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</si>
  <si>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</si>
  <si>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</si>
  <si>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</si>
  <si>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</si>
  <si>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</si>
  <si>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</si>
  <si>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</si>
  <si>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</si>
  <si>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</si>
  <si>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</si>
  <si>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</si>
  <si>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</si>
  <si>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</si>
  <si>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</si>
  <si>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</si>
  <si>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</si>
  <si>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</si>
  <si>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</si>
  <si>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</si>
  <si>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</si>
  <si>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</si>
  <si>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</si>
  <si>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</si>
  <si>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</si>
  <si>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</si>
  <si>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</si>
  <si>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</si>
  <si>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</si>
  <si>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</si>
  <si>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</si>
  <si>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</si>
  <si>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</si>
  <si>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</si>
  <si>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</si>
  <si>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</si>
  <si>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</si>
  <si>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</si>
  <si>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</si>
  <si>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</si>
  <si>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</si>
  <si>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</si>
  <si>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</si>
  <si>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</si>
  <si>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</si>
  <si>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</si>
  <si>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</si>
  <si>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</si>
  <si>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</si>
  <si>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</si>
  <si>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</si>
  <si>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</si>
  <si>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</si>
  <si>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</si>
  <si>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</si>
  <si>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</si>
  <si>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</si>
  <si>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</si>
  <si>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</si>
  <si>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</si>
  <si>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</si>
  <si>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</si>
  <si>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</si>
  <si>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</si>
  <si>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</si>
  <si>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</si>
  <si>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</si>
  <si>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</si>
  <si>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</si>
  <si>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</si>
  <si>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</si>
  <si>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</si>
  <si>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</si>
  <si>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</si>
  <si>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</si>
  <si>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</si>
  <si>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</si>
  <si>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</si>
  <si>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</si>
  <si>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</si>
  <si>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</si>
  <si>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</si>
  <si>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</si>
  <si>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</si>
  <si>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</si>
  <si>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</si>
  <si>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</si>
  <si>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</si>
  <si>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</si>
  <si>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</si>
  <si>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</si>
  <si>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</si>
  <si>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</si>
  <si>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</si>
  <si>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</si>
  <si>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</si>
  <si>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</si>
  <si>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</si>
  <si>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</si>
  <si>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</si>
  <si>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</si>
  <si>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</si>
  <si>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</si>
  <si>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</si>
  <si>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</si>
  <si>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</si>
  <si>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</si>
  <si>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</si>
  <si>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</si>
  <si>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</si>
  <si>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</si>
  <si>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</si>
  <si>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</si>
  <si>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</si>
  <si>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</si>
  <si>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</si>
  <si>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</si>
  <si>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</si>
  <si>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</si>
  <si>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</si>
  <si>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</si>
  <si>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</si>
  <si>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</si>
  <si>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</si>
  <si>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</si>
  <si>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</si>
  <si>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</si>
  <si>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</si>
  <si>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</si>
  <si>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</si>
  <si>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</si>
  <si>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</si>
  <si>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</si>
  <si>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</si>
  <si>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</si>
  <si>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</si>
  <si>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</si>
  <si>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</si>
  <si>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</si>
  <si>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</si>
  <si>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</si>
  <si>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</si>
  <si>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</si>
  <si>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</si>
  <si>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</si>
  <si>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</si>
  <si>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</si>
  <si>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</si>
  <si>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</si>
  <si>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</si>
  <si>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</si>
  <si>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</si>
  <si>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</si>
  <si>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</si>
  <si>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</si>
  <si>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</si>
  <si>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</si>
  <si>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</si>
  <si>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</si>
  <si>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</si>
  <si>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</si>
  <si>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</si>
  <si>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</si>
  <si>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</si>
  <si>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</si>
  <si>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</si>
  <si>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</si>
  <si>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</si>
  <si>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</si>
  <si>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</si>
  <si>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</si>
  <si>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</si>
  <si>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</si>
  <si>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</si>
  <si>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</si>
  <si>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</si>
  <si>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</si>
  <si>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</si>
  <si>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</si>
  <si>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</si>
  <si>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</si>
  <si>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</si>
  <si>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</si>
  <si>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</si>
  <si>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</si>
  <si>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</si>
  <si>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</si>
  <si>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</si>
  <si>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</si>
  <si>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</si>
  <si>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</si>
  <si>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</si>
  <si>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</si>
  <si>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</si>
  <si>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</si>
  <si>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</si>
  <si>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</si>
  <si>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</si>
  <si>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</si>
  <si>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</si>
  <si>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</si>
  <si>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</si>
  <si>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</si>
  <si>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</si>
  <si>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</si>
  <si>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</si>
  <si>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</si>
  <si>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</si>
  <si>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</si>
  <si>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</si>
  <si>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</si>
  <si>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</si>
  <si>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</si>
  <si>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</si>
  <si>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</si>
  <si>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</si>
  <si>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</si>
  <si>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</si>
  <si>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</si>
  <si>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</si>
  <si>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</si>
  <si>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</si>
  <si>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</si>
  <si>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</si>
  <si>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</si>
  <si>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</si>
  <si>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</si>
  <si>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</si>
  <si>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</si>
  <si>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</si>
  <si>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</si>
  <si>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</si>
  <si>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</si>
  <si>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</si>
  <si>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</si>
  <si>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</si>
  <si>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</si>
  <si>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</si>
  <si>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</si>
  <si>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</si>
  <si>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</si>
  <si>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</si>
  <si>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</si>
  <si>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</si>
  <si>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</si>
  <si>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</si>
  <si>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</si>
  <si>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</si>
  <si>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</si>
  <si>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</si>
  <si>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</si>
  <si>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</si>
  <si>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</si>
  <si>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</si>
  <si>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</si>
  <si>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</si>
  <si>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</si>
  <si>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</si>
  <si>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</si>
  <si>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</si>
  <si>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</si>
  <si>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</si>
  <si>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</si>
  <si>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</si>
  <si>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</si>
  <si>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</si>
  <si>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</si>
  <si>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</si>
  <si>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</si>
  <si>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</si>
  <si>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</si>
  <si>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</si>
  <si>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</si>
  <si>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</si>
  <si>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</si>
  <si>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</si>
  <si>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</si>
  <si>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</si>
  <si>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</si>
  <si>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</si>
  <si>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</si>
  <si>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</si>
  <si>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</si>
  <si>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</si>
  <si>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</si>
  <si>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</si>
  <si>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</si>
  <si>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</si>
  <si>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</si>
  <si>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</si>
  <si>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</si>
  <si>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</si>
  <si>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</si>
  <si>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</si>
  <si>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</si>
  <si>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</si>
  <si>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</si>
  <si>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</si>
  <si>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</si>
  <si>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</si>
  <si>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</si>
  <si>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</si>
  <si>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</si>
  <si>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</si>
  <si>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</si>
  <si>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</si>
  <si>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</si>
  <si>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</si>
  <si>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</si>
  <si>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</si>
  <si>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</si>
  <si>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</si>
  <si>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</si>
  <si>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</si>
  <si>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</si>
  <si>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</si>
  <si>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</si>
  <si>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</si>
  <si>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</si>
  <si>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</si>
  <si>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</si>
  <si>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</si>
  <si>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</si>
  <si>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</si>
  <si>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</si>
  <si>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</si>
  <si>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</si>
  <si>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</si>
  <si>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</si>
  <si>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</si>
  <si>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</si>
  <si>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</si>
  <si>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</si>
  <si>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</si>
  <si>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</si>
  <si>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</si>
  <si>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</si>
  <si>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</si>
  <si>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</si>
  <si>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</si>
  <si>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</si>
  <si>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</si>
  <si>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</si>
  <si>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</si>
  <si>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</si>
  <si>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</si>
  <si>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</si>
  <si>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</si>
  <si>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</si>
  <si>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</si>
  <si>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</si>
  <si>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</si>
  <si>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</si>
  <si>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</si>
  <si>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</si>
  <si>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</si>
  <si>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</si>
  <si>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</si>
  <si>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</si>
  <si>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</si>
  <si>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</si>
  <si>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</si>
  <si>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</si>
  <si>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</si>
  <si>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</si>
  <si>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</si>
  <si>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</si>
  <si>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</si>
  <si>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</si>
  <si>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</si>
  <si>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</si>
  <si>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</si>
  <si>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</si>
  <si>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</si>
  <si>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</si>
  <si>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</si>
  <si>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</si>
  <si>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</si>
  <si>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</si>
  <si>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</si>
  <si>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</si>
  <si>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</si>
  <si>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</si>
  <si>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</si>
  <si>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</si>
  <si>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</si>
  <si>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</si>
  <si>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</si>
  <si>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</si>
  <si>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</si>
  <si>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</si>
  <si>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</si>
  <si>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</si>
  <si>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</si>
  <si>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</si>
  <si>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</si>
  <si>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</si>
  <si>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</si>
  <si>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</si>
  <si>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</si>
  <si>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</si>
  <si>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</si>
  <si>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</si>
  <si>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</si>
  <si>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</si>
  <si>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</si>
  <si>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</si>
  <si>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</si>
  <si>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</si>
  <si>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</si>
  <si>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</si>
  <si>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</si>
  <si>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</si>
  <si>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</si>
  <si>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</si>
  <si>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</si>
  <si>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</si>
  <si>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</si>
  <si>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</si>
  <si>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</si>
  <si>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</si>
  <si>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</si>
  <si>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</si>
  <si>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</si>
  <si>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</si>
  <si>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</si>
  <si>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</si>
  <si>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</si>
  <si>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</si>
  <si>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</si>
  <si>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</si>
  <si>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</si>
  <si>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</si>
  <si>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</si>
  <si>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</si>
  <si>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</si>
  <si>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</si>
  <si>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</si>
  <si>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</si>
  <si>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</si>
  <si>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</si>
  <si>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</si>
  <si>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</si>
  <si>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</si>
  <si>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</si>
  <si>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</si>
  <si>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</si>
  <si>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</si>
  <si>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</si>
  <si>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</si>
  <si>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</si>
  <si>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</si>
  <si>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</si>
  <si>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</si>
  <si>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</si>
  <si>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</si>
  <si>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</si>
  <si>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</si>
  <si>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</si>
  <si>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</si>
  <si>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</si>
  <si>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</si>
  <si>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</si>
  <si>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</si>
  <si>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</si>
  <si>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</si>
  <si>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</si>
  <si>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</si>
  <si>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</si>
  <si>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</si>
  <si>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</si>
  <si>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</si>
  <si>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</si>
  <si>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</si>
  <si>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</si>
  <si>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</si>
  <si>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</si>
  <si>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</si>
  <si>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</si>
  <si>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</si>
  <si>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</si>
  <si>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</si>
  <si>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</si>
  <si>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</si>
  <si>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</si>
  <si>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</si>
  <si>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</si>
  <si>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</si>
  <si>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</si>
  <si>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</si>
  <si>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</si>
  <si>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</si>
  <si>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</si>
  <si>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</si>
  <si>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</si>
  <si>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</si>
  <si>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</si>
  <si>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</si>
  <si>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</si>
  <si>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</si>
  <si>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</si>
  <si>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</si>
  <si>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</si>
  <si>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</si>
  <si>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</si>
  <si>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</si>
  <si>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</si>
  <si>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</si>
  <si>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</si>
  <si>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</si>
  <si>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</si>
  <si>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</si>
  <si>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</si>
  <si>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</si>
  <si>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</si>
  <si>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</si>
  <si>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</si>
  <si>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</si>
  <si>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</si>
  <si>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</si>
  <si>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</si>
  <si>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</si>
  <si>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</si>
  <si>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</si>
  <si>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</si>
  <si>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</si>
  <si>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</si>
  <si>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</si>
  <si>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</si>
  <si>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</si>
  <si>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</si>
  <si>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</si>
  <si>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</si>
  <si>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</si>
  <si>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</si>
  <si>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</si>
  <si>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</si>
  <si>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</si>
  <si>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</si>
  <si>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</si>
  <si>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</si>
  <si>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</si>
  <si>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</si>
  <si>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</si>
  <si>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</si>
  <si>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</si>
  <si>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</si>
  <si>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</si>
  <si>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</si>
  <si>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</si>
  <si>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</si>
  <si>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</si>
  <si>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</si>
  <si>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</si>
  <si>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</si>
  <si>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</si>
  <si>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</si>
  <si>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</si>
  <si>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</si>
  <si>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</si>
  <si>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</si>
  <si>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</si>
  <si>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</si>
  <si>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</si>
  <si>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</si>
  <si>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</si>
  <si>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</si>
  <si>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</si>
  <si>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</si>
  <si>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</si>
  <si>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</si>
  <si>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</si>
  <si>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</si>
  <si>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</si>
  <si>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</si>
  <si>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</si>
  <si>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</si>
  <si>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</si>
  <si>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</si>
  <si>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</si>
  <si>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</si>
  <si>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</si>
  <si>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</si>
  <si>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</si>
  <si>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</si>
  <si>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</si>
  <si>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</si>
  <si>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</si>
  <si>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</si>
  <si>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</si>
  <si>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</si>
  <si>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</si>
  <si>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</si>
  <si>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</si>
  <si>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</si>
  <si>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</si>
  <si>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</si>
  <si>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</si>
  <si>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</si>
  <si>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</si>
  <si>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</si>
  <si>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</si>
  <si>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</si>
  <si>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</si>
  <si>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</si>
  <si>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</si>
  <si>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</si>
  <si>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</si>
  <si>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</si>
  <si>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</si>
  <si>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</si>
  <si>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</si>
  <si>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</si>
  <si>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</si>
  <si>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</si>
  <si>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</si>
  <si>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</si>
  <si>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</si>
  <si>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</si>
  <si>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</si>
  <si>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</si>
  <si>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</si>
  <si>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</si>
  <si>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</si>
  <si>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</si>
  <si>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</si>
  <si>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</si>
  <si>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</si>
  <si>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</si>
  <si>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</si>
  <si>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</si>
  <si>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</si>
  <si>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</si>
  <si>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</si>
  <si>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</si>
  <si>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</si>
  <si>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</si>
  <si>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</si>
  <si>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</si>
  <si>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</si>
  <si>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</si>
  <si>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</si>
  <si>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</si>
  <si>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</si>
  <si>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</si>
  <si>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</si>
  <si>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</si>
  <si>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</si>
  <si>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</si>
  <si>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</si>
  <si>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</si>
  <si>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</si>
  <si>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</si>
  <si>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</si>
  <si>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</si>
  <si>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</si>
  <si>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</si>
  <si>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</si>
  <si>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</si>
  <si>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</si>
  <si>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</si>
  <si>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</si>
  <si>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</si>
  <si>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</si>
  <si>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</si>
  <si>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</si>
  <si>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</si>
  <si>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</si>
  <si>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</si>
  <si>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</si>
  <si>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</si>
  <si>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</si>
  <si>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</si>
  <si>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</si>
  <si>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</si>
  <si>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</si>
  <si>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</si>
  <si>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</si>
  <si>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</si>
  <si>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</si>
  <si>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</si>
  <si>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</si>
  <si>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</si>
  <si>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>*7876G4R32Q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</si>
</sst>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N235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9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3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9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3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9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3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9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3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92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9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3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92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9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3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92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9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3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92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9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G92" workbookViewId="0">
      <selection activeCell="Q98" sqref="Q9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1782</v>
      </c>
      <c r="S108" s="13">
        <f>SUM(S95:S107)</f>
        <v>0</v>
      </c>
      <c r="T108" s="13">
        <f>SUM(T95:T107)</f>
        <v>0</v>
      </c>
      <c r="U108" s="13">
        <f>SUM(U95:U107)</f>
        <v>1680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1764.18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84.180000000000064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120" zoomScaleNormal="100" workbookViewId="0">
      <selection activeCell="W127" sqref="W12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/>
      <c r="Z126" s="45">
        <f>W126*0.98</f>
        <v>329.86799999999999</v>
      </c>
      <c r="AA126" s="46"/>
      <c r="AB126" s="59">
        <f>X126-Y126</f>
        <v>333.23400000000004</v>
      </c>
      <c r="AC126" s="10">
        <f>AB126*0.99</f>
        <v>329.90166000000005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175</v>
      </c>
      <c r="W127" s="45">
        <f t="shared" si="47"/>
        <v>173.25</v>
      </c>
      <c r="X127" s="45">
        <f t="shared" si="47"/>
        <v>171.51750000000001</v>
      </c>
      <c r="Y127" s="45"/>
      <c r="Z127" s="45">
        <f t="shared" ref="Z127:Z144" si="48">W127*0.98</f>
        <v>169.785</v>
      </c>
      <c r="AA127" s="46"/>
      <c r="AB127" s="59">
        <f t="shared" ref="AB127:AB144" si="49">X127-Y127</f>
        <v>171.51750000000001</v>
      </c>
      <c r="AC127" s="10">
        <f t="shared" ref="AC127:AC139" si="50">AB127*0.99</f>
        <v>169.80232500000002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509.85</v>
      </c>
      <c r="X146" s="13"/>
      <c r="Y146" s="13" t="s">
        <v>82</v>
      </c>
      <c r="Z146" s="13">
        <f>SUM(Z126:Z145)</f>
        <v>499.65300000000002</v>
      </c>
      <c r="AA146" s="13"/>
      <c r="AB146" s="13"/>
      <c r="AC146" s="13">
        <f>SUM(AC126:AC145)</f>
        <v>499.7039850000001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504.75150000000002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5.0985000000000014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abSelected="1" topLeftCell="A148" zoomScale="145" zoomScaleNormal="145" workbookViewId="0">
      <selection activeCell="A153" sqref="A15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7" t="s">
        <v>18</v>
      </c>
      <c r="G28" s="298"/>
      <c r="H28" s="299"/>
      <c r="I28" s="42">
        <f>G27-I26</f>
        <v>97.199999999999818</v>
      </c>
      <c r="P28" s="297" t="s">
        <v>18</v>
      </c>
      <c r="Q28" s="298"/>
      <c r="R28" s="299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7" t="s">
        <v>18</v>
      </c>
      <c r="G66" s="298"/>
      <c r="H66" s="299"/>
      <c r="I66" s="42">
        <f>G65-I64</f>
        <v>341</v>
      </c>
      <c r="P66" s="297" t="s">
        <v>18</v>
      </c>
      <c r="Q66" s="298"/>
      <c r="R66" s="299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7" t="s">
        <v>18</v>
      </c>
      <c r="Q97" s="298"/>
      <c r="R97" s="299"/>
      <c r="S97" s="42">
        <f>Q96-S95</f>
        <v>204.5</v>
      </c>
    </row>
    <row r="98" spans="1:27" ht="15.75" x14ac:dyDescent="0.25">
      <c r="F98" s="297" t="s">
        <v>18</v>
      </c>
      <c r="G98" s="298"/>
      <c r="H98" s="299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10"/>
      <c r="X102" s="310"/>
      <c r="Y102" s="310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7" t="s">
        <v>18</v>
      </c>
      <c r="Q138" s="298"/>
      <c r="R138" s="299"/>
      <c r="S138" s="42">
        <f>Q137-S136</f>
        <v>132</v>
      </c>
    </row>
    <row r="139" spans="1:19" ht="15.75" x14ac:dyDescent="0.25">
      <c r="F139" s="297" t="s">
        <v>18</v>
      </c>
      <c r="G139" s="298"/>
      <c r="H139" s="299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1830</v>
      </c>
      <c r="R168" s="13">
        <f>SUM(R161:R167)</f>
        <v>0</v>
      </c>
      <c r="S168" s="13">
        <f>SUM(S145:S167)</f>
        <v>1735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1811.7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7" t="s">
        <v>18</v>
      </c>
      <c r="Q170" s="298"/>
      <c r="R170" s="299"/>
      <c r="S170" s="42">
        <f>Q169-S168</f>
        <v>76.700000000000045</v>
      </c>
    </row>
    <row r="171" spans="1:19" ht="15.75" x14ac:dyDescent="0.25">
      <c r="F171" s="297" t="s">
        <v>18</v>
      </c>
      <c r="G171" s="298"/>
      <c r="H171" s="299"/>
      <c r="I171" s="42">
        <f>G170-I169</f>
        <v>105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7" t="s">
        <v>18</v>
      </c>
      <c r="Q203" s="298"/>
      <c r="R203" s="299"/>
      <c r="S203" s="42">
        <f>Q202-S201</f>
        <v>0</v>
      </c>
    </row>
    <row r="204" spans="1:19" ht="15.75" x14ac:dyDescent="0.25">
      <c r="F204" s="297" t="s">
        <v>18</v>
      </c>
      <c r="G204" s="298"/>
      <c r="H204" s="29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37.899999999999977</v>
      </c>
      <c r="Q26" s="297" t="s">
        <v>18</v>
      </c>
      <c r="R26" s="298"/>
      <c r="S26" s="299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79.799999999999955</v>
      </c>
      <c r="Q55" s="297" t="s">
        <v>18</v>
      </c>
      <c r="R55" s="298"/>
      <c r="S55" s="299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79.799999999999955</v>
      </c>
      <c r="Q84" s="297" t="s">
        <v>18</v>
      </c>
      <c r="R84" s="298"/>
      <c r="S84" s="299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63</v>
      </c>
      <c r="Q112" s="297" t="s">
        <v>18</v>
      </c>
      <c r="R112" s="298"/>
      <c r="S112" s="299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25.199999999999989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A133" zoomScale="160" zoomScaleNormal="160" workbookViewId="0">
      <selection activeCell="C139" sqref="C13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143.5</v>
      </c>
      <c r="Q26" s="297" t="s">
        <v>18</v>
      </c>
      <c r="R26" s="298"/>
      <c r="S26" s="299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84.800000000000182</v>
      </c>
      <c r="Q55" s="297" t="s">
        <v>18</v>
      </c>
      <c r="R55" s="298"/>
      <c r="S55" s="299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7" t="s">
        <v>18</v>
      </c>
      <c r="R83" s="298"/>
      <c r="S83" s="299"/>
      <c r="T83" s="51"/>
      <c r="U83" s="42">
        <f>R82-U81</f>
        <v>234.90000000000009</v>
      </c>
    </row>
    <row r="84" spans="1:21" ht="15.75" x14ac:dyDescent="0.25">
      <c r="F84" s="297" t="s">
        <v>18</v>
      </c>
      <c r="G84" s="298"/>
      <c r="H84" s="299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7" t="s">
        <v>18</v>
      </c>
      <c r="R112" s="298"/>
      <c r="S112" s="299"/>
      <c r="T112" s="51"/>
      <c r="U112" s="42">
        <f>R111-U110</f>
        <v>312.38000000000011</v>
      </c>
    </row>
    <row r="113" spans="1:21" ht="15.75" x14ac:dyDescent="0.25">
      <c r="F113" s="297" t="s">
        <v>18</v>
      </c>
      <c r="G113" s="298"/>
      <c r="H113" s="299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2520</v>
      </c>
      <c r="S142" s="13">
        <f>SUM(S131:S137)</f>
        <v>0</v>
      </c>
      <c r="T142" s="13"/>
      <c r="U142" s="13">
        <f>SUM(U117:U137)</f>
        <v>2410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2494.8000000000002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7" t="s">
        <v>18</v>
      </c>
      <c r="R144" s="298"/>
      <c r="S144" s="299"/>
      <c r="T144" s="51"/>
      <c r="U144" s="42">
        <f>R143-U142</f>
        <v>84.800000000000182</v>
      </c>
    </row>
    <row r="145" spans="1:21" ht="15.75" x14ac:dyDescent="0.25">
      <c r="F145" s="297" t="s">
        <v>18</v>
      </c>
      <c r="G145" s="298"/>
      <c r="H145" s="299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7" t="s">
        <v>18</v>
      </c>
      <c r="R172" s="298"/>
      <c r="S172" s="299"/>
      <c r="T172" s="51"/>
      <c r="U172" s="42">
        <f>R171-U170</f>
        <v>0</v>
      </c>
    </row>
    <row r="173" spans="1:21" ht="15.75" x14ac:dyDescent="0.25">
      <c r="F173" s="297" t="s">
        <v>18</v>
      </c>
      <c r="G173" s="298"/>
      <c r="H173" s="29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97" workbookViewId="0">
      <selection activeCell="U94" sqref="U9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7" t="s">
        <v>18</v>
      </c>
      <c r="G26" s="298"/>
      <c r="H26" s="299"/>
      <c r="I26" s="51"/>
      <c r="J26" s="42">
        <f>G25-J24</f>
        <v>18</v>
      </c>
      <c r="Q26" s="297" t="s">
        <v>18</v>
      </c>
      <c r="R26" s="298"/>
      <c r="S26" s="299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28.5</v>
      </c>
      <c r="Q55" s="297" t="s">
        <v>18</v>
      </c>
      <c r="R55" s="298"/>
      <c r="S55" s="299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7" t="s">
        <v>18</v>
      </c>
      <c r="G84" s="298"/>
      <c r="H84" s="299"/>
      <c r="I84" s="51"/>
      <c r="J84" s="42">
        <f>G83-J82</f>
        <v>56.5</v>
      </c>
      <c r="Q84" s="297" t="s">
        <v>18</v>
      </c>
      <c r="R84" s="298"/>
      <c r="S84" s="299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77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58.549999999999955</v>
      </c>
      <c r="Q26" s="297" t="s">
        <v>18</v>
      </c>
      <c r="R26" s="298"/>
      <c r="S26" s="299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0</v>
      </c>
      <c r="Q55" s="297" t="s">
        <v>18</v>
      </c>
      <c r="R55" s="298"/>
      <c r="S55" s="299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0</v>
      </c>
      <c r="Q84" s="297" t="s">
        <v>18</v>
      </c>
      <c r="R84" s="298"/>
      <c r="S84" s="299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0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L235" zoomScale="145" zoomScaleNormal="145" workbookViewId="0">
      <selection activeCell="Q242" sqref="Q24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4" t="s">
        <v>24</v>
      </c>
      <c r="C1" s="295"/>
      <c r="D1" s="295"/>
      <c r="E1" s="295"/>
      <c r="F1" s="296"/>
      <c r="G1" s="8"/>
      <c r="H1" s="8"/>
      <c r="I1" s="8"/>
      <c r="J1" s="22"/>
      <c r="M1" s="7"/>
      <c r="N1" s="294" t="s">
        <v>87</v>
      </c>
      <c r="O1" s="295"/>
      <c r="P1" s="295"/>
      <c r="Q1" s="295"/>
      <c r="R1" s="29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7" t="s">
        <v>18</v>
      </c>
      <c r="F53" s="298"/>
      <c r="G53" s="298"/>
      <c r="H53" s="299"/>
      <c r="I53" s="18">
        <f>F52-I51</f>
        <v>429.39999999999964</v>
      </c>
      <c r="Q53" s="297" t="s">
        <v>18</v>
      </c>
      <c r="R53" s="298"/>
      <c r="S53" s="298"/>
      <c r="T53" s="299"/>
      <c r="U53" s="18">
        <f>R52-U51</f>
        <v>508.6230000000005</v>
      </c>
      <c r="V53" s="255"/>
    </row>
    <row r="59" spans="1:23" ht="31.5" x14ac:dyDescent="0.5">
      <c r="A59" s="7"/>
      <c r="B59" s="294" t="s">
        <v>88</v>
      </c>
      <c r="C59" s="295"/>
      <c r="D59" s="295"/>
      <c r="E59" s="295"/>
      <c r="F59" s="296"/>
      <c r="G59" s="8"/>
      <c r="H59" s="8"/>
      <c r="I59" s="8"/>
      <c r="J59" s="22"/>
      <c r="M59" s="7"/>
      <c r="N59" s="294" t="s">
        <v>89</v>
      </c>
      <c r="O59" s="295"/>
      <c r="P59" s="295"/>
      <c r="Q59" s="295"/>
      <c r="R59" s="29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7" t="s">
        <v>18</v>
      </c>
      <c r="R110" s="298"/>
      <c r="S110" s="298"/>
      <c r="T110" s="299"/>
      <c r="U110" s="18">
        <f>R109-U108</f>
        <v>419.80000000000018</v>
      </c>
      <c r="V110" s="255"/>
    </row>
    <row r="111" spans="1:23" x14ac:dyDescent="0.25">
      <c r="E111" s="297" t="s">
        <v>18</v>
      </c>
      <c r="F111" s="298"/>
      <c r="G111" s="298"/>
      <c r="H111" s="29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0"/>
      <c r="R113" s="300"/>
      <c r="S113" s="300"/>
      <c r="T113" s="300"/>
      <c r="U113" s="159"/>
      <c r="V113" s="159"/>
    </row>
    <row r="117" spans="1:23" ht="31.5" x14ac:dyDescent="0.5">
      <c r="A117" s="7"/>
      <c r="B117" s="294" t="s">
        <v>97</v>
      </c>
      <c r="C117" s="295"/>
      <c r="D117" s="295"/>
      <c r="E117" s="295"/>
      <c r="F117" s="296"/>
      <c r="G117" s="8"/>
      <c r="H117" s="8"/>
      <c r="I117" s="8"/>
      <c r="J117" s="22"/>
      <c r="M117" s="7"/>
      <c r="N117" s="294" t="s">
        <v>91</v>
      </c>
      <c r="O117" s="295"/>
      <c r="P117" s="295"/>
      <c r="Q117" s="295"/>
      <c r="R117" s="29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7" t="s">
        <v>18</v>
      </c>
      <c r="F168" s="298"/>
      <c r="G168" s="298"/>
      <c r="H168" s="299"/>
      <c r="I168" s="18">
        <f>F167-I166</f>
        <v>461.29999999999927</v>
      </c>
      <c r="Q168" s="297" t="s">
        <v>18</v>
      </c>
      <c r="R168" s="298"/>
      <c r="S168" s="298"/>
      <c r="T168" s="299"/>
      <c r="U168" s="18">
        <f>R167-U166</f>
        <v>537.30000000000018</v>
      </c>
      <c r="V168" s="255"/>
    </row>
    <row r="175" spans="1:23" ht="31.5" x14ac:dyDescent="0.5">
      <c r="A175" s="7"/>
      <c r="B175" s="294" t="s">
        <v>98</v>
      </c>
      <c r="C175" s="295"/>
      <c r="D175" s="295"/>
      <c r="E175" s="295"/>
      <c r="F175" s="296"/>
      <c r="G175" s="8"/>
      <c r="H175" s="8"/>
      <c r="I175" s="8"/>
      <c r="J175" s="22"/>
      <c r="M175" s="7"/>
      <c r="N175" s="294" t="s">
        <v>93</v>
      </c>
      <c r="O175" s="295"/>
      <c r="P175" s="295"/>
      <c r="Q175" s="295"/>
      <c r="R175" s="29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7" t="s">
        <v>18</v>
      </c>
      <c r="F227" s="298"/>
      <c r="G227" s="298"/>
      <c r="H227" s="29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7" t="s">
        <v>18</v>
      </c>
      <c r="R228" s="298"/>
      <c r="S228" s="298"/>
      <c r="T228" s="299"/>
      <c r="U228" s="18">
        <f>R227-U226</f>
        <v>554.79999999999927</v>
      </c>
      <c r="V228" s="255"/>
    </row>
    <row r="234" spans="1:23" ht="31.5" x14ac:dyDescent="0.5">
      <c r="A234" s="7"/>
      <c r="B234" s="294" t="s">
        <v>94</v>
      </c>
      <c r="C234" s="295"/>
      <c r="D234" s="295"/>
      <c r="E234" s="295"/>
      <c r="F234" s="29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4" t="s">
        <v>99</v>
      </c>
      <c r="O235" s="295"/>
      <c r="P235" s="295"/>
      <c r="Q235" s="295"/>
      <c r="R235" s="29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>
        <v>2</v>
      </c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8"/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1625</v>
      </c>
      <c r="S286" s="14"/>
      <c r="T286" s="14"/>
      <c r="U286" s="16">
        <f>SUM(U237:U285)</f>
        <v>1530</v>
      </c>
      <c r="V286" s="79"/>
    </row>
    <row r="287" spans="1:23" x14ac:dyDescent="0.25">
      <c r="E287" s="297" t="s">
        <v>18</v>
      </c>
      <c r="F287" s="298"/>
      <c r="G287" s="298"/>
      <c r="H287" s="299"/>
      <c r="I287" s="18">
        <f>F286-I285</f>
        <v>924.29999999999927</v>
      </c>
      <c r="M287" s="1"/>
      <c r="Q287" s="12" t="s">
        <v>17</v>
      </c>
      <c r="R287" s="13">
        <f>R286*0.99</f>
        <v>1608.75</v>
      </c>
    </row>
    <row r="288" spans="1:23" x14ac:dyDescent="0.25">
      <c r="Q288" s="297" t="s">
        <v>18</v>
      </c>
      <c r="R288" s="298"/>
      <c r="S288" s="298"/>
      <c r="T288" s="299"/>
      <c r="U288" s="18">
        <f>R287-U286</f>
        <v>78.75</v>
      </c>
      <c r="V288" s="255"/>
    </row>
    <row r="294" spans="1:23" ht="31.5" x14ac:dyDescent="0.5">
      <c r="A294" s="7"/>
      <c r="B294" s="294" t="s">
        <v>96</v>
      </c>
      <c r="C294" s="295"/>
      <c r="D294" s="295"/>
      <c r="E294" s="295"/>
      <c r="F294" s="29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4" t="s">
        <v>0</v>
      </c>
      <c r="O295" s="295"/>
      <c r="P295" s="295"/>
      <c r="Q295" s="295"/>
      <c r="R295" s="296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7" t="s">
        <v>18</v>
      </c>
      <c r="F346" s="298"/>
      <c r="G346" s="298"/>
      <c r="H346" s="29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7" t="s">
        <v>18</v>
      </c>
      <c r="R347" s="298"/>
      <c r="S347" s="298"/>
      <c r="T347" s="29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2" workbookViewId="0">
      <selection activeCell="G53" sqref="G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45175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8"/>
      <c r="G53" s="8" t="s">
        <v>968</v>
      </c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272.84000000000003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7" t="s">
        <v>24</v>
      </c>
      <c r="E3" s="327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8" t="s">
        <v>67</v>
      </c>
      <c r="E32" s="330">
        <f>SUM(E5:E31)</f>
        <v>4529.1264000000001</v>
      </c>
      <c r="H32" s="8"/>
      <c r="I32" s="8"/>
      <c r="J32" s="332">
        <f>SUM(J5:J31)</f>
        <v>3313.67</v>
      </c>
      <c r="K32" s="8"/>
      <c r="L32" s="8"/>
    </row>
    <row r="33" spans="4:12" x14ac:dyDescent="0.25">
      <c r="D33" s="329"/>
      <c r="E33" s="331"/>
      <c r="H33" s="324" t="s">
        <v>40</v>
      </c>
      <c r="I33" s="325"/>
      <c r="J33" s="333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7" t="s">
        <v>87</v>
      </c>
      <c r="E39" s="327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8" t="s">
        <v>67</v>
      </c>
      <c r="E63" s="33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9"/>
      <c r="E64" s="331"/>
      <c r="H64" s="324" t="s">
        <v>40</v>
      </c>
      <c r="I64" s="32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7" t="s">
        <v>88</v>
      </c>
      <c r="E69" s="327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8" t="s">
        <v>67</v>
      </c>
      <c r="E94" s="330">
        <f>SUM(E71:E93)</f>
        <v>4905.3713000000007</v>
      </c>
      <c r="H94" s="324" t="s">
        <v>40</v>
      </c>
      <c r="I94" s="325"/>
      <c r="J94" s="65">
        <f>SUM(J71:J93)</f>
        <v>3693.35</v>
      </c>
      <c r="K94" s="8"/>
      <c r="L94" s="8"/>
    </row>
    <row r="95" spans="4:12" x14ac:dyDescent="0.25">
      <c r="D95" s="329"/>
      <c r="E95" s="331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4" t="s">
        <v>40</v>
      </c>
      <c r="I125" s="325"/>
      <c r="J125" s="65">
        <f>SUM(J102:J124)</f>
        <v>3644.8100000000004</v>
      </c>
      <c r="K125" s="8"/>
      <c r="L125" s="8"/>
    </row>
    <row r="126" spans="4:12" x14ac:dyDescent="0.25">
      <c r="D126" s="328" t="s">
        <v>67</v>
      </c>
      <c r="E126" s="330">
        <f>SUM(E103:E125)</f>
        <v>4974.3834999999999</v>
      </c>
    </row>
    <row r="127" spans="4:12" x14ac:dyDescent="0.25">
      <c r="D127" s="329"/>
      <c r="E127" s="331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8" t="s">
        <v>67</v>
      </c>
      <c r="E156" s="330">
        <f>SUM(E133:E155)</f>
        <v>5172.3458999999993</v>
      </c>
      <c r="H156" s="324" t="s">
        <v>40</v>
      </c>
      <c r="I156" s="325"/>
      <c r="J156" s="65">
        <f>SUM(J132:J155)</f>
        <v>4130.47</v>
      </c>
      <c r="K156" s="8"/>
      <c r="L156" s="8"/>
    </row>
    <row r="157" spans="4:12" x14ac:dyDescent="0.25">
      <c r="D157" s="329"/>
      <c r="E157" s="331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4" t="s">
        <v>40</v>
      </c>
      <c r="I186" s="325"/>
      <c r="J186" s="65">
        <f>SUM(J163:J185)</f>
        <v>3760.8699999999994</v>
      </c>
      <c r="K186" s="8"/>
      <c r="L186" s="8"/>
    </row>
    <row r="187" spans="4:12" x14ac:dyDescent="0.25">
      <c r="D187" s="328" t="s">
        <v>67</v>
      </c>
      <c r="E187" s="334">
        <f>SUM(E164:E186)</f>
        <v>5408.5055000000002</v>
      </c>
    </row>
    <row r="188" spans="4:12" x14ac:dyDescent="0.25">
      <c r="D188" s="329"/>
      <c r="E188" s="335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4" t="s">
        <v>40</v>
      </c>
      <c r="I216" s="325"/>
      <c r="J216" s="65">
        <f>SUM(J193:J215)</f>
        <v>3841.89</v>
      </c>
      <c r="K216" s="8"/>
      <c r="L216" s="8"/>
    </row>
    <row r="217" spans="4:12" x14ac:dyDescent="0.25">
      <c r="D217" s="328" t="s">
        <v>67</v>
      </c>
      <c r="E217" s="336">
        <f>SUM(E194:E216)</f>
        <v>5522.411500000002</v>
      </c>
    </row>
    <row r="218" spans="4:12" x14ac:dyDescent="0.25">
      <c r="D218" s="329"/>
      <c r="E218" s="337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4" t="s">
        <v>40</v>
      </c>
      <c r="I246" s="325"/>
      <c r="J246" s="65">
        <f>SUM(J223:J245)</f>
        <v>8871</v>
      </c>
      <c r="K246" s="8"/>
      <c r="L246" s="8"/>
    </row>
    <row r="247" spans="4:12" x14ac:dyDescent="0.25">
      <c r="D247" s="328" t="s">
        <v>67</v>
      </c>
      <c r="E247" s="336">
        <f>SUM(E224:E246)</f>
        <v>8611.6898999999976</v>
      </c>
    </row>
    <row r="248" spans="4:12" x14ac:dyDescent="0.25">
      <c r="D248" s="329"/>
      <c r="E248" s="337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4" t="s">
        <v>40</v>
      </c>
      <c r="I276" s="325"/>
      <c r="J276" s="65">
        <f>SUM(J253:J275)</f>
        <v>8938.3900000000012</v>
      </c>
      <c r="K276" s="8"/>
      <c r="L276" s="8"/>
    </row>
    <row r="277" spans="4:12" x14ac:dyDescent="0.25">
      <c r="D277" s="328" t="s">
        <v>67</v>
      </c>
      <c r="E277" s="336">
        <f>SUM(E254:E276)</f>
        <v>6232.8477999999959</v>
      </c>
    </row>
    <row r="278" spans="4:12" x14ac:dyDescent="0.25">
      <c r="D278" s="329"/>
      <c r="E278" s="337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8" t="s">
        <v>67</v>
      </c>
      <c r="E307" s="330">
        <f>SUM(E285:E305)</f>
        <v>0</v>
      </c>
      <c r="H307" s="324" t="s">
        <v>40</v>
      </c>
      <c r="I307" s="325"/>
      <c r="J307" s="65">
        <f>SUM(J284:J306)</f>
        <v>2135.62</v>
      </c>
      <c r="K307" s="8"/>
      <c r="L307" s="8"/>
    </row>
    <row r="308" spans="4:12" x14ac:dyDescent="0.25">
      <c r="D308" s="329"/>
      <c r="E308" s="331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8" t="s">
        <v>67</v>
      </c>
      <c r="E338" s="330">
        <f>SUM(E316:E336)</f>
        <v>0</v>
      </c>
      <c r="H338" s="324" t="s">
        <v>40</v>
      </c>
      <c r="I338" s="325"/>
      <c r="J338" s="65">
        <f>SUM(J315:J337)</f>
        <v>0</v>
      </c>
      <c r="K338" s="8"/>
      <c r="L338" s="8"/>
    </row>
    <row r="339" spans="4:12" x14ac:dyDescent="0.25">
      <c r="D339" s="329"/>
      <c r="E339" s="331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8" t="s">
        <v>67</v>
      </c>
      <c r="E369" s="330">
        <f>SUM(E347:E367)</f>
        <v>0</v>
      </c>
      <c r="H369" s="324" t="s">
        <v>40</v>
      </c>
      <c r="I369" s="325"/>
      <c r="J369" s="65">
        <f>SUM(J346:J368)</f>
        <v>0</v>
      </c>
      <c r="K369" s="8"/>
      <c r="L369" s="8"/>
    </row>
    <row r="370" spans="4:12" x14ac:dyDescent="0.25">
      <c r="D370" s="329"/>
      <c r="E370" s="33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72" zoomScale="145" zoomScaleNormal="145" workbookViewId="0">
      <selection activeCell="K181" sqref="K181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7" t="s">
        <v>18</v>
      </c>
      <c r="F38" s="298"/>
      <c r="G38" s="298"/>
      <c r="H38" s="299"/>
      <c r="I38" s="18">
        <f>F37-I36</f>
        <v>73.396400000000085</v>
      </c>
      <c r="J38" s="17"/>
      <c r="R38" s="297" t="s">
        <v>18</v>
      </c>
      <c r="S38" s="298"/>
      <c r="T38" s="298"/>
      <c r="U38" s="29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7" t="s">
        <v>18</v>
      </c>
      <c r="F80" s="298"/>
      <c r="G80" s="298"/>
      <c r="H80" s="299"/>
      <c r="I80" s="18">
        <f>F79-I78</f>
        <v>116.23340000000007</v>
      </c>
      <c r="R80" s="297" t="s">
        <v>18</v>
      </c>
      <c r="S80" s="298"/>
      <c r="T80" s="298"/>
      <c r="U80" s="29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7" t="s">
        <v>18</v>
      </c>
      <c r="F123" s="298"/>
      <c r="G123" s="298"/>
      <c r="H123" s="299"/>
      <c r="I123" s="18">
        <f>F122-I121</f>
        <v>61.100000000000023</v>
      </c>
      <c r="R123" s="297" t="s">
        <v>18</v>
      </c>
      <c r="S123" s="298"/>
      <c r="T123" s="298"/>
      <c r="U123" s="29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7" t="s">
        <v>18</v>
      </c>
      <c r="F168" s="298"/>
      <c r="G168" s="298"/>
      <c r="H168" s="299"/>
      <c r="I168" s="18">
        <f>F167-I166</f>
        <v>100.30079999999998</v>
      </c>
      <c r="R168" s="297" t="s">
        <v>18</v>
      </c>
      <c r="S168" s="298"/>
      <c r="T168" s="298"/>
      <c r="U168" s="29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7" t="s">
        <v>18</v>
      </c>
      <c r="F211" s="298"/>
      <c r="G211" s="298"/>
      <c r="H211" s="299"/>
      <c r="I211" s="18">
        <f>F210-I209</f>
        <v>101.67750000000001</v>
      </c>
      <c r="R211" s="297" t="s">
        <v>18</v>
      </c>
      <c r="S211" s="298"/>
      <c r="T211" s="298"/>
      <c r="U211" s="29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7" t="s">
        <v>18</v>
      </c>
      <c r="F254" s="298"/>
      <c r="G254" s="298"/>
      <c r="H254" s="299"/>
      <c r="I254" s="18">
        <f>F253-I252</f>
        <v>0</v>
      </c>
      <c r="R254" s="297" t="s">
        <v>18</v>
      </c>
      <c r="S254" s="298"/>
      <c r="T254" s="298"/>
      <c r="U254" s="29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B235" zoomScale="145" zoomScaleNormal="145" workbookViewId="0">
      <selection activeCell="F225" sqref="F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7" t="s">
        <v>18</v>
      </c>
      <c r="G24" s="298"/>
      <c r="H24" s="298"/>
      <c r="I24" s="299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7" t="s">
        <v>18</v>
      </c>
      <c r="G52" s="298"/>
      <c r="H52" s="298"/>
      <c r="I52" s="299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7" t="s">
        <v>18</v>
      </c>
      <c r="G79" s="298"/>
      <c r="H79" s="298"/>
      <c r="I79" s="299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7" t="s">
        <v>18</v>
      </c>
      <c r="G105" s="298"/>
      <c r="H105" s="298"/>
      <c r="I105" s="299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7" t="s">
        <v>18</v>
      </c>
      <c r="G131" s="298"/>
      <c r="H131" s="298"/>
      <c r="I131" s="299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7" t="s">
        <v>18</v>
      </c>
      <c r="G159" s="298"/>
      <c r="H159" s="298"/>
      <c r="I159" s="299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7" t="s">
        <v>18</v>
      </c>
      <c r="G185" s="298"/>
      <c r="H185" s="298"/>
      <c r="I185" s="299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7" t="s">
        <v>18</v>
      </c>
      <c r="G212" s="298"/>
      <c r="H212" s="298"/>
      <c r="I212" s="299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7" t="s">
        <v>18</v>
      </c>
      <c r="G239" s="298"/>
      <c r="H239" s="298"/>
      <c r="I239" s="299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7" t="s">
        <v>18</v>
      </c>
      <c r="G266" s="298"/>
      <c r="H266" s="298"/>
      <c r="I266" s="299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7" t="s">
        <v>18</v>
      </c>
      <c r="G24" s="298"/>
      <c r="H24" s="298"/>
      <c r="I24" s="299"/>
      <c r="J24" s="30">
        <f>G23-J22</f>
        <v>43.5</v>
      </c>
      <c r="R24" s="297" t="s">
        <v>18</v>
      </c>
      <c r="S24" s="298"/>
      <c r="T24" s="298"/>
      <c r="U24" s="299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7" t="s">
        <v>18</v>
      </c>
      <c r="G52" s="298"/>
      <c r="H52" s="298"/>
      <c r="I52" s="299"/>
      <c r="J52" s="30">
        <f>G51-J50</f>
        <v>92.650000000000091</v>
      </c>
      <c r="R52" s="297" t="s">
        <v>18</v>
      </c>
      <c r="S52" s="298"/>
      <c r="T52" s="298"/>
      <c r="U52" s="299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7" t="s">
        <v>18</v>
      </c>
      <c r="G80" s="298"/>
      <c r="H80" s="298"/>
      <c r="I80" s="299"/>
      <c r="J80" s="30">
        <f>G79-J78</f>
        <v>69.599999999999909</v>
      </c>
      <c r="R80" s="297" t="s">
        <v>18</v>
      </c>
      <c r="S80" s="298"/>
      <c r="T80" s="298"/>
      <c r="U80" s="299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7" t="s">
        <v>18</v>
      </c>
      <c r="G107" s="298"/>
      <c r="H107" s="298"/>
      <c r="I107" s="299"/>
      <c r="J107" s="30">
        <f>G106-J105</f>
        <v>43.5</v>
      </c>
      <c r="R107" s="297" t="s">
        <v>18</v>
      </c>
      <c r="S107" s="298"/>
      <c r="T107" s="298"/>
      <c r="U107" s="299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7" t="s">
        <v>18</v>
      </c>
      <c r="G135" s="298"/>
      <c r="H135" s="298"/>
      <c r="I135" s="299"/>
      <c r="J135" s="30">
        <f>G134-J133</f>
        <v>17.399999999999977</v>
      </c>
      <c r="R135" s="297" t="s">
        <v>18</v>
      </c>
      <c r="S135" s="298"/>
      <c r="T135" s="298"/>
      <c r="U135" s="299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7" t="s">
        <v>18</v>
      </c>
      <c r="G164" s="298"/>
      <c r="H164" s="298"/>
      <c r="I164" s="299"/>
      <c r="J164" s="30">
        <f>G163-J162</f>
        <v>0</v>
      </c>
      <c r="R164" s="297" t="s">
        <v>18</v>
      </c>
      <c r="S164" s="298"/>
      <c r="T164" s="298"/>
      <c r="U164" s="29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J286" zoomScale="145" zoomScaleNormal="145" workbookViewId="0">
      <selection activeCell="N290" sqref="N290:N29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2" t="s">
        <v>538</v>
      </c>
      <c r="X84" s="30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2"/>
      <c r="X85" s="30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>
        <v>8029002216</v>
      </c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>
        <v>8029008765</v>
      </c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>
        <v>8029008825</v>
      </c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2450</v>
      </c>
      <c r="S359" s="14"/>
      <c r="T359" s="16">
        <f>SUM(T289:T358)</f>
        <v>2000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2376.5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1547.0713999999971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376.5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7" t="s">
        <v>18</v>
      </c>
      <c r="G15" s="298"/>
      <c r="H15" s="298"/>
      <c r="I15" s="299"/>
      <c r="J15" s="30">
        <f>G14-J13</f>
        <v>28.199999999999989</v>
      </c>
      <c r="L15" s="7"/>
      <c r="M15" s="8"/>
      <c r="N15" s="8"/>
      <c r="O15" s="8"/>
      <c r="P15" s="8"/>
      <c r="Q15" s="297" t="s">
        <v>18</v>
      </c>
      <c r="R15" s="298"/>
      <c r="S15" s="298"/>
      <c r="T15" s="29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7" t="s">
        <v>18</v>
      </c>
      <c r="G34" s="298"/>
      <c r="H34" s="298"/>
      <c r="I34" s="299"/>
      <c r="J34" s="30">
        <f>G33-J32</f>
        <v>18.199999999999989</v>
      </c>
      <c r="L34" s="7"/>
      <c r="M34" s="8"/>
      <c r="N34" s="8"/>
      <c r="O34" s="8"/>
      <c r="P34" s="8"/>
      <c r="Q34" s="297" t="s">
        <v>18</v>
      </c>
      <c r="R34" s="298"/>
      <c r="S34" s="298"/>
      <c r="T34" s="299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7" t="s">
        <v>18</v>
      </c>
      <c r="G52" s="298"/>
      <c r="H52" s="298"/>
      <c r="I52" s="299"/>
      <c r="J52" s="30">
        <f>G51-J50</f>
        <v>126.90000000000009</v>
      </c>
      <c r="L52" s="7"/>
      <c r="M52" s="8"/>
      <c r="N52" s="8"/>
      <c r="O52" s="8"/>
      <c r="P52" s="8"/>
      <c r="Q52" s="297" t="s">
        <v>18</v>
      </c>
      <c r="R52" s="298"/>
      <c r="S52" s="298"/>
      <c r="T52" s="299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7" t="s">
        <v>18</v>
      </c>
      <c r="G71" s="298"/>
      <c r="H71" s="298"/>
      <c r="I71" s="299"/>
      <c r="J71" s="30">
        <f>G70-J69</f>
        <v>145.59999999999991</v>
      </c>
      <c r="L71" s="7"/>
      <c r="M71" s="8"/>
      <c r="N71" s="8"/>
      <c r="O71" s="8"/>
      <c r="P71" s="8"/>
      <c r="Q71" s="297" t="s">
        <v>18</v>
      </c>
      <c r="R71" s="298"/>
      <c r="S71" s="298"/>
      <c r="T71" s="299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7" t="s">
        <v>18</v>
      </c>
      <c r="G89" s="298"/>
      <c r="H89" s="298"/>
      <c r="I89" s="299"/>
      <c r="J89" s="30">
        <f>G88-J87</f>
        <v>72.799999999999955</v>
      </c>
      <c r="L89" s="7"/>
      <c r="M89" s="8"/>
      <c r="N89" s="8"/>
      <c r="O89" s="8"/>
      <c r="P89" s="8"/>
      <c r="Q89" s="297" t="s">
        <v>18</v>
      </c>
      <c r="R89" s="298"/>
      <c r="S89" s="298"/>
      <c r="T89" s="299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7" t="s">
        <v>18</v>
      </c>
      <c r="G108" s="298"/>
      <c r="H108" s="298"/>
      <c r="I108" s="299"/>
      <c r="J108" s="30">
        <f>G107-J106</f>
        <v>0</v>
      </c>
      <c r="L108" s="7"/>
      <c r="M108" s="8"/>
      <c r="N108" s="8"/>
      <c r="O108" s="8"/>
      <c r="P108" s="8"/>
      <c r="Q108" s="297" t="s">
        <v>18</v>
      </c>
      <c r="R108" s="298"/>
      <c r="S108" s="298"/>
      <c r="T108" s="29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2023-10-10T16:49:32Z</cp:lastPrinted>
  <dcterms:created xsi:type="dcterms:W3CDTF">2022-12-25T20:49:22Z</dcterms:created>
  <dcterms:modified xsi:type="dcterms:W3CDTF">2023-10-12T15:52:09Z</dcterms:modified>
</cp:coreProperties>
</file>