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4F1C869-0308-4EFF-9AD9-79E6910EAB9A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1018" i="8" l="1"/>
  <c r="Y1021" i="8" s="1"/>
  <c r="C1063" i="8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Y1068" i="8" s="1"/>
  <c r="X1069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<sst xmlns="http://schemas.openxmlformats.org/spreadsheetml/2006/main" count="26726" uniqueCount="1187">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</sst>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1179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N625" zoomScale="89" zoomScaleNormal="89" workbookViewId="0">
      <selection activeCell="AO634" sqref="AO63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1181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1181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40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859.06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40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7" t="s">
        <v>20</v>
      </c>
      <c r="F672" s="187"/>
      <c r="G672" s="187"/>
      <c r="H672" s="187"/>
      <c r="V672" s="17"/>
      <c r="X672" s="23" t="s">
        <v>32</v>
      </c>
      <c r="Y672" s="20">
        <f>IF(B1472="PAGADO",0,C677)</f>
        <v>2394.5299999999997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2394.5299999999997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2394.5299999999997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2394.5299999999997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2394.5299999999997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2394.5299999999997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2394.5299999999997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2394.5299999999997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2394.5299999999997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Y596" zoomScale="80" zoomScaleNormal="80" zoomScalePageLayoutView="118" workbookViewId="0">
      <selection activeCell="Z605" sqref="Z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1395.3400000000001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1176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1395.3400000000001</v>
      </c>
      <c r="AA605" s="4">
        <v>45126</v>
      </c>
      <c r="AB605" s="3" t="s">
        <v>1180</v>
      </c>
      <c r="AC605" s="3" t="s">
        <v>212</v>
      </c>
      <c r="AD605" s="5">
        <v>145.54</v>
      </c>
      <c r="AE605" t="s">
        <v>174</v>
      </c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7146.6202550000016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-5751.2802550000015</v>
      </c>
      <c r="AA607" s="4">
        <v>45126</v>
      </c>
      <c r="AB607" s="3" t="s">
        <v>201</v>
      </c>
      <c r="AC607" s="3" t="s">
        <v>1182</v>
      </c>
      <c r="AD607" s="5">
        <v>580</v>
      </c>
      <c r="AE607" t="s">
        <v>173</v>
      </c>
      <c r="AJ607" s="3"/>
      <c r="AK607" s="3"/>
      <c r="AL607" s="3"/>
      <c r="AM607" s="3"/>
      <c r="AN607" s="18"/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1395.3400000000001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195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7146.6202550000016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7" t="s">
        <v>20</v>
      </c>
      <c r="F647" s="187"/>
      <c r="G647" s="187"/>
      <c r="H647" s="187"/>
      <c r="V647" s="17"/>
      <c r="X647" s="23" t="s">
        <v>32</v>
      </c>
      <c r="Y647" s="20">
        <f>IF(B1447="PAGADO",0,C652)</f>
        <v>-5751.2802550000015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5751.2802550000015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5751.2802550000015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-5751.2802550000015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-5751.2802550000015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5751.2802550000015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5751.2802550000015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5751.2802550000015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5751.2802550000015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-5751.2802550000015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-5751.2802550000015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5751.2802550000015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5751.2802550000015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-5751.2802550000015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-5751.2802550000015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5751.2802550000015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5751.2802550000015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5751.2802550000015</v>
      </c>
      <c r="V722" s="17"/>
      <c r="X722" s="15" t="s">
        <v>18</v>
      </c>
      <c r="Y722" s="16">
        <f>SUM(Y703:Y721)</f>
        <v>5751.2802550000015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-5751.2802550000015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-5751.2802550000015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5751.2802550000015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5751.2802550000015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-5751.2802550000015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-5751.2802550000015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5751.2802550000015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5751.2802550000015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5751.2802550000015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5751.2802550000015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-5751.2802550000015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-5751.2802550000015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5751.2802550000015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5751.2802550000015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-5751.2802550000015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-5751.2802550000015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5751.2802550000015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5751.2802550000015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5751.2802550000015</v>
      </c>
      <c r="V815" s="17"/>
      <c r="X815" s="15" t="s">
        <v>18</v>
      </c>
      <c r="Y815" s="16">
        <f>SUM(Y796:Y814)</f>
        <v>5751.2802550000015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-5751.2802550000015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-5751.2802550000015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5751.2802550000015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5751.2802550000015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-5751.2802550000015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-5751.2802550000015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5751.2802550000015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5751.2802550000015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5751.2802550000015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5751.2802550000015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-5751.2802550000015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-5751.2802550000015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5751.2802550000015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5751.2802550000015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-5751.2802550000015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-5751.2802550000015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5751.2802550000015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5751.2802550000015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5751.2802550000015</v>
      </c>
      <c r="V909" s="17"/>
      <c r="X909" s="15" t="s">
        <v>18</v>
      </c>
      <c r="Y909" s="16">
        <f>SUM(Y890:Y908)</f>
        <v>5751.2802550000015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-5751.2802550000015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-5751.2802550000015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5751.2802550000015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5751.2802550000015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-5751.2802550000015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-5751.2802550000015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5751.2802550000015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5751.2802550000015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5751.2802550000015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5751.2802550000015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-5751.2802550000015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-5751.2802550000015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5751.2802550000015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5751.2802550000015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-5751.2802550000015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-5751.2802550000015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5751.2802550000015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5751.2802550000015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5751.2802550000015</v>
      </c>
      <c r="V1002" s="17"/>
      <c r="X1002" s="15" t="s">
        <v>18</v>
      </c>
      <c r="Y1002" s="16">
        <f>SUM(Y983:Y1001)</f>
        <v>5751.2802550000015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-5751.2802550000015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-5751.2802550000015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5751.2802550000015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5751.2802550000015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-5751.2802550000015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-5751.2802550000015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5751.2802550000015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5751.2802550000015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5751.2802550000015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5751.2802550000015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N624" zoomScale="82" zoomScaleNormal="82" workbookViewId="0">
      <selection activeCell="Y642" sqref="Y64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1185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915.33000000000015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-915.33000000000015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440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440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915.33000000000015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-915.33000000000015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915.33000000000015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915.33000000000015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-915.33000000000015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-915.33000000000015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915.33000000000015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915.33000000000015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915.33000000000015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915.33000000000015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-915.33000000000015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-915.33000000000015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915.33000000000015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915.33000000000015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-915.33000000000015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-915.33000000000015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915.33000000000015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915.33000000000015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915.33000000000015</v>
      </c>
      <c r="V751" s="17"/>
      <c r="X751" s="15" t="s">
        <v>18</v>
      </c>
      <c r="Y751" s="16">
        <f>SUM(Y732:Y750)</f>
        <v>915.33000000000015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-915.33000000000015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-915.33000000000015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915.33000000000015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915.33000000000015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-915.33000000000015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-915.33000000000015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915.33000000000015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915.33000000000015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915.33000000000015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915.33000000000015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-915.33000000000015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-915.33000000000015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915.33000000000015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915.33000000000015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-915.33000000000015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-915.33000000000015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915.33000000000015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915.33000000000015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915.33000000000015</v>
      </c>
      <c r="V844" s="17"/>
      <c r="X844" s="15" t="s">
        <v>18</v>
      </c>
      <c r="Y844" s="16">
        <f>SUM(Y825:Y843)</f>
        <v>915.33000000000015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-915.33000000000015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-915.33000000000015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915.33000000000015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915.33000000000015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-915.33000000000015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-915.33000000000015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915.33000000000015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915.33000000000015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915.33000000000015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915.33000000000015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-915.33000000000015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-915.33000000000015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915.33000000000015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915.33000000000015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-915.33000000000015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-915.33000000000015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915.33000000000015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915.33000000000015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915.33000000000015</v>
      </c>
      <c r="V938" s="17"/>
      <c r="X938" s="15" t="s">
        <v>18</v>
      </c>
      <c r="Y938" s="16">
        <f>SUM(Y919:Y937)</f>
        <v>915.33000000000015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-915.33000000000015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-915.33000000000015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915.33000000000015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915.33000000000015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-915.33000000000015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-915.33000000000015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915.33000000000015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915.33000000000015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915.33000000000015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915.33000000000015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-915.33000000000015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-915.33000000000015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915.33000000000015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915.33000000000015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-915.33000000000015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-915.33000000000015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915.33000000000015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915.33000000000015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915.33000000000015</v>
      </c>
      <c r="V1031" s="17"/>
      <c r="X1031" s="15" t="s">
        <v>18</v>
      </c>
      <c r="Y1031" s="16">
        <f>SUM(Y1012:Y1030)</f>
        <v>915.33000000000015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-915.33000000000015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-915.33000000000015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915.33000000000015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915.33000000000015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-915.33000000000015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-915.33000000000015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915.33000000000015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915.33000000000015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915.33000000000015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915.33000000000015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W611" zoomScale="89" zoomScaleNormal="89" workbookViewId="0">
      <selection activeCell="AD623" sqref="AD6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1178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180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898.13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898.13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898.13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898.13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898.13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898.13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898.13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898.13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898.13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M562" zoomScale="82" zoomScaleNormal="82" workbookViewId="0">
      <selection activeCell="AA572" sqref="AA57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1177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COBRAR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1683.66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1683.66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1683.66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1683.66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1683.66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1683.66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1683.66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1683.66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1683.66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R606" zoomScale="93" zoomScaleNormal="93" workbookViewId="0">
      <selection activeCell="AA612" sqref="AA61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1175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1947.9910000000023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-1947.9910000000023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195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195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1947.9910000000023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-1947.9910000000023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1947.9910000000023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1947.9910000000023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-1947.9910000000023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-1947.9910000000023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1947.9910000000023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1947.9910000000023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1947.9910000000023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1947.9910000000023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-1947.9910000000023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-1947.9910000000023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1947.9910000000023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1947.9910000000023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-1947.9910000000023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-1947.9910000000023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1947.9910000000023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1947.9910000000023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1947.9910000000023</v>
      </c>
      <c r="V731" s="17"/>
      <c r="X731" s="15" t="s">
        <v>18</v>
      </c>
      <c r="Y731" s="16">
        <f>SUM(Y712:Y730)</f>
        <v>1947.9910000000023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-1947.9910000000023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-1947.9910000000023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1947.9910000000023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1947.9910000000023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-1947.9910000000023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-1947.9910000000023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1947.9910000000023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1947.9910000000023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1947.9910000000023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1947.9910000000023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-1947.9910000000023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-1947.9910000000023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1947.9910000000023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1947.9910000000023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-1947.9910000000023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-1947.9910000000023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1947.9910000000023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1947.9910000000023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1947.9910000000023</v>
      </c>
      <c r="V824" s="17"/>
      <c r="X824" s="15" t="s">
        <v>18</v>
      </c>
      <c r="Y824" s="16">
        <f>SUM(Y805:Y823)</f>
        <v>1947.9910000000023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-1947.9910000000023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-1947.9910000000023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1947.9910000000023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1947.9910000000023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-1947.9910000000023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-1947.9910000000023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1947.9910000000023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1947.9910000000023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1947.9910000000023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1947.9910000000023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-1947.9910000000023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-1947.9910000000023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1947.9910000000023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1947.9910000000023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-1947.9910000000023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-1947.9910000000023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1947.9910000000023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1947.9910000000023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1947.9910000000023</v>
      </c>
      <c r="V918" s="17"/>
      <c r="X918" s="15" t="s">
        <v>18</v>
      </c>
      <c r="Y918" s="16">
        <f>SUM(Y899:Y917)</f>
        <v>1947.9910000000023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-1947.9910000000023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-1947.9910000000023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1947.9910000000023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1947.9910000000023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-1947.9910000000023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-1947.9910000000023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1947.9910000000023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1947.9910000000023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1947.9910000000023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1947.9910000000023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-1947.9910000000023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-1947.9910000000023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1947.9910000000023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1947.9910000000023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-1947.9910000000023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-1947.9910000000023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1947.9910000000023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1947.9910000000023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1947.9910000000023</v>
      </c>
      <c r="V1011" s="17"/>
      <c r="X1011" s="15" t="s">
        <v>18</v>
      </c>
      <c r="Y1011" s="16">
        <f>SUM(Y992:Y1010)</f>
        <v>1947.9910000000023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-1947.9910000000023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-1947.9910000000023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1947.9910000000023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1947.9910000000023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-1947.9910000000023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-1947.9910000000023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1947.9910000000023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1947.9910000000023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1947.9910000000023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1947.9910000000023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0" zoomScale="93" zoomScaleNormal="93" workbookViewId="0">
      <selection activeCell="AA608" sqref="AA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1667.9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-1442.9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1667.9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-1442.9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1442.9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1442.9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-1442.9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-1442.9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1442.9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1442.9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1442.9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1442.9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-1442.9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-1442.9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1442.9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1442.9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-1442.9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-1442.9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1442.9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1442.9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1442.9</v>
      </c>
      <c r="V725" s="17"/>
      <c r="X725" s="15" t="s">
        <v>18</v>
      </c>
      <c r="Y725" s="16">
        <f>SUM(Y706:Y724)</f>
        <v>1442.9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-1442.9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-1442.9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1442.9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1442.9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-1442.9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-1442.9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1442.9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1442.9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1442.9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1442.9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-1442.9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-1442.9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1442.9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1442.9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-1442.9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-1442.9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1442.9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1442.9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1442.9</v>
      </c>
      <c r="V818" s="17"/>
      <c r="X818" s="15" t="s">
        <v>18</v>
      </c>
      <c r="Y818" s="16">
        <f>SUM(Y799:Y817)</f>
        <v>1442.9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-1442.9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-1442.9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1442.9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1442.9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-1442.9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-1442.9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1442.9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1442.9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1442.9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1442.9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-1442.9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-1442.9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1442.9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1442.9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-1442.9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-1442.9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1442.9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1442.9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1442.9</v>
      </c>
      <c r="V912" s="17"/>
      <c r="X912" s="15" t="s">
        <v>18</v>
      </c>
      <c r="Y912" s="16">
        <f>SUM(Y893:Y911)</f>
        <v>1442.9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-1442.9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-1442.9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1442.9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1442.9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-1442.9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-1442.9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1442.9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1442.9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1442.9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1442.9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-1442.9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-1442.9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1442.9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1442.9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-1442.9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-1442.9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1442.9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1442.9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1442.9</v>
      </c>
      <c r="V1005" s="17"/>
      <c r="X1005" s="15" t="s">
        <v>18</v>
      </c>
      <c r="Y1005" s="16">
        <f>SUM(Y986:Y1004)</f>
        <v>1442.9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-1442.9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-1442.9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1442.9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1442.9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-1442.9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-1442.9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1442.9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1442.9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1442.9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1442.9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W610" zoomScale="85" zoomScaleNormal="85" workbookViewId="0">
      <selection activeCell="AK618" sqref="AK61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IF(B1077="PAGADO",0,C328)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IF(B1267="PAGADO",0,C488)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IF(B1366="PAGADO",0,C572)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-1272.9909999999995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1186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2550.0009999999993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-1655.0009999999993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1247.01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>
        <v>30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1247.01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2550.0009999999993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6" t="s">
        <v>31</v>
      </c>
      <c r="AB654" s="186"/>
      <c r="AC654" s="186"/>
    </row>
    <row r="655" spans="1:43" ht="15" customHeight="1">
      <c r="H655" s="76"/>
      <c r="I655" s="76"/>
      <c r="J655" s="76"/>
      <c r="V655" s="17"/>
      <c r="AA655" s="186"/>
      <c r="AB655" s="186"/>
      <c r="AC655" s="186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7" t="s">
        <v>20</v>
      </c>
      <c r="F659" s="187"/>
      <c r="G659" s="187"/>
      <c r="H659" s="187"/>
      <c r="V659" s="17"/>
      <c r="X659" s="23" t="s">
        <v>32</v>
      </c>
      <c r="Y659" s="20">
        <f>IF(B1459="PAGADO",0,C664)</f>
        <v>-1655.0009999999993</v>
      </c>
      <c r="AA659" s="187" t="s">
        <v>20</v>
      </c>
      <c r="AB659" s="187"/>
      <c r="AC659" s="187"/>
      <c r="AD659" s="18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1655.0009999999993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1655.0009999999993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-1655.0009999999993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-1655.0009999999993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9" t="str">
        <f>IF(Y664&lt;0,"NO PAGAR","COBRAR'")</f>
        <v>NO PAGAR</v>
      </c>
      <c r="Y665" s="18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9" t="str">
        <f>IF(C664&lt;0,"NO PAGAR","COBRAR'")</f>
        <v>NO PAGAR</v>
      </c>
      <c r="C666" s="18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1655.0009999999993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1655.0009999999993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1655.0009999999993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1655.0009999999993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-1655.0009999999993</v>
      </c>
      <c r="E707" s="187" t="s">
        <v>20</v>
      </c>
      <c r="F707" s="187"/>
      <c r="G707" s="187"/>
      <c r="H707" s="187"/>
      <c r="V707" s="17"/>
      <c r="X707" s="23" t="s">
        <v>32</v>
      </c>
      <c r="Y707" s="20">
        <f>IF(B707="PAGADO",0,C712)</f>
        <v>-1655.0009999999993</v>
      </c>
      <c r="AA707" s="187" t="s">
        <v>20</v>
      </c>
      <c r="AB707" s="187"/>
      <c r="AC707" s="187"/>
      <c r="AD707" s="187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1655.0009999999993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1655.0009999999993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-1655.0009999999993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-1655.0009999999993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8" t="str">
        <f>IF(C712&lt;0,"NO PAGAR","COBRAR")</f>
        <v>NO PAGAR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8" t="str">
        <f>IF(Y712&lt;0,"NO PAGAR","COBRAR")</f>
        <v>NO PAGAR</v>
      </c>
      <c r="Y713" s="18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1655.0009999999993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1655.0009999999993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1655.0009999999993</v>
      </c>
      <c r="V734" s="17"/>
      <c r="X734" s="15" t="s">
        <v>18</v>
      </c>
      <c r="Y734" s="16">
        <f>SUM(Y715:Y733)</f>
        <v>1655.0009999999993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6" t="s">
        <v>31</v>
      </c>
      <c r="AB747" s="186"/>
      <c r="AC747" s="186"/>
    </row>
    <row r="748" spans="1:43" ht="15" customHeight="1">
      <c r="H748" s="76"/>
      <c r="I748" s="76"/>
      <c r="J748" s="76"/>
      <c r="V748" s="17"/>
      <c r="AA748" s="186"/>
      <c r="AB748" s="186"/>
      <c r="AC748" s="186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-1655.0009999999993</v>
      </c>
      <c r="E752" s="187" t="s">
        <v>20</v>
      </c>
      <c r="F752" s="187"/>
      <c r="G752" s="187"/>
      <c r="H752" s="187"/>
      <c r="V752" s="17"/>
      <c r="X752" s="23" t="s">
        <v>32</v>
      </c>
      <c r="Y752" s="20">
        <f>IF(B1552="PAGADO",0,C757)</f>
        <v>-1655.0009999999993</v>
      </c>
      <c r="AA752" s="187" t="s">
        <v>20</v>
      </c>
      <c r="AB752" s="187"/>
      <c r="AC752" s="187"/>
      <c r="AD752" s="18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1655.0009999999993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1655.0009999999993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-1655.0009999999993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-1655.0009999999993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9" t="str">
        <f>IF(Y757&lt;0,"NO PAGAR","COBRAR'")</f>
        <v>NO PAGAR</v>
      </c>
      <c r="Y758" s="18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9" t="str">
        <f>IF(C757&lt;0,"NO PAGAR","COBRAR'")</f>
        <v>NO PAGAR</v>
      </c>
      <c r="C759" s="18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1655.0009999999993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1655.0009999999993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1655.0009999999993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1655.0009999999993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-1655.0009999999993</v>
      </c>
      <c r="E800" s="187" t="s">
        <v>20</v>
      </c>
      <c r="F800" s="187"/>
      <c r="G800" s="187"/>
      <c r="H800" s="187"/>
      <c r="V800" s="17"/>
      <c r="X800" s="23" t="s">
        <v>32</v>
      </c>
      <c r="Y800" s="20">
        <f>IF(B800="PAGADO",0,C805)</f>
        <v>-1655.0009999999993</v>
      </c>
      <c r="AA800" s="187" t="s">
        <v>20</v>
      </c>
      <c r="AB800" s="187"/>
      <c r="AC800" s="187"/>
      <c r="AD800" s="187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1655.0009999999993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1655.0009999999993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-1655.0009999999993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-1655.0009999999993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8" t="str">
        <f>IF(C805&lt;0,"NO PAGAR","COBRAR")</f>
        <v>NO PAGAR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8" t="str">
        <f>IF(Y805&lt;0,"NO PAGAR","COBRAR")</f>
        <v>NO PAGAR</v>
      </c>
      <c r="Y806" s="18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1655.0009999999993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1655.0009999999993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1655.0009999999993</v>
      </c>
      <c r="V827" s="17"/>
      <c r="X827" s="15" t="s">
        <v>18</v>
      </c>
      <c r="Y827" s="16">
        <f>SUM(Y808:Y826)</f>
        <v>1655.0009999999993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6" t="s">
        <v>31</v>
      </c>
      <c r="AB840" s="186"/>
      <c r="AC840" s="186"/>
    </row>
    <row r="841" spans="1:43" ht="15" customHeight="1">
      <c r="H841" s="76"/>
      <c r="I841" s="76"/>
      <c r="J841" s="76"/>
      <c r="V841" s="17"/>
      <c r="AA841" s="186"/>
      <c r="AB841" s="186"/>
      <c r="AC841" s="186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-1655.0009999999993</v>
      </c>
      <c r="E845" s="187" t="s">
        <v>20</v>
      </c>
      <c r="F845" s="187"/>
      <c r="G845" s="187"/>
      <c r="H845" s="187"/>
      <c r="V845" s="17"/>
      <c r="X845" s="23" t="s">
        <v>32</v>
      </c>
      <c r="Y845" s="20">
        <f>IF(B1645="PAGADO",0,C850)</f>
        <v>-1655.0009999999993</v>
      </c>
      <c r="AA845" s="187" t="s">
        <v>20</v>
      </c>
      <c r="AB845" s="187"/>
      <c r="AC845" s="187"/>
      <c r="AD845" s="187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1655.0009999999993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1655.0009999999993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-1655.0009999999993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-1655.0009999999993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9" t="str">
        <f>IF(Y850&lt;0,"NO PAGAR","COBRAR'")</f>
        <v>NO PAGAR</v>
      </c>
      <c r="Y851" s="18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9" t="str">
        <f>IF(C850&lt;0,"NO PAGAR","COBRAR'")</f>
        <v>NO PAGAR</v>
      </c>
      <c r="C852" s="18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1655.0009999999993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1655.0009999999993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1655.0009999999993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1655.0009999999993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-1655.0009999999993</v>
      </c>
      <c r="E894" s="187" t="s">
        <v>20</v>
      </c>
      <c r="F894" s="187"/>
      <c r="G894" s="187"/>
      <c r="H894" s="187"/>
      <c r="V894" s="17"/>
      <c r="X894" s="23" t="s">
        <v>32</v>
      </c>
      <c r="Y894" s="20">
        <f>IF(B894="PAGADO",0,C899)</f>
        <v>-1655.0009999999993</v>
      </c>
      <c r="AA894" s="187" t="s">
        <v>20</v>
      </c>
      <c r="AB894" s="187"/>
      <c r="AC894" s="187"/>
      <c r="AD894" s="187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1655.0009999999993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1655.0009999999993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-1655.0009999999993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-1655.0009999999993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8" t="str">
        <f>IF(C899&lt;0,"NO PAGAR","COBRAR")</f>
        <v>NO PAGAR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8" t="str">
        <f>IF(Y899&lt;0,"NO PAGAR","COBRAR")</f>
        <v>NO PAGAR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1655.0009999999993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1655.0009999999993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1655.0009999999993</v>
      </c>
      <c r="V921" s="17"/>
      <c r="X921" s="15" t="s">
        <v>18</v>
      </c>
      <c r="Y921" s="16">
        <f>SUM(Y902:Y920)</f>
        <v>1655.0009999999993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6" t="s">
        <v>31</v>
      </c>
      <c r="AB934" s="186"/>
      <c r="AC934" s="186"/>
    </row>
    <row r="935" spans="1:43" ht="15" customHeight="1">
      <c r="H935" s="76"/>
      <c r="I935" s="76"/>
      <c r="J935" s="76"/>
      <c r="V935" s="17"/>
      <c r="AA935" s="186"/>
      <c r="AB935" s="186"/>
      <c r="AC935" s="18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-1655.0009999999993</v>
      </c>
      <c r="E939" s="187" t="s">
        <v>20</v>
      </c>
      <c r="F939" s="187"/>
      <c r="G939" s="187"/>
      <c r="H939" s="187"/>
      <c r="V939" s="17"/>
      <c r="X939" s="23" t="s">
        <v>32</v>
      </c>
      <c r="Y939" s="20">
        <f>IF(B1739="PAGADO",0,C944)</f>
        <v>-1655.0009999999993</v>
      </c>
      <c r="AA939" s="187" t="s">
        <v>20</v>
      </c>
      <c r="AB939" s="187"/>
      <c r="AC939" s="187"/>
      <c r="AD939" s="18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1655.0009999999993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1655.0009999999993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-1655.0009999999993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-1655.0009999999993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9" t="str">
        <f>IF(Y944&lt;0,"NO PAGAR","COBRAR'")</f>
        <v>NO PAGAR</v>
      </c>
      <c r="Y945" s="18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9" t="str">
        <f>IF(C944&lt;0,"NO PAGAR","COBRAR'")</f>
        <v>NO PAGAR</v>
      </c>
      <c r="C946" s="18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1655.0009999999993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1655.0009999999993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1655.0009999999993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1655.0009999999993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-1655.0009999999993</v>
      </c>
      <c r="E987" s="187" t="s">
        <v>20</v>
      </c>
      <c r="F987" s="187"/>
      <c r="G987" s="187"/>
      <c r="H987" s="187"/>
      <c r="V987" s="17"/>
      <c r="X987" s="23" t="s">
        <v>32</v>
      </c>
      <c r="Y987" s="20">
        <f>IF(B987="PAGADO",0,C992)</f>
        <v>-1655.0009999999993</v>
      </c>
      <c r="AA987" s="187" t="s">
        <v>20</v>
      </c>
      <c r="AB987" s="187"/>
      <c r="AC987" s="187"/>
      <c r="AD987" s="18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1655.0009999999993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1655.0009999999993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-1655.0009999999993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-1655.0009999999993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8" t="str">
        <f>IF(C992&lt;0,"NO PAGAR","COBRAR")</f>
        <v>NO PAGAR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8" t="str">
        <f>IF(Y992&lt;0,"NO PAGAR","COBRAR")</f>
        <v>NO PAGAR</v>
      </c>
      <c r="Y993" s="18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1655.0009999999993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1655.0009999999993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1655.0009999999993</v>
      </c>
      <c r="V1014" s="17"/>
      <c r="X1014" s="15" t="s">
        <v>18</v>
      </c>
      <c r="Y1014" s="16">
        <f>SUM(Y995:Y1013)</f>
        <v>1655.0009999999993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6" t="s">
        <v>31</v>
      </c>
      <c r="AB1027" s="186"/>
      <c r="AC1027" s="186"/>
    </row>
    <row r="1028" spans="1:43" ht="15" customHeight="1">
      <c r="H1028" s="76"/>
      <c r="I1028" s="76"/>
      <c r="J1028" s="76"/>
      <c r="V1028" s="17"/>
      <c r="AA1028" s="186"/>
      <c r="AB1028" s="186"/>
      <c r="AC1028" s="18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-1655.0009999999993</v>
      </c>
      <c r="E1032" s="187" t="s">
        <v>20</v>
      </c>
      <c r="F1032" s="187"/>
      <c r="G1032" s="187"/>
      <c r="H1032" s="187"/>
      <c r="V1032" s="17"/>
      <c r="X1032" s="23" t="s">
        <v>32</v>
      </c>
      <c r="Y1032" s="20">
        <f>IF(B1832="PAGADO",0,C1037)</f>
        <v>-1655.0009999999993</v>
      </c>
      <c r="AA1032" s="187" t="s">
        <v>20</v>
      </c>
      <c r="AB1032" s="187"/>
      <c r="AC1032" s="187"/>
      <c r="AD1032" s="18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1655.0009999999993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1655.0009999999993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-1655.0009999999993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-1655.0009999999993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9" t="str">
        <f>IF(Y1037&lt;0,"NO PAGAR","COBRAR'")</f>
        <v>NO PAGAR</v>
      </c>
      <c r="Y1038" s="18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9" t="str">
        <f>IF(C1037&lt;0,"NO PAGAR","COBRAR'")</f>
        <v>NO PAGAR</v>
      </c>
      <c r="C1039" s="18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1655.0009999999993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1655.0009999999993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1655.0009999999993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1655.0009999999993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R636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28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P628" zoomScale="70" zoomScaleNormal="70" workbookViewId="0">
      <selection activeCell="AA648" sqref="AA64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IF(B1016="PAGADO",0,C235)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IF(B1108="PAGADO",0,C327)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IF(B1201="PAGADO",0,C420)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IF(B1397="PAGADO",0,C602)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1182</v>
      </c>
      <c r="AD647" s="5">
        <v>550</v>
      </c>
      <c r="AE647" t="s">
        <v>1183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6" t="s">
        <v>30</v>
      </c>
      <c r="I685" s="186"/>
      <c r="J685" s="186"/>
      <c r="V685" s="17"/>
      <c r="AA685" s="186" t="s">
        <v>31</v>
      </c>
      <c r="AB685" s="186"/>
      <c r="AC685" s="186"/>
    </row>
    <row r="686" spans="1:43">
      <c r="H686" s="186"/>
      <c r="I686" s="186"/>
      <c r="J686" s="186"/>
      <c r="V686" s="17"/>
      <c r="AA686" s="186"/>
      <c r="AB686" s="186"/>
      <c r="AC686" s="18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7" t="s">
        <v>20</v>
      </c>
      <c r="F690" s="187"/>
      <c r="G690" s="187"/>
      <c r="H690" s="187"/>
      <c r="V690" s="17"/>
      <c r="X690" s="23" t="s">
        <v>32</v>
      </c>
      <c r="Y690" s="20">
        <f>IF(B1490="PAGADO",0,C695)</f>
        <v>0</v>
      </c>
      <c r="AA690" s="187" t="s">
        <v>20</v>
      </c>
      <c r="AB690" s="187"/>
      <c r="AC690" s="187"/>
      <c r="AD690" s="187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9" t="str">
        <f>IF(Y695&lt;0,"NO PAGAR","COBRAR'")</f>
        <v>COBRAR'</v>
      </c>
      <c r="Y696" s="18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9" t="str">
        <f>IF(C695&lt;0,"NO PAGAR","COBRAR'")</f>
        <v>COBRAR'</v>
      </c>
      <c r="C697" s="18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5" t="s">
        <v>29</v>
      </c>
      <c r="AD732" s="185"/>
      <c r="AE732" s="185"/>
    </row>
    <row r="733" spans="8:31">
      <c r="H733" s="186" t="s">
        <v>28</v>
      </c>
      <c r="I733" s="186"/>
      <c r="J733" s="186"/>
      <c r="V733" s="17"/>
      <c r="AC733" s="185"/>
      <c r="AD733" s="185"/>
      <c r="AE733" s="185"/>
    </row>
    <row r="734" spans="8:31">
      <c r="H734" s="186"/>
      <c r="I734" s="186"/>
      <c r="J734" s="186"/>
      <c r="V734" s="17"/>
      <c r="AC734" s="185"/>
      <c r="AD734" s="185"/>
      <c r="AE734" s="18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7" t="s">
        <v>20</v>
      </c>
      <c r="F738" s="187"/>
      <c r="G738" s="187"/>
      <c r="H738" s="187"/>
      <c r="V738" s="17"/>
      <c r="X738" s="23" t="s">
        <v>32</v>
      </c>
      <c r="Y738" s="20">
        <f>IF(B738="PAGADO",0,C743)</f>
        <v>0</v>
      </c>
      <c r="AA738" s="187" t="s">
        <v>20</v>
      </c>
      <c r="AB738" s="187"/>
      <c r="AC738" s="187"/>
      <c r="AD738" s="187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8" t="str">
        <f>IF(C743&lt;0,"NO PAGAR","COBRAR")</f>
        <v>COBRAR</v>
      </c>
      <c r="C744" s="18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8" t="str">
        <f>IF(Y743&lt;0,"NO PAGAR","COBRAR")</f>
        <v>COBRAR</v>
      </c>
      <c r="Y744" s="18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6" t="s">
        <v>30</v>
      </c>
      <c r="I778" s="186"/>
      <c r="J778" s="186"/>
      <c r="V778" s="17"/>
      <c r="AA778" s="186" t="s">
        <v>31</v>
      </c>
      <c r="AB778" s="186"/>
      <c r="AC778" s="186"/>
    </row>
    <row r="779" spans="1:43">
      <c r="H779" s="186"/>
      <c r="I779" s="186"/>
      <c r="J779" s="186"/>
      <c r="V779" s="17"/>
      <c r="AA779" s="186"/>
      <c r="AB779" s="186"/>
      <c r="AC779" s="186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7" t="s">
        <v>20</v>
      </c>
      <c r="F783" s="187"/>
      <c r="G783" s="187"/>
      <c r="H783" s="187"/>
      <c r="V783" s="17"/>
      <c r="X783" s="23" t="s">
        <v>32</v>
      </c>
      <c r="Y783" s="20">
        <f>IF(B1583="PAGADO",0,C788)</f>
        <v>0</v>
      </c>
      <c r="AA783" s="187" t="s">
        <v>20</v>
      </c>
      <c r="AB783" s="187"/>
      <c r="AC783" s="187"/>
      <c r="AD783" s="187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9" t="str">
        <f>IF(Y788&lt;0,"NO PAGAR","COBRAR'")</f>
        <v>COBRAR'</v>
      </c>
      <c r="Y789" s="18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9" t="str">
        <f>IF(C788&lt;0,"NO PAGAR","COBRAR'")</f>
        <v>COBRAR'</v>
      </c>
      <c r="C790" s="18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5" t="s">
        <v>29</v>
      </c>
      <c r="AD825" s="185"/>
      <c r="AE825" s="185"/>
    </row>
    <row r="826" spans="2:41">
      <c r="H826" s="186" t="s">
        <v>28</v>
      </c>
      <c r="I826" s="186"/>
      <c r="J826" s="186"/>
      <c r="V826" s="17"/>
      <c r="AC826" s="185"/>
      <c r="AD826" s="185"/>
      <c r="AE826" s="185"/>
    </row>
    <row r="827" spans="2:41">
      <c r="H827" s="186"/>
      <c r="I827" s="186"/>
      <c r="J827" s="186"/>
      <c r="V827" s="17"/>
      <c r="AC827" s="185"/>
      <c r="AD827" s="185"/>
      <c r="AE827" s="18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7" t="s">
        <v>20</v>
      </c>
      <c r="F831" s="187"/>
      <c r="G831" s="187"/>
      <c r="H831" s="187"/>
      <c r="V831" s="17"/>
      <c r="X831" s="23" t="s">
        <v>32</v>
      </c>
      <c r="Y831" s="20">
        <f>IF(B831="PAGADO",0,C836)</f>
        <v>0</v>
      </c>
      <c r="AA831" s="187" t="s">
        <v>20</v>
      </c>
      <c r="AB831" s="187"/>
      <c r="AC831" s="187"/>
      <c r="AD831" s="187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8" t="str">
        <f>IF(C836&lt;0,"NO PAGAR","COBRAR")</f>
        <v>COBRAR</v>
      </c>
      <c r="C837" s="18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8" t="str">
        <f>IF(Y836&lt;0,"NO PAGAR","COBRAR")</f>
        <v>COBRAR</v>
      </c>
      <c r="Y837" s="18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6" t="s">
        <v>30</v>
      </c>
      <c r="I871" s="186"/>
      <c r="J871" s="186"/>
      <c r="V871" s="17"/>
      <c r="AA871" s="186" t="s">
        <v>31</v>
      </c>
      <c r="AB871" s="186"/>
      <c r="AC871" s="186"/>
    </row>
    <row r="872" spans="1:43">
      <c r="H872" s="186"/>
      <c r="I872" s="186"/>
      <c r="J872" s="186"/>
      <c r="V872" s="17"/>
      <c r="AA872" s="186"/>
      <c r="AB872" s="186"/>
      <c r="AC872" s="186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7" t="s">
        <v>20</v>
      </c>
      <c r="F876" s="187"/>
      <c r="G876" s="187"/>
      <c r="H876" s="187"/>
      <c r="V876" s="17"/>
      <c r="X876" s="23" t="s">
        <v>32</v>
      </c>
      <c r="Y876" s="20">
        <f>IF(B1676="PAGADO",0,C881)</f>
        <v>0</v>
      </c>
      <c r="AA876" s="187" t="s">
        <v>20</v>
      </c>
      <c r="AB876" s="187"/>
      <c r="AC876" s="187"/>
      <c r="AD876" s="187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9" t="str">
        <f>IF(Y881&lt;0,"NO PAGAR","COBRAR'")</f>
        <v>COBRAR'</v>
      </c>
      <c r="Y882" s="18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9" t="str">
        <f>IF(C881&lt;0,"NO PAGAR","COBRAR'")</f>
        <v>COBRAR'</v>
      </c>
      <c r="C883" s="18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5" t="s">
        <v>29</v>
      </c>
      <c r="AD919" s="185"/>
      <c r="AE919" s="185"/>
    </row>
    <row r="920" spans="2:41">
      <c r="H920" s="186" t="s">
        <v>28</v>
      </c>
      <c r="I920" s="186"/>
      <c r="J920" s="186"/>
      <c r="V920" s="17"/>
      <c r="AC920" s="185"/>
      <c r="AD920" s="185"/>
      <c r="AE920" s="185"/>
    </row>
    <row r="921" spans="2:41">
      <c r="H921" s="186"/>
      <c r="I921" s="186"/>
      <c r="J921" s="186"/>
      <c r="V921" s="17"/>
      <c r="AC921" s="185"/>
      <c r="AD921" s="185"/>
      <c r="AE921" s="18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7" t="s">
        <v>20</v>
      </c>
      <c r="F925" s="187"/>
      <c r="G925" s="187"/>
      <c r="H925" s="187"/>
      <c r="V925" s="17"/>
      <c r="X925" s="23" t="s">
        <v>32</v>
      </c>
      <c r="Y925" s="20">
        <f>IF(B925="PAGADO",0,C930)</f>
        <v>0</v>
      </c>
      <c r="AA925" s="187" t="s">
        <v>20</v>
      </c>
      <c r="AB925" s="187"/>
      <c r="AC925" s="187"/>
      <c r="AD925" s="187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8" t="str">
        <f>IF(C930&lt;0,"NO PAGAR","COBRAR")</f>
        <v>COBRAR</v>
      </c>
      <c r="C931" s="18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8" t="str">
        <f>IF(Y930&lt;0,"NO PAGAR","COBRAR")</f>
        <v>COBRAR</v>
      </c>
      <c r="Y931" s="18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6" t="s">
        <v>30</v>
      </c>
      <c r="I965" s="186"/>
      <c r="J965" s="186"/>
      <c r="V965" s="17"/>
      <c r="AA965" s="186" t="s">
        <v>31</v>
      </c>
      <c r="AB965" s="186"/>
      <c r="AC965" s="186"/>
    </row>
    <row r="966" spans="1:43">
      <c r="H966" s="186"/>
      <c r="I966" s="186"/>
      <c r="J966" s="186"/>
      <c r="V966" s="17"/>
      <c r="AA966" s="186"/>
      <c r="AB966" s="186"/>
      <c r="AC966" s="186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7" t="s">
        <v>20</v>
      </c>
      <c r="F970" s="187"/>
      <c r="G970" s="187"/>
      <c r="H970" s="187"/>
      <c r="V970" s="17"/>
      <c r="X970" s="23" t="s">
        <v>32</v>
      </c>
      <c r="Y970" s="20">
        <f>IF(B1770="PAGADO",0,C975)</f>
        <v>0</v>
      </c>
      <c r="AA970" s="187" t="s">
        <v>20</v>
      </c>
      <c r="AB970" s="187"/>
      <c r="AC970" s="187"/>
      <c r="AD970" s="187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9" t="str">
        <f>IF(Y975&lt;0,"NO PAGAR","COBRAR'")</f>
        <v>COBRAR'</v>
      </c>
      <c r="Y976" s="18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9" t="str">
        <f>IF(C975&lt;0,"NO PAGAR","COBRAR'")</f>
        <v>COBRAR'</v>
      </c>
      <c r="C977" s="18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5" t="s">
        <v>29</v>
      </c>
      <c r="AD1012" s="185"/>
      <c r="AE1012" s="185"/>
    </row>
    <row r="1013" spans="2:41">
      <c r="H1013" s="186" t="s">
        <v>28</v>
      </c>
      <c r="I1013" s="186"/>
      <c r="J1013" s="186"/>
      <c r="V1013" s="17"/>
      <c r="AC1013" s="185"/>
      <c r="AD1013" s="185"/>
      <c r="AE1013" s="185"/>
    </row>
    <row r="1014" spans="2:41">
      <c r="H1014" s="186"/>
      <c r="I1014" s="186"/>
      <c r="J1014" s="186"/>
      <c r="V1014" s="17"/>
      <c r="AC1014" s="185"/>
      <c r="AD1014" s="185"/>
      <c r="AE1014" s="18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7" t="s">
        <v>20</v>
      </c>
      <c r="F1018" s="187"/>
      <c r="G1018" s="187"/>
      <c r="H1018" s="187"/>
      <c r="V1018" s="17"/>
      <c r="X1018" s="23" t="s">
        <v>32</v>
      </c>
      <c r="Y1018" s="20">
        <f>IF(B1018="PAGADO",0,C1023)</f>
        <v>0</v>
      </c>
      <c r="AA1018" s="187" t="s">
        <v>20</v>
      </c>
      <c r="AB1018" s="187"/>
      <c r="AC1018" s="187"/>
      <c r="AD1018" s="187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8" t="str">
        <f>IF(C1023&lt;0,"NO PAGAR","COBRAR")</f>
        <v>COBRAR</v>
      </c>
      <c r="C1024" s="18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8" t="str">
        <f>IF(Y1023&lt;0,"NO PAGAR","COBRAR")</f>
        <v>COBRAR</v>
      </c>
      <c r="Y1024" s="18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6" t="s">
        <v>30</v>
      </c>
      <c r="I1058" s="186"/>
      <c r="J1058" s="186"/>
      <c r="V1058" s="17"/>
      <c r="AA1058" s="186" t="s">
        <v>31</v>
      </c>
      <c r="AB1058" s="186"/>
      <c r="AC1058" s="186"/>
    </row>
    <row r="1059" spans="2:41">
      <c r="H1059" s="186"/>
      <c r="I1059" s="186"/>
      <c r="J1059" s="186"/>
      <c r="V1059" s="17"/>
      <c r="AA1059" s="186"/>
      <c r="AB1059" s="186"/>
      <c r="AC1059" s="186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7" t="s">
        <v>20</v>
      </c>
      <c r="F1063" s="187"/>
      <c r="G1063" s="187"/>
      <c r="H1063" s="187"/>
      <c r="V1063" s="17"/>
      <c r="X1063" s="23" t="s">
        <v>32</v>
      </c>
      <c r="Y1063" s="20">
        <f>IF(B1863="PAGADO",0,C1068)</f>
        <v>0</v>
      </c>
      <c r="AA1063" s="187" t="s">
        <v>20</v>
      </c>
      <c r="AB1063" s="187"/>
      <c r="AC1063" s="187"/>
      <c r="AD1063" s="187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9" t="str">
        <f>IF(Y1068&lt;0,"NO PAGAR","COBRAR'")</f>
        <v>COBRAR'</v>
      </c>
      <c r="Y1069" s="18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9" t="str">
        <f>IF(C1068&lt;0,"NO PAGAR","COBRAR'")</f>
        <v>COBRAR'</v>
      </c>
      <c r="C1070" s="18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5" workbookViewId="0">
      <selection activeCell="A23" sqref="A23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1133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2023-08-08T17:28:00Z</dcterms:modified>
</cp:coreProperties>
</file>