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92F4842B-6360-48FE-A7EB-67A80E8E7A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5" i="2"/>
  <c r="G7" i="2"/>
  <c r="F21" i="2"/>
  <c r="C5" i="2"/>
  <c r="B27" i="2" l="1"/>
  <c r="F22" i="2"/>
  <c r="C21" i="2"/>
  <c r="C3" i="2"/>
  <c r="C1" i="3"/>
  <c r="B9" i="2" l="1"/>
  <c r="F4" i="2"/>
  <c r="K3" i="3"/>
  <c r="I6" i="3"/>
  <c r="J3" i="3" s="1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F7" i="3" l="1"/>
  <c r="D6" i="3"/>
  <c r="B7" i="3"/>
  <c r="C7" i="3" l="1"/>
  <c r="E5" i="3" s="1"/>
  <c r="D7" i="3" l="1"/>
  <c r="G7" i="3" s="1"/>
  <c r="G5" i="3"/>
  <c r="B8" i="3"/>
  <c r="C8" i="3" s="1"/>
  <c r="E6" i="3" l="1"/>
  <c r="G6" i="3" s="1"/>
  <c r="E9" i="3" s="1"/>
  <c r="B2" i="1" s="1"/>
  <c r="C4" i="1" l="1"/>
</calcChain>
</file>

<file path=xl/sharedStrings.xml><?xml version="1.0" encoding="utf-8"?>
<sst xmlns="http://schemas.openxmlformats.org/spreadsheetml/2006/main" count="47" uniqueCount="32">
  <si>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</si>
  <si>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</si>
  <si>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</si>
  <si>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</si>
  <si>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</si>
  <si>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</si>
  <si>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</si>
  <si>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</si>
  <si>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</si>
  <si>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</si>
  <si>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</si>
  <si>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</si>
  <si>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</si>
  <si>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</si>
  <si>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</si>
  <si>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</si>
  <si>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</si>
  <si>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</si>
  <si>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</si>
  <si>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</si>
  <si>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</si>
  <si>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</si>
  <si>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</si>
  <si>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</si>
  <si>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</si>
  <si>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</si>
  <si>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</si>
  <si>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</si>
  <si>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 xml:space="preserve"> TRANSLOTAP S.A.</t>
  </si>
  <si>
    <t>,</t>
  </si>
  <si>
    <t>=A1</t>
  </si>
  <si>
    <t>servicio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</si>
</sst>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5" zoomScaleNormal="145" workbookViewId="0">
      <selection activeCell="G2" sqref="G2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28</v>
      </c>
      <c r="C1" s="34"/>
      <c r="D1" s="34"/>
      <c r="E1" s="34"/>
      <c r="F1" s="1"/>
      <c r="G1" s="3">
        <v>500</v>
      </c>
    </row>
    <row r="2" spans="1:7" ht="19.5" customHeight="1" x14ac:dyDescent="0.25">
      <c r="B2" t="str">
        <f>Hoja3!E9</f>
        <v>QUINIENTOS  00/100</v>
      </c>
      <c r="F2" s="1"/>
      <c r="G2" t="s">
        <v>29</v>
      </c>
    </row>
    <row r="4" spans="1:7" ht="13.9" customHeight="1" x14ac:dyDescent="0.3">
      <c r="A4" s="35" t="s">
        <v>0</v>
      </c>
      <c r="B4" s="35"/>
      <c r="C4" s="2">
        <f ca="1">TODAY()</f>
        <v>45098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6" t="s">
        <v>22</v>
      </c>
      <c r="B1" s="36"/>
      <c r="C1" s="36"/>
      <c r="D1" s="36"/>
      <c r="E1" s="36"/>
      <c r="F1" s="36"/>
      <c r="G1" s="36"/>
    </row>
    <row r="2" spans="1:9" ht="15.75" thickBot="1" x14ac:dyDescent="0.3"/>
    <row r="3" spans="1:9" ht="18.75" x14ac:dyDescent="0.3">
      <c r="B3" s="12" t="s">
        <v>1</v>
      </c>
      <c r="C3" s="13">
        <f ca="1">TODAY()</f>
        <v>45098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500</v>
      </c>
    </row>
    <row r="5" spans="1:9" ht="15.75" thickBot="1" x14ac:dyDescent="0.3">
      <c r="A5" s="4"/>
      <c r="B5" s="19" t="s">
        <v>24</v>
      </c>
      <c r="C5" s="37" t="str">
        <f>Hoja1!B1</f>
        <v xml:space="preserve"> TRANSLOTAP S.A.</v>
      </c>
      <c r="D5" s="37"/>
      <c r="E5" s="37"/>
      <c r="F5" s="20"/>
    </row>
    <row r="6" spans="1:9" ht="15.75" thickBot="1" x14ac:dyDescent="0.3">
      <c r="B6" t="s">
        <v>25</v>
      </c>
    </row>
    <row r="7" spans="1:9" ht="24" thickBot="1" x14ac:dyDescent="0.4">
      <c r="A7" s="38" t="s">
        <v>20</v>
      </c>
      <c r="B7" s="39"/>
      <c r="C7" s="39"/>
      <c r="D7" s="39"/>
      <c r="E7" s="40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1" t="str">
        <f>C5</f>
        <v xml:space="preserve"> TRANSLOTAP S.A.</v>
      </c>
      <c r="C9" s="41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2" t="s">
        <v>31</v>
      </c>
      <c r="B12" s="43"/>
      <c r="D12" s="5"/>
      <c r="E12" s="25"/>
      <c r="F12" s="29"/>
    </row>
    <row r="13" spans="1:9" ht="15.75" thickBot="1" x14ac:dyDescent="0.3">
      <c r="A13" s="44"/>
      <c r="B13" s="45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6" t="s">
        <v>22</v>
      </c>
      <c r="B19" s="36"/>
      <c r="C19" s="36"/>
      <c r="D19" s="36"/>
      <c r="E19" s="36"/>
      <c r="F19" s="36"/>
      <c r="G19" s="36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45098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37" t="s">
        <v>27</v>
      </c>
      <c r="D23" s="37"/>
      <c r="E23" s="37"/>
      <c r="F23" s="20"/>
    </row>
    <row r="24" spans="1:7" ht="15.75" thickBot="1" x14ac:dyDescent="0.3">
      <c r="B24" t="s">
        <v>25</v>
      </c>
    </row>
    <row r="25" spans="1:7" ht="15.75" thickBot="1" x14ac:dyDescent="0.3">
      <c r="A25" s="38" t="s">
        <v>20</v>
      </c>
      <c r="B25" s="39"/>
      <c r="C25" s="39"/>
      <c r="D25" s="39"/>
      <c r="E25" s="40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1" t="str">
        <f>C23</f>
        <v>Jenny Medina</v>
      </c>
      <c r="C27" s="41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2" t="s">
        <v>30</v>
      </c>
      <c r="B30" s="43"/>
      <c r="D30" s="5"/>
      <c r="E30" s="25"/>
      <c r="F30" s="29"/>
    </row>
    <row r="31" spans="1:7" ht="15.75" thickBot="1" x14ac:dyDescent="0.3">
      <c r="A31" s="44"/>
      <c r="B31" s="45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7:E7"/>
    <mergeCell ref="A1:G1"/>
    <mergeCell ref="C5:E5"/>
    <mergeCell ref="A12:B13"/>
    <mergeCell ref="B9:C9"/>
    <mergeCell ref="A19:G19"/>
    <mergeCell ref="C23:E23"/>
    <mergeCell ref="A25:E25"/>
    <mergeCell ref="B27:C27"/>
    <mergeCell ref="A30:B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6" sqref="E6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500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500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500</v>
      </c>
      <c r="C5">
        <f>IF(B5&gt;=100,INT(B5/100),0)</f>
        <v>5</v>
      </c>
      <c r="D5" t="str">
        <f>IF(C5=2,"DOS",IF(C5=3,"TRES",IF(C5=4,"CUATRO",IF(C5=5,"QUINIENTOS",IF(C5=6,"SEIS",IF(C5=7,"SETE",IF(C5=8,"OCHO",IF(C5=9,"NOVE",""))))))))</f>
        <v>QUINIENTOS</v>
      </c>
      <c r="E5" t="str">
        <f>IF(D5="QUINIENTOS",D5,IF(C5=0,"",IF(C6=0,IF(C7=0,IF(C5=1,A5,CONCATENATE(D5,A5,"TOS")),IF(C5=1,"CIENTO",IF(C5=5,D5,CONCATENATE(D5,A5,"TOS")))),IF(C5=1,"CIENTO",IF(C5=5,D5,CONCATENATE(D5,A5,"TOS"))))))</f>
        <v>QUINIENTOS</v>
      </c>
      <c r="G5" t="str">
        <f>E5</f>
        <v>QUINIENTOS</v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0</v>
      </c>
      <c r="C6">
        <f>IF(B6&gt;=10,INT(B6/10),0)</f>
        <v>0</v>
      </c>
      <c r="D6" t="str">
        <f>IF(C6=1,"",IF(C6=2,"VEINTE",IF(C6=3,"TREINTA",IF(C6=4,"CUARENTA",IF(C6=5,"CINCUENTA",IF(C6=6,"SESENTA",IF(C6=7,"SETENTA",IF(C6=8,"OCHENTA",IF(C6=9,"NOVENTA","")))))))))</f>
        <v/>
      </c>
      <c r="E6" t="str">
        <f>IF(C7=0,D6,IF(C6&gt;1,IF(C6=2,CONCATENATE("VENTI",D7),CONCATENATE(D6," Y ",D7)),""))</f>
        <v/>
      </c>
      <c r="G6" t="str">
        <f>IF(C6=0,"",IF(C6=1,IF(C7=0,E6,F7),E6))</f>
        <v/>
      </c>
      <c r="I6">
        <f>I5+I4</f>
        <v>960</v>
      </c>
      <c r="K6">
        <v>20</v>
      </c>
    </row>
    <row r="7" spans="1:11" x14ac:dyDescent="0.25">
      <c r="B7">
        <f>IF(B6&gt;9.99,B6-(10*C6),B6)</f>
        <v>0</v>
      </c>
      <c r="C7">
        <f>INT(B7)</f>
        <v>0</v>
      </c>
      <c r="D7" t="str">
        <f>IF(C7=1,"UNO",IF(C7=2,"DOS",IF(C7=3,"TRES",IF(C7=4,"CUATRO",IF(C7=5,"CINCO",IF(C7=6,"SEIS",IF(C7=7,"SIETE",IF(C7=8,"OCHO",IF(C7=9,"NUEVE","")))))))))</f>
        <v/>
      </c>
      <c r="E7">
        <f>INT(B6)</f>
        <v>0</v>
      </c>
      <c r="F7" t="str">
        <f>IF(C6=1,IF(E7=12,"DOCE",IF(E7=13,"TRECE",IF(E7=14,"CATORCE",IF(E7=15,"QUINCE",IF(E7=16,"DIECISEIS",IF(E17=7,"DIECISIETE",IF(E7=18,"DIECIOCHO",IF(E7=19,"DIECINUEVE","")))))))),"")</f>
        <v/>
      </c>
      <c r="G7" t="str">
        <f>IF(C6=0,D7,IF(C6=1,IF(C7=0,"DIEZ",IF(C7=1,"ONCE","")),""))</f>
        <v/>
      </c>
      <c r="K7">
        <v>50</v>
      </c>
    </row>
    <row r="8" spans="1:11" x14ac:dyDescent="0.25">
      <c r="B8">
        <f>B7-C7</f>
        <v>0</v>
      </c>
      <c r="C8">
        <f>B8*100</f>
        <v>0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QUINIENTOS  00/100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2023-06-21T22:26:37Z</cp:lastPrinted>
  <dcterms:created xsi:type="dcterms:W3CDTF">2022-12-16T16:44:14Z</dcterms:created>
  <dcterms:modified xsi:type="dcterms:W3CDTF">2023-06-21T22:30:20Z</dcterms:modified>
</cp:coreProperties>
</file>