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ENERO" sheetId="1" r:id="rId1"/>
    <sheet name="1" sheetId="6" r:id="rId2"/>
    <sheet name="Hoja1" sheetId="7" r:id="rId3"/>
    <sheet name="Hoja2" sheetId="8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7" l="1"/>
  <c r="F102" i="7"/>
  <c r="F103" i="7"/>
  <c r="F106" i="7"/>
  <c r="F107" i="7"/>
  <c r="F108" i="7"/>
  <c r="F109" i="7"/>
  <c r="F112" i="7"/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G109" i="7"/>
  <c r="G107" i="7"/>
  <c r="G105" i="7"/>
  <c r="G103" i="7"/>
  <c r="G101" i="7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<sst xmlns="http://schemas.openxmlformats.org/spreadsheetml/2006/main" count="1178" uniqueCount="226">
  <si>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</si>
  <si>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</si>
  <si>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</si>
  <si>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</si>
  <si>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</si>
  <si>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</si>
  <si>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</si>
  <si>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</si>
  <si>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</si>
  <si>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</si>
  <si>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</si>
  <si>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</si>
  <si>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</si>
  <si>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</si>
  <si>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</si>
  <si>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</si>
  <si>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</si>
  <si>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</si>
  <si>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</si>
  <si>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</si>
  <si>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</si>
  <si>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</si>
  <si>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</si>
  <si>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</si>
  <si>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</si>
  <si>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</si>
  <si>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</si>
  <si>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</si>
  <si>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</si>
  <si>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</si>
  <si>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</si>
  <si>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</si>
  <si>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</si>
  <si>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</si>
  <si>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</si>
  <si>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</si>
  <si>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</si>
  <si>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</si>
  <si>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</si>
  <si>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</si>
  <si>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</si>
  <si>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</si>
  <si>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</si>
  <si>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</si>
  <si>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</si>
  <si>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</si>
  <si>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</si>
  <si>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</si>
  <si>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</si>
  <si>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</si>
  <si>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</si>
  <si>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</si>
  <si>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</si>
  <si>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</si>
  <si>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</si>
  <si>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</si>
  <si>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</si>
  <si>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</si>
  <si>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</si>
  <si>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</si>
  <si>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</si>
  <si>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</si>
  <si>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</si>
  <si>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</si>
  <si>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</si>
  <si>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</si>
  <si>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</si>
  <si>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</si>
  <si>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</si>
  <si>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</si>
  <si>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</si>
  <si>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</si>
  <si>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</si>
  <si>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</si>
  <si>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</si>
  <si>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</si>
  <si>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</si>
  <si>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</si>
  <si>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</si>
  <si>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</si>
  <si>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</si>
  <si>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</si>
  <si>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</si>
  <si>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</si>
  <si>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</si>
  <si>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</si>
  <si>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</si>
  <si>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</si>
  <si>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</si>
  <si>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</si>
  <si>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</si>
  <si>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</si>
  <si>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</si>
  <si>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</si>
  <si>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</si>
  <si>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</si>
  <si>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</si>
  <si>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</si>
  <si>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</si>
  <si>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</si>
  <si>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</si>
  <si>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</si>
  <si>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</si>
  <si>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</si>
  <si>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</si>
  <si>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</si>
  <si>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</si>
  <si>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</si>
  <si>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</si>
  <si>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</si>
  <si>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</si>
  <si>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</si>
  <si>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</si>
  <si>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</si>
  <si>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</si>
  <si>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</si>
  <si>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</si>
  <si>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</si>
  <si>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</si>
  <si>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</si>
  <si>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</si>
  <si>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</si>
  <si>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</si>
  <si>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</si>
  <si>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</si>
  <si>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</si>
  <si>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</si>
  <si>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</si>
  <si>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</si>
  <si>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</si>
  <si>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</si>
  <si>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</si>
  <si>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</si>
  <si>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</si>
  <si>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</si>
  <si>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</si>
  <si>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</si>
  <si>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</si>
  <si>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</si>
  <si>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</si>
  <si>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</si>
  <si>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</si>
  <si>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</si>
  <si>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</si>
  <si>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</si>
  <si>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</si>
  <si>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</si>
  <si>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</si>
  <si>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</si>
  <si>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</si>
  <si>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</si>
  <si>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</si>
  <si>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</si>
  <si>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</si>
  <si>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</si>
  <si>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</si>
  <si>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</si>
  <si>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</si>
  <si>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</si>
  <si>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</si>
  <si>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</si>
  <si>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</si>
  <si>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</si>
  <si>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</si>
  <si>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</si>
  <si>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</si>
  <si>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</si>
  <si>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</si>
  <si>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</si>
  <si>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</si>
  <si>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</si>
  <si>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</si>
  <si>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</si>
  <si>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</si>
  <si>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</si>
  <si>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</si>
  <si>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</si>
  <si>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</si>
  <si>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</si>
  <si>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</si>
  <si>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</si>
  <si>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</si>
  <si>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</si>
  <si>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</si>
  <si>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</si>
  <si>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</si>
  <si>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</si>
  <si>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</si>
  <si>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</si>
  <si>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</si>
  <si>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</si>
  <si>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</si>
  <si>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</si>
  <si>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</si>
  <si>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</si>
  <si>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</si>
  <si>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</si>
  <si>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</si>
  <si>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</si>
  <si>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</si>
  <si>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</si>
  <si>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</si>
  <si>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</si>
  <si>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</si>
  <si>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</si>
  <si>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</si>
  <si>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</si>
  <si>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</si>
  <si>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</si>
  <si>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</si>
  <si>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</si>
  <si>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</si>
  <si>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</si>
  <si>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</si>
  <si>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</si>
  <si>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</si>
  <si>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</si>
  <si>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</si>
  <si>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</si>
  <si>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 xml:space="preserve">SEMVRA </t>
  </si>
  <si>
    <t>HULARUS</t>
  </si>
  <si>
    <t xml:space="preserve">CERVEZA </t>
  </si>
  <si>
    <t xml:space="preserve">YUPI </t>
  </si>
  <si>
    <t xml:space="preserve">PLATICOS </t>
  </si>
  <si>
    <t xml:space="preserve">ALEX MANTA </t>
  </si>
  <si>
    <t>CEUNCA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</si>
</sst>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1" zoomScaleNormal="100" workbookViewId="0">
      <selection activeCell="B12" sqref="B12"/>
    </sheetView>
  </sheetViews>
  <sheetFormatPr baseColWidth="10" defaultColWidth="10.7109375" defaultRowHeight="15" x14ac:dyDescent="0.25"/>
  <sheetData>
    <row r="1" spans="1:23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</row>
    <row r="2" spans="1:23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6" t="s">
        <v>34</v>
      </c>
      <c r="B27" s="36"/>
      <c r="C27" s="36"/>
      <c r="D27" s="17">
        <f>SUM(D4:D26)</f>
        <v>800</v>
      </c>
      <c r="E27" s="18">
        <f>SUM(E4:E26)</f>
        <v>1030</v>
      </c>
      <c r="G27" s="36" t="s">
        <v>34</v>
      </c>
      <c r="H27" s="36"/>
      <c r="I27" s="36"/>
      <c r="J27" s="17">
        <f>SUM(J4:J26)</f>
        <v>1490</v>
      </c>
      <c r="K27" s="18">
        <f>SUM(K4:K26)</f>
        <v>2690</v>
      </c>
      <c r="M27" s="36" t="s">
        <v>34</v>
      </c>
      <c r="N27" s="36"/>
      <c r="O27" s="36"/>
      <c r="P27" s="17">
        <f>SUM(P4:P26)</f>
        <v>910</v>
      </c>
      <c r="Q27" s="18">
        <f>SUM(Q4:Q26)</f>
        <v>1070</v>
      </c>
      <c r="S27" s="36" t="s">
        <v>34</v>
      </c>
      <c r="T27" s="36"/>
      <c r="U27" s="36"/>
      <c r="V27" s="17">
        <f>SUM(V4:V26)</f>
        <v>2570</v>
      </c>
      <c r="W27" s="18">
        <f>SUM(W4:W26)</f>
        <v>3260</v>
      </c>
    </row>
    <row r="30" spans="1:23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3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1740</v>
      </c>
      <c r="E56" s="18">
        <f>SUM(E33:E55)</f>
        <v>2320</v>
      </c>
      <c r="G56" s="36" t="s">
        <v>34</v>
      </c>
      <c r="H56" s="36"/>
      <c r="I56" s="36"/>
      <c r="J56" s="17">
        <f>SUM(J33:J55)</f>
        <v>2160</v>
      </c>
      <c r="K56" s="18">
        <f>SUM(K33:K55)</f>
        <v>3230</v>
      </c>
      <c r="M56" s="36" t="s">
        <v>34</v>
      </c>
      <c r="N56" s="36"/>
      <c r="O56" s="36"/>
      <c r="P56" s="17">
        <f>SUM(P33:P55)</f>
        <v>940</v>
      </c>
      <c r="Q56" s="18">
        <f>SUM(Q33:Q55)</f>
        <v>1630</v>
      </c>
      <c r="S56" s="36" t="s">
        <v>34</v>
      </c>
      <c r="T56" s="36"/>
      <c r="U56" s="36"/>
      <c r="V56" s="17">
        <f>SUM(V33:V55)</f>
        <v>1190</v>
      </c>
      <c r="W56" s="18">
        <f>SUM(W33:W55)</f>
        <v>1690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/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1680</v>
      </c>
      <c r="E87" s="18">
        <f>SUM(E64:E86)</f>
        <v>3470</v>
      </c>
      <c r="G87" s="36" t="s">
        <v>34</v>
      </c>
      <c r="H87" s="36"/>
      <c r="I87" s="36"/>
      <c r="J87" s="17">
        <f>SUM(J64:J86)</f>
        <v>1990</v>
      </c>
      <c r="K87" s="18">
        <f>SUM(K64:K86)</f>
        <v>2680</v>
      </c>
      <c r="M87" s="36" t="s">
        <v>34</v>
      </c>
      <c r="N87" s="36"/>
      <c r="O87" s="36"/>
      <c r="P87" s="17">
        <f>SUM(P64:P86)</f>
        <v>1440</v>
      </c>
      <c r="Q87" s="18">
        <f>SUM(Q64:Q86)</f>
        <v>3500</v>
      </c>
      <c r="S87" s="36" t="s">
        <v>34</v>
      </c>
      <c r="T87" s="36"/>
      <c r="U87" s="3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94"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  <c r="AD7">
        <v>300</v>
      </c>
    </row>
    <row r="8" spans="1:30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  <c r="AD9">
        <v>90</v>
      </c>
    </row>
    <row r="10" spans="1:30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  <c r="AD10">
        <v>400</v>
      </c>
    </row>
    <row r="11" spans="1:30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  <c r="AD11">
        <v>90</v>
      </c>
    </row>
    <row r="12" spans="1:30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  <c r="AD12">
        <v>350</v>
      </c>
    </row>
    <row r="13" spans="1:30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>
        <v>45317</v>
      </c>
      <c r="H13" s="16" t="s">
        <v>63</v>
      </c>
      <c r="I13" s="16" t="s">
        <v>17</v>
      </c>
      <c r="J13" s="4">
        <v>160</v>
      </c>
      <c r="K13" s="5">
        <v>200</v>
      </c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  <c r="AD13">
        <v>200</v>
      </c>
    </row>
    <row r="14" spans="1:30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>
        <v>45318</v>
      </c>
      <c r="H14" s="16" t="s">
        <v>199</v>
      </c>
      <c r="I14" s="16" t="s">
        <v>188</v>
      </c>
      <c r="J14" s="4">
        <v>100</v>
      </c>
      <c r="K14" s="5">
        <v>280</v>
      </c>
      <c r="M14" s="11">
        <v>45317</v>
      </c>
      <c r="N14" s="16" t="s">
        <v>191</v>
      </c>
      <c r="O14" s="16" t="s">
        <v>24</v>
      </c>
      <c r="P14" s="4">
        <v>135</v>
      </c>
      <c r="Q14" s="5">
        <v>135</v>
      </c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550</v>
      </c>
      <c r="AD14">
        <v>300</v>
      </c>
    </row>
    <row r="15" spans="1:30" x14ac:dyDescent="0.25">
      <c r="A15" s="11">
        <v>45317</v>
      </c>
      <c r="B15" s="16" t="s">
        <v>128</v>
      </c>
      <c r="C15" s="16" t="s">
        <v>190</v>
      </c>
      <c r="D15" s="4">
        <v>100</v>
      </c>
      <c r="E15" s="5">
        <v>340</v>
      </c>
      <c r="G15" s="11">
        <v>45320</v>
      </c>
      <c r="H15" s="16" t="s">
        <v>177</v>
      </c>
      <c r="I15" s="16" t="s">
        <v>17</v>
      </c>
      <c r="J15" s="4">
        <v>145</v>
      </c>
      <c r="K15" s="5">
        <v>145</v>
      </c>
      <c r="M15" s="11">
        <v>45318</v>
      </c>
      <c r="N15" s="16" t="s">
        <v>200</v>
      </c>
      <c r="O15" s="16" t="s">
        <v>201</v>
      </c>
      <c r="P15" s="4">
        <v>100</v>
      </c>
      <c r="Q15" s="5">
        <v>280</v>
      </c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  <c r="AD15">
        <v>140</v>
      </c>
    </row>
    <row r="16" spans="1:30" x14ac:dyDescent="0.25">
      <c r="A16" s="11">
        <v>45320</v>
      </c>
      <c r="B16" s="16" t="s">
        <v>128</v>
      </c>
      <c r="C16" s="16" t="s">
        <v>156</v>
      </c>
      <c r="D16" s="4">
        <v>100</v>
      </c>
      <c r="E16" s="5">
        <v>520</v>
      </c>
      <c r="G16" s="11">
        <v>45321</v>
      </c>
      <c r="H16" s="16" t="s">
        <v>63</v>
      </c>
      <c r="I16" s="16" t="s">
        <v>207</v>
      </c>
      <c r="J16" s="4">
        <v>100</v>
      </c>
      <c r="K16" s="5">
        <v>600</v>
      </c>
      <c r="M16" s="11">
        <v>45321</v>
      </c>
      <c r="N16" s="16" t="s">
        <v>106</v>
      </c>
      <c r="O16" s="16" t="s">
        <v>52</v>
      </c>
      <c r="P16" s="4">
        <v>150</v>
      </c>
      <c r="Q16" s="5">
        <v>150</v>
      </c>
      <c r="S16" s="11">
        <v>45318</v>
      </c>
      <c r="T16" s="16" t="s">
        <v>202</v>
      </c>
      <c r="U16" s="16" t="s">
        <v>203</v>
      </c>
      <c r="V16" s="4">
        <v>100</v>
      </c>
      <c r="W16" s="5">
        <v>130</v>
      </c>
      <c r="Y16" s="11">
        <v>45317</v>
      </c>
      <c r="Z16" s="16" t="s">
        <v>192</v>
      </c>
      <c r="AA16" s="16" t="s">
        <v>193</v>
      </c>
      <c r="AB16" s="4">
        <v>100</v>
      </c>
      <c r="AC16" s="5">
        <v>500</v>
      </c>
      <c r="AD16">
        <v>300</v>
      </c>
    </row>
    <row r="17" spans="1:30" x14ac:dyDescent="0.25">
      <c r="A17" s="11">
        <v>45322</v>
      </c>
      <c r="B17" s="16" t="s">
        <v>208</v>
      </c>
      <c r="C17" s="16" t="s">
        <v>203</v>
      </c>
      <c r="D17" s="4">
        <v>100</v>
      </c>
      <c r="E17" s="5">
        <v>110</v>
      </c>
      <c r="G17" s="11">
        <v>45322</v>
      </c>
      <c r="H17" s="16" t="s">
        <v>208</v>
      </c>
      <c r="I17" s="16" t="s">
        <v>203</v>
      </c>
      <c r="J17" s="4">
        <v>100</v>
      </c>
      <c r="K17" s="5">
        <v>110</v>
      </c>
      <c r="M17" s="11">
        <v>45322</v>
      </c>
      <c r="N17" s="16" t="s">
        <v>9</v>
      </c>
      <c r="O17" s="16" t="s">
        <v>94</v>
      </c>
      <c r="P17" s="4">
        <v>100</v>
      </c>
      <c r="Q17" s="5">
        <v>500</v>
      </c>
      <c r="S17" s="11">
        <v>45320</v>
      </c>
      <c r="T17" s="16" t="s">
        <v>63</v>
      </c>
      <c r="U17" s="16" t="s">
        <v>43</v>
      </c>
      <c r="V17" s="4">
        <v>160</v>
      </c>
      <c r="W17" s="5">
        <v>200</v>
      </c>
      <c r="Y17" s="11">
        <v>45317</v>
      </c>
      <c r="Z17" s="16" t="s">
        <v>106</v>
      </c>
      <c r="AA17" s="16" t="s">
        <v>204</v>
      </c>
      <c r="AB17" s="4">
        <v>100</v>
      </c>
      <c r="AC17" s="5">
        <v>450</v>
      </c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45321</v>
      </c>
      <c r="T18" s="16" t="s">
        <v>107</v>
      </c>
      <c r="U18" s="16" t="s">
        <v>43</v>
      </c>
      <c r="V18" s="4">
        <v>160</v>
      </c>
      <c r="W18" s="5">
        <v>190</v>
      </c>
      <c r="Y18" s="11">
        <v>45320</v>
      </c>
      <c r="Z18" s="16" t="s">
        <v>107</v>
      </c>
      <c r="AA18" s="16" t="s">
        <v>43</v>
      </c>
      <c r="AB18" s="4">
        <v>150</v>
      </c>
      <c r="AC18" s="5">
        <v>150</v>
      </c>
      <c r="AD18">
        <v>135</v>
      </c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 t="s">
        <v>209</v>
      </c>
      <c r="U19" s="16" t="s">
        <v>107</v>
      </c>
      <c r="V19" s="4">
        <v>90</v>
      </c>
      <c r="W19" s="5">
        <v>90</v>
      </c>
      <c r="Y19" s="11">
        <v>45321</v>
      </c>
      <c r="Z19" s="16" t="s">
        <v>106</v>
      </c>
      <c r="AA19" s="16" t="s">
        <v>28</v>
      </c>
      <c r="AB19" s="4">
        <v>100</v>
      </c>
      <c r="AC19" s="5">
        <v>500</v>
      </c>
      <c r="AD19">
        <v>300</v>
      </c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1710</v>
      </c>
      <c r="E27" s="18">
        <f>SUM(E4:E26)</f>
        <v>3290</v>
      </c>
      <c r="G27" s="36" t="s">
        <v>34</v>
      </c>
      <c r="H27" s="36"/>
      <c r="I27" s="36"/>
      <c r="J27" s="17">
        <f>SUM(J4:J26)</f>
        <v>1700</v>
      </c>
      <c r="K27" s="18">
        <f>SUM(K4:K26)</f>
        <v>3450</v>
      </c>
      <c r="M27" s="36" t="s">
        <v>34</v>
      </c>
      <c r="N27" s="36"/>
      <c r="O27" s="36"/>
      <c r="P27" s="17">
        <f>SUM(P4:P26)</f>
        <v>1750</v>
      </c>
      <c r="Q27" s="18">
        <f>SUM(Q4:Q26)</f>
        <v>2730</v>
      </c>
      <c r="S27" s="36" t="s">
        <v>34</v>
      </c>
      <c r="T27" s="36"/>
      <c r="U27" s="36"/>
      <c r="V27" s="17">
        <f>SUM(V4:V26)</f>
        <v>1820</v>
      </c>
      <c r="W27" s="18">
        <f>SUM(W4:W26)</f>
        <v>3890</v>
      </c>
      <c r="Y27" s="36" t="s">
        <v>34</v>
      </c>
      <c r="Z27" s="36"/>
      <c r="AA27" s="36"/>
      <c r="AB27" s="17">
        <f>SUM(AB4:AB26)</f>
        <v>1640</v>
      </c>
      <c r="AC27" s="18">
        <f>SUM(AC4:AC26)</f>
        <v>5575</v>
      </c>
      <c r="AD27">
        <f>SUM(AD4:AD21)</f>
        <v>3556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>
        <v>45315</v>
      </c>
      <c r="B41" s="16" t="s">
        <v>195</v>
      </c>
      <c r="C41" s="16" t="s">
        <v>196</v>
      </c>
      <c r="D41" s="4">
        <v>130</v>
      </c>
      <c r="E41" s="5">
        <v>130</v>
      </c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>
        <v>45316</v>
      </c>
      <c r="B42" s="16" t="s">
        <v>165</v>
      </c>
      <c r="C42" s="16" t="s">
        <v>25</v>
      </c>
      <c r="D42" s="4">
        <v>100</v>
      </c>
      <c r="E42" s="5">
        <v>330</v>
      </c>
      <c r="G42" s="11">
        <v>45316</v>
      </c>
      <c r="H42" s="16" t="s">
        <v>189</v>
      </c>
      <c r="I42" s="16" t="s">
        <v>188</v>
      </c>
      <c r="J42" s="4">
        <v>100</v>
      </c>
      <c r="K42" s="5">
        <v>280</v>
      </c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>
        <v>45317</v>
      </c>
      <c r="B43" s="16" t="s">
        <v>63</v>
      </c>
      <c r="C43" s="16" t="s">
        <v>17</v>
      </c>
      <c r="D43" s="4">
        <v>150</v>
      </c>
      <c r="E43" s="5">
        <v>150</v>
      </c>
      <c r="G43" s="11">
        <v>45317</v>
      </c>
      <c r="H43" s="16" t="s">
        <v>25</v>
      </c>
      <c r="I43" s="16" t="s">
        <v>178</v>
      </c>
      <c r="J43" s="4">
        <v>135</v>
      </c>
      <c r="K43" s="5">
        <v>135</v>
      </c>
      <c r="M43" s="11">
        <v>45317</v>
      </c>
      <c r="N43" s="16" t="s">
        <v>148</v>
      </c>
      <c r="O43" s="16" t="s">
        <v>194</v>
      </c>
      <c r="P43" s="4">
        <v>100</v>
      </c>
      <c r="Q43" s="5">
        <v>240</v>
      </c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>
        <v>45318</v>
      </c>
      <c r="B44" s="16" t="s">
        <v>205</v>
      </c>
      <c r="C44" s="16" t="s">
        <v>10</v>
      </c>
      <c r="D44" s="4">
        <v>130</v>
      </c>
      <c r="E44" s="5">
        <v>130</v>
      </c>
      <c r="G44" s="11">
        <v>45320</v>
      </c>
      <c r="H44" s="16" t="s">
        <v>106</v>
      </c>
      <c r="I44" s="16" t="s">
        <v>43</v>
      </c>
      <c r="J44" s="4">
        <v>160</v>
      </c>
      <c r="K44" s="5">
        <v>160</v>
      </c>
      <c r="M44" s="11">
        <v>45317</v>
      </c>
      <c r="N44" s="16" t="s">
        <v>9</v>
      </c>
      <c r="O44" s="16" t="s">
        <v>10</v>
      </c>
      <c r="P44" s="4">
        <v>175</v>
      </c>
      <c r="Q44" s="5">
        <v>175</v>
      </c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>
        <v>45320</v>
      </c>
      <c r="B45" s="16" t="s">
        <v>63</v>
      </c>
      <c r="C45" s="16" t="s">
        <v>17</v>
      </c>
      <c r="D45" s="4">
        <v>150</v>
      </c>
      <c r="E45" s="5">
        <v>150</v>
      </c>
      <c r="G45" s="11">
        <v>45321</v>
      </c>
      <c r="H45" s="16" t="s">
        <v>25</v>
      </c>
      <c r="I45" s="16" t="s">
        <v>43</v>
      </c>
      <c r="J45" s="4">
        <v>140</v>
      </c>
      <c r="K45" s="5">
        <v>140</v>
      </c>
      <c r="M45" s="11">
        <v>45319</v>
      </c>
      <c r="N45" s="16" t="s">
        <v>69</v>
      </c>
      <c r="O45" s="16" t="s">
        <v>206</v>
      </c>
      <c r="P45" s="4">
        <v>100</v>
      </c>
      <c r="Q45" s="5">
        <v>280</v>
      </c>
      <c r="S45" s="11">
        <v>45316</v>
      </c>
      <c r="T45" s="16" t="s">
        <v>186</v>
      </c>
      <c r="U45" s="16" t="s">
        <v>187</v>
      </c>
      <c r="V45" s="4">
        <v>100</v>
      </c>
      <c r="W45" s="5">
        <v>400</v>
      </c>
    </row>
    <row r="46" spans="1:23" x14ac:dyDescent="0.25">
      <c r="A46" s="11"/>
      <c r="B46" s="16"/>
      <c r="C46" s="16"/>
      <c r="D46" s="4"/>
      <c r="E46" s="5"/>
      <c r="G46" s="11">
        <v>31</v>
      </c>
      <c r="H46" s="16" t="s">
        <v>209</v>
      </c>
      <c r="I46" s="16"/>
      <c r="J46" s="4">
        <v>90</v>
      </c>
      <c r="K46" s="5">
        <v>90</v>
      </c>
      <c r="M46" s="11">
        <v>45320</v>
      </c>
      <c r="N46" s="16" t="s">
        <v>182</v>
      </c>
      <c r="O46" s="16" t="s">
        <v>43</v>
      </c>
      <c r="P46" s="4">
        <v>120</v>
      </c>
      <c r="Q46" s="5">
        <v>120</v>
      </c>
      <c r="S46" s="11">
        <v>45317</v>
      </c>
      <c r="T46" s="16" t="s">
        <v>9</v>
      </c>
      <c r="U46" s="16" t="s">
        <v>10</v>
      </c>
      <c r="V46" s="4">
        <v>175</v>
      </c>
      <c r="W46" s="5">
        <v>175</v>
      </c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>
        <v>45321</v>
      </c>
      <c r="N47" s="16" t="s">
        <v>63</v>
      </c>
      <c r="O47" s="16" t="s">
        <v>52</v>
      </c>
      <c r="P47" s="4">
        <v>150</v>
      </c>
      <c r="Q47" s="5">
        <v>150</v>
      </c>
      <c r="S47" s="11">
        <v>45318</v>
      </c>
      <c r="T47" s="16" t="s">
        <v>152</v>
      </c>
      <c r="U47" s="16" t="s">
        <v>10</v>
      </c>
      <c r="V47" s="4">
        <v>130</v>
      </c>
      <c r="W47" s="5">
        <v>130</v>
      </c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>
        <v>45322</v>
      </c>
      <c r="N48" s="16" t="s">
        <v>63</v>
      </c>
      <c r="O48" s="16" t="s">
        <v>43</v>
      </c>
      <c r="P48" s="4">
        <v>160</v>
      </c>
      <c r="Q48" s="5">
        <v>200</v>
      </c>
      <c r="S48" s="11">
        <v>45319</v>
      </c>
      <c r="T48" s="16" t="s">
        <v>67</v>
      </c>
      <c r="U48" s="16" t="s">
        <v>95</v>
      </c>
      <c r="V48" s="4">
        <v>100</v>
      </c>
      <c r="W48" s="5">
        <v>100</v>
      </c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>
        <v>45321</v>
      </c>
      <c r="T49" s="16" t="s">
        <v>186</v>
      </c>
      <c r="U49" s="16" t="s">
        <v>17</v>
      </c>
      <c r="V49" s="4">
        <v>140</v>
      </c>
      <c r="W49" s="5">
        <v>140</v>
      </c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>
        <v>45322</v>
      </c>
      <c r="T50" s="16" t="s">
        <v>9</v>
      </c>
      <c r="U50" s="16" t="s">
        <v>94</v>
      </c>
      <c r="V50" s="4">
        <v>100</v>
      </c>
      <c r="W50" s="5">
        <v>500</v>
      </c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1520</v>
      </c>
      <c r="E56" s="18">
        <f>SUM(E33:E55)</f>
        <v>2190</v>
      </c>
      <c r="G56" s="36" t="s">
        <v>34</v>
      </c>
      <c r="H56" s="36"/>
      <c r="I56" s="36"/>
      <c r="J56" s="17">
        <f>SUM(J33:J55)</f>
        <v>1695</v>
      </c>
      <c r="K56" s="18">
        <f>SUM(K33:K55)</f>
        <v>2505</v>
      </c>
      <c r="M56" s="36" t="s">
        <v>34</v>
      </c>
      <c r="N56" s="36"/>
      <c r="O56" s="36"/>
      <c r="P56" s="17">
        <f>SUM(P33:P55)</f>
        <v>1965</v>
      </c>
      <c r="Q56" s="18">
        <f>SUM(Q33:Q55)</f>
        <v>2770</v>
      </c>
      <c r="S56" s="36" t="s">
        <v>34</v>
      </c>
      <c r="T56" s="36"/>
      <c r="U56" s="36"/>
      <c r="V56" s="17">
        <f>SUM(V33:V55)</f>
        <v>1895</v>
      </c>
      <c r="W56" s="18">
        <f>SUM(W33:W55)</f>
        <v>3785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>
        <v>45317</v>
      </c>
      <c r="N74" s="16" t="s">
        <v>25</v>
      </c>
      <c r="O74" s="16" t="s">
        <v>52</v>
      </c>
      <c r="P74" s="4">
        <v>135</v>
      </c>
      <c r="Q74" s="5">
        <v>135</v>
      </c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>
        <v>45316</v>
      </c>
      <c r="H75" s="16" t="s">
        <v>197</v>
      </c>
      <c r="I75" s="16" t="s">
        <v>198</v>
      </c>
      <c r="J75" s="4">
        <v>130</v>
      </c>
      <c r="K75" s="5">
        <v>130</v>
      </c>
      <c r="M75" s="11">
        <v>45321</v>
      </c>
      <c r="N75" s="16" t="s">
        <v>106</v>
      </c>
      <c r="O75" s="16" t="s">
        <v>207</v>
      </c>
      <c r="P75" s="4">
        <v>100</v>
      </c>
      <c r="Q75" s="5">
        <v>500</v>
      </c>
      <c r="S75" s="11">
        <v>45316</v>
      </c>
      <c r="T75" s="16" t="s">
        <v>184</v>
      </c>
      <c r="U75" s="16" t="s">
        <v>185</v>
      </c>
      <c r="V75" s="4">
        <v>100</v>
      </c>
      <c r="W75" s="5">
        <v>230</v>
      </c>
    </row>
    <row r="76" spans="1:23" x14ac:dyDescent="0.25">
      <c r="A76" s="11">
        <v>45317</v>
      </c>
      <c r="B76" s="16" t="s">
        <v>9</v>
      </c>
      <c r="C76" s="16" t="s">
        <v>17</v>
      </c>
      <c r="D76" s="4">
        <v>140</v>
      </c>
      <c r="E76" s="5">
        <v>140</v>
      </c>
      <c r="G76" s="11">
        <v>45318</v>
      </c>
      <c r="H76" s="16" t="s">
        <v>165</v>
      </c>
      <c r="I76" s="16" t="s">
        <v>166</v>
      </c>
      <c r="J76" s="4">
        <v>100</v>
      </c>
      <c r="K76" s="5">
        <v>320</v>
      </c>
      <c r="M76" s="11">
        <v>45322</v>
      </c>
      <c r="N76" s="16" t="s">
        <v>212</v>
      </c>
      <c r="O76" s="16" t="s">
        <v>213</v>
      </c>
      <c r="P76" s="4">
        <v>100</v>
      </c>
      <c r="Q76" s="5">
        <v>110</v>
      </c>
      <c r="S76" s="11">
        <v>45317</v>
      </c>
      <c r="T76" s="16" t="s">
        <v>11</v>
      </c>
      <c r="U76" s="16" t="s">
        <v>52</v>
      </c>
      <c r="V76" s="4">
        <v>160</v>
      </c>
      <c r="W76" s="5">
        <v>160</v>
      </c>
    </row>
    <row r="77" spans="1:23" x14ac:dyDescent="0.25">
      <c r="A77" s="11">
        <v>45318</v>
      </c>
      <c r="B77" s="16" t="s">
        <v>141</v>
      </c>
      <c r="C77" s="16" t="s">
        <v>17</v>
      </c>
      <c r="D77" s="4">
        <v>120</v>
      </c>
      <c r="E77" s="5">
        <v>120</v>
      </c>
      <c r="G77" s="11">
        <v>45320</v>
      </c>
      <c r="H77" s="16" t="s">
        <v>107</v>
      </c>
      <c r="I77" s="16" t="s">
        <v>43</v>
      </c>
      <c r="J77" s="4">
        <v>135</v>
      </c>
      <c r="K77" s="5">
        <v>135</v>
      </c>
      <c r="M77" s="11"/>
      <c r="N77" s="16"/>
      <c r="O77" s="16"/>
      <c r="P77" s="4"/>
      <c r="Q77" s="5"/>
      <c r="S77" s="11">
        <v>45320</v>
      </c>
      <c r="T77" s="16" t="s">
        <v>138</v>
      </c>
      <c r="U77" s="16" t="s">
        <v>43</v>
      </c>
      <c r="V77" s="4">
        <v>140</v>
      </c>
      <c r="W77" s="5">
        <v>140</v>
      </c>
    </row>
    <row r="78" spans="1:23" x14ac:dyDescent="0.25">
      <c r="A78" s="11">
        <v>45318</v>
      </c>
      <c r="B78" s="16" t="s">
        <v>135</v>
      </c>
      <c r="C78" s="16" t="s">
        <v>10</v>
      </c>
      <c r="D78" s="4">
        <v>130</v>
      </c>
      <c r="E78" s="5">
        <v>130</v>
      </c>
      <c r="G78" s="11">
        <v>45321</v>
      </c>
      <c r="H78" s="16" t="s">
        <v>210</v>
      </c>
      <c r="I78" s="16" t="s">
        <v>17</v>
      </c>
      <c r="J78" s="4">
        <v>140</v>
      </c>
      <c r="K78" s="5">
        <v>140</v>
      </c>
      <c r="M78" s="11"/>
      <c r="N78" s="16"/>
      <c r="O78" s="16"/>
      <c r="P78" s="4"/>
      <c r="Q78" s="5"/>
      <c r="S78" s="11">
        <v>45321</v>
      </c>
      <c r="T78" s="16" t="s">
        <v>106</v>
      </c>
      <c r="U78" s="16" t="s">
        <v>52</v>
      </c>
      <c r="V78" s="4">
        <v>150</v>
      </c>
      <c r="W78" s="5">
        <v>150</v>
      </c>
    </row>
    <row r="79" spans="1:23" x14ac:dyDescent="0.25">
      <c r="A79" s="11">
        <v>45320</v>
      </c>
      <c r="B79" s="16" t="s">
        <v>100</v>
      </c>
      <c r="C79" s="16" t="s">
        <v>176</v>
      </c>
      <c r="D79" s="4">
        <v>100</v>
      </c>
      <c r="E79" s="5">
        <v>100</v>
      </c>
      <c r="G79" s="11">
        <v>45321</v>
      </c>
      <c r="H79" s="16" t="s">
        <v>106</v>
      </c>
      <c r="I79" s="16" t="s">
        <v>211</v>
      </c>
      <c r="J79" s="4">
        <v>160</v>
      </c>
      <c r="K79" s="5">
        <v>160</v>
      </c>
      <c r="M79" s="11"/>
      <c r="N79" s="16"/>
      <c r="O79" s="16"/>
      <c r="P79" s="4"/>
      <c r="Q79" s="5"/>
      <c r="S79" s="11">
        <v>45322</v>
      </c>
      <c r="T79" s="16" t="s">
        <v>11</v>
      </c>
      <c r="U79" s="16" t="s">
        <v>94</v>
      </c>
      <c r="V79" s="4">
        <v>100</v>
      </c>
      <c r="W79" s="5">
        <v>500</v>
      </c>
    </row>
    <row r="80" spans="1:23" x14ac:dyDescent="0.25">
      <c r="A80" s="11">
        <v>45321</v>
      </c>
      <c r="B80" s="16" t="s">
        <v>141</v>
      </c>
      <c r="C80" s="16" t="s">
        <v>17</v>
      </c>
      <c r="D80" s="4">
        <v>120</v>
      </c>
      <c r="E80" s="5">
        <v>120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>
        <v>45322</v>
      </c>
      <c r="B81" s="16" t="s">
        <v>214</v>
      </c>
      <c r="C81" s="16" t="s">
        <v>215</v>
      </c>
      <c r="D81" s="4">
        <v>100</v>
      </c>
      <c r="E81" s="5">
        <v>380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1880</v>
      </c>
      <c r="E87" s="18">
        <f>SUM(E64:E86)</f>
        <v>3120</v>
      </c>
      <c r="G87" s="36" t="s">
        <v>34</v>
      </c>
      <c r="H87" s="36"/>
      <c r="I87" s="36"/>
      <c r="J87" s="17">
        <f>SUM(J64:J86)</f>
        <v>1845</v>
      </c>
      <c r="K87" s="18">
        <f>SUM(K64:K86)</f>
        <v>3755</v>
      </c>
      <c r="M87" s="36" t="s">
        <v>34</v>
      </c>
      <c r="N87" s="36"/>
      <c r="O87" s="36"/>
      <c r="P87" s="17">
        <f>SUM(P64:P86)</f>
        <v>1610</v>
      </c>
      <c r="Q87" s="18">
        <f>SUM(Q64:Q86)</f>
        <v>2770</v>
      </c>
      <c r="S87" s="36" t="s">
        <v>34</v>
      </c>
      <c r="T87" s="36"/>
      <c r="U87" s="36"/>
      <c r="V87" s="17">
        <f>SUM(V64:V86)</f>
        <v>1840</v>
      </c>
      <c r="W87" s="18">
        <f>SUM(W64:W86)</f>
        <v>4540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1820</v>
      </c>
      <c r="D100" s="19" t="s">
        <v>3</v>
      </c>
      <c r="E100" s="21" t="s">
        <v>169</v>
      </c>
      <c r="F100" s="21" t="str">
        <f t="shared" ref="F100:F112" si="0">VLOOKUP(G100,$C$100:$D$112,2,0)</f>
        <v>GSB 3779</v>
      </c>
      <c r="G100" s="22">
        <f t="shared" ref="G100:G112" si="1">LARGE($C$100:$C$112,A100)</f>
        <v>1965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103</v>
      </c>
      <c r="F101" s="21" t="str">
        <f t="shared" si="0"/>
        <v>PCS 1771</v>
      </c>
      <c r="G101" s="22">
        <f t="shared" si="1"/>
        <v>1895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1710</v>
      </c>
      <c r="D102" s="19" t="s">
        <v>0</v>
      </c>
      <c r="E102" s="21" t="s">
        <v>82</v>
      </c>
      <c r="F102" s="21" t="str">
        <f t="shared" si="0"/>
        <v>GIR 0872</v>
      </c>
      <c r="G102" s="22">
        <f t="shared" si="1"/>
        <v>1880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1695</v>
      </c>
      <c r="D103" s="19" t="s">
        <v>36</v>
      </c>
      <c r="E103" s="21" t="s">
        <v>83</v>
      </c>
      <c r="F103" s="21" t="str">
        <f t="shared" si="0"/>
        <v>GBP 3078</v>
      </c>
      <c r="G103" s="22">
        <f t="shared" si="1"/>
        <v>1845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1965</v>
      </c>
      <c r="D104" s="19" t="s">
        <v>37</v>
      </c>
      <c r="E104" s="21" t="s">
        <v>84</v>
      </c>
      <c r="F104" s="21" t="str">
        <f t="shared" si="0"/>
        <v>PZQ 0360</v>
      </c>
      <c r="G104" s="22">
        <f t="shared" si="1"/>
        <v>1840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1750</v>
      </c>
      <c r="D105" s="19" t="s">
        <v>2</v>
      </c>
      <c r="E105" s="21" t="s">
        <v>85</v>
      </c>
      <c r="F105" s="21" t="str">
        <f t="shared" si="0"/>
        <v>PTO 0223</v>
      </c>
      <c r="G105" s="22">
        <f t="shared" si="1"/>
        <v>1820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1895</v>
      </c>
      <c r="D106" s="19" t="s">
        <v>38</v>
      </c>
      <c r="E106" s="21" t="s">
        <v>86</v>
      </c>
      <c r="F106" s="21" t="str">
        <f t="shared" si="0"/>
        <v>GBN 8358</v>
      </c>
      <c r="G106" s="22">
        <f t="shared" si="1"/>
        <v>1750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1520</v>
      </c>
      <c r="D107" s="19" t="s">
        <v>35</v>
      </c>
      <c r="E107" s="21" t="s">
        <v>87</v>
      </c>
      <c r="F107" s="21" t="str">
        <f t="shared" si="0"/>
        <v>PAB 2383</v>
      </c>
      <c r="G107" s="22">
        <f t="shared" si="1"/>
        <v>1710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1845</v>
      </c>
      <c r="D108" s="19" t="s">
        <v>65</v>
      </c>
      <c r="E108" s="21" t="s">
        <v>88</v>
      </c>
      <c r="F108" s="21" t="str">
        <f t="shared" si="0"/>
        <v>AAY 0116</v>
      </c>
      <c r="G108" s="22">
        <f t="shared" si="1"/>
        <v>1700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1880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1695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1610</v>
      </c>
      <c r="D110" s="19" t="s">
        <v>66</v>
      </c>
      <c r="E110" s="21" t="s">
        <v>90</v>
      </c>
      <c r="F110" s="21" t="str">
        <f t="shared" si="0"/>
        <v>GBP 8036</v>
      </c>
      <c r="G110" s="22">
        <f t="shared" si="1"/>
        <v>1640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1840</v>
      </c>
      <c r="D111" s="19" t="s">
        <v>101</v>
      </c>
      <c r="E111" s="21" t="s">
        <v>91</v>
      </c>
      <c r="F111" s="21" t="str">
        <f t="shared" si="0"/>
        <v>AFU 0919</v>
      </c>
      <c r="G111" s="22">
        <f t="shared" si="1"/>
        <v>1610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1640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1520</v>
      </c>
    </row>
    <row r="113" spans="3:3" x14ac:dyDescent="0.25">
      <c r="C113" s="30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0" workbookViewId="0">
      <selection activeCell="F112" sqref="F112"/>
    </sheetView>
  </sheetViews>
  <sheetFormatPr baseColWidth="10" defaultColWidth="10.7109375" defaultRowHeight="15" x14ac:dyDescent="0.25"/>
  <cols>
    <col min="1" max="1" width="10.8554687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45324</v>
      </c>
      <c r="B4" s="3" t="s">
        <v>219</v>
      </c>
      <c r="C4" s="3" t="s">
        <v>220</v>
      </c>
      <c r="D4" s="4">
        <v>140</v>
      </c>
      <c r="E4" s="5">
        <v>140</v>
      </c>
      <c r="G4" s="2">
        <v>45323</v>
      </c>
      <c r="H4" s="3" t="s">
        <v>141</v>
      </c>
      <c r="I4" s="3" t="s">
        <v>17</v>
      </c>
      <c r="J4" s="4">
        <v>120</v>
      </c>
      <c r="K4" s="5">
        <v>120</v>
      </c>
      <c r="M4" s="2">
        <v>45323</v>
      </c>
      <c r="N4" s="3" t="s">
        <v>216</v>
      </c>
      <c r="O4" s="3" t="s">
        <v>43</v>
      </c>
      <c r="P4" s="4">
        <v>100</v>
      </c>
      <c r="Q4" s="5">
        <v>100</v>
      </c>
      <c r="S4" s="2">
        <v>45324</v>
      </c>
      <c r="T4" s="3" t="s">
        <v>106</v>
      </c>
      <c r="U4" s="3" t="s">
        <v>43</v>
      </c>
      <c r="V4" s="4">
        <v>160</v>
      </c>
      <c r="W4" s="5">
        <v>200</v>
      </c>
      <c r="Y4" s="2">
        <v>45323</v>
      </c>
      <c r="Z4" s="3" t="s">
        <v>212</v>
      </c>
      <c r="AA4" s="3" t="s">
        <v>217</v>
      </c>
      <c r="AB4" s="4">
        <v>100</v>
      </c>
      <c r="AC4" s="5">
        <v>120</v>
      </c>
      <c r="AD4">
        <v>373</v>
      </c>
    </row>
    <row r="5" spans="1:30" x14ac:dyDescent="0.25">
      <c r="A5" s="2"/>
      <c r="B5" s="3"/>
      <c r="C5" s="3"/>
      <c r="D5" s="4"/>
      <c r="E5" s="5"/>
      <c r="G5" s="2">
        <v>45296</v>
      </c>
      <c r="H5" s="3" t="s">
        <v>63</v>
      </c>
      <c r="I5" s="3" t="s">
        <v>17</v>
      </c>
      <c r="J5" s="4">
        <v>160</v>
      </c>
      <c r="K5" s="5">
        <v>200</v>
      </c>
      <c r="M5" s="2">
        <v>45293</v>
      </c>
      <c r="N5" s="3" t="s">
        <v>9</v>
      </c>
      <c r="O5" s="3" t="s">
        <v>10</v>
      </c>
      <c r="P5" s="4">
        <v>180</v>
      </c>
      <c r="Q5" s="5">
        <v>180</v>
      </c>
      <c r="S5" s="2">
        <v>45327</v>
      </c>
      <c r="T5" s="3" t="s">
        <v>106</v>
      </c>
      <c r="U5" s="3" t="s">
        <v>43</v>
      </c>
      <c r="V5" s="4">
        <v>150</v>
      </c>
      <c r="W5" s="5">
        <v>150</v>
      </c>
      <c r="Y5" s="2">
        <v>45324</v>
      </c>
      <c r="Z5" s="3" t="s">
        <v>221</v>
      </c>
      <c r="AA5" s="3" t="s">
        <v>43</v>
      </c>
      <c r="AB5" s="4">
        <v>90</v>
      </c>
      <c r="AC5" s="5">
        <v>90</v>
      </c>
      <c r="AD5">
        <v>63</v>
      </c>
    </row>
    <row r="6" spans="1:30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  <c r="Y6" s="2"/>
      <c r="Z6" s="3"/>
      <c r="AA6" s="3"/>
      <c r="AB6" s="4"/>
      <c r="AC6" s="5"/>
      <c r="AD6">
        <v>75</v>
      </c>
    </row>
    <row r="7" spans="1:30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  <c r="Y7" s="2"/>
      <c r="Z7" s="3"/>
      <c r="AA7" s="3"/>
      <c r="AB7" s="4"/>
      <c r="AC7" s="5"/>
      <c r="AD7">
        <v>300</v>
      </c>
    </row>
    <row r="8" spans="1:30" x14ac:dyDescent="0.25">
      <c r="A8" s="13"/>
      <c r="B8" s="13"/>
      <c r="C8" s="13"/>
      <c r="D8" s="14"/>
      <c r="E8" s="25"/>
      <c r="G8" s="1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  <c r="Y8" s="2"/>
      <c r="Z8" s="3"/>
      <c r="AA8" s="3"/>
      <c r="AB8" s="4"/>
      <c r="AC8" s="5"/>
      <c r="AD8">
        <v>140</v>
      </c>
    </row>
    <row r="9" spans="1:30" x14ac:dyDescent="0.25">
      <c r="A9" s="2"/>
      <c r="B9" s="3"/>
      <c r="C9" s="3"/>
      <c r="D9" s="4"/>
      <c r="E9" s="5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4"/>
      <c r="W9" s="5"/>
      <c r="Y9" s="2"/>
      <c r="Z9" s="3"/>
      <c r="AA9" s="3"/>
      <c r="AB9" s="4"/>
      <c r="AC9" s="5"/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  <c r="AD11">
        <v>90</v>
      </c>
    </row>
    <row r="12" spans="1:30" x14ac:dyDescent="0.25">
      <c r="A12" s="11"/>
      <c r="B12" s="16"/>
      <c r="C12" s="16"/>
      <c r="D12" s="4"/>
      <c r="E12" s="5"/>
      <c r="G12" s="11"/>
      <c r="H12" s="16"/>
      <c r="I12" s="16"/>
      <c r="J12" s="4"/>
      <c r="K12" s="5"/>
      <c r="M12" s="11"/>
      <c r="N12" s="16"/>
      <c r="O12" s="16"/>
      <c r="P12" s="4"/>
      <c r="Q12" s="5"/>
      <c r="S12" s="11"/>
      <c r="T12" s="16"/>
      <c r="U12" s="16"/>
      <c r="V12" s="4"/>
      <c r="W12" s="5"/>
      <c r="Y12" s="11"/>
      <c r="Z12" s="16"/>
      <c r="AA12" s="16"/>
      <c r="AB12" s="4"/>
      <c r="AC12" s="5"/>
      <c r="AD12">
        <v>350</v>
      </c>
    </row>
    <row r="13" spans="1:30" x14ac:dyDescent="0.25">
      <c r="A13" s="11"/>
      <c r="B13" s="16"/>
      <c r="C13" s="16"/>
      <c r="D13" s="4"/>
      <c r="E13" s="5"/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/>
      <c r="T13" s="16"/>
      <c r="U13" s="16"/>
      <c r="V13" s="4"/>
      <c r="W13" s="5"/>
      <c r="Y13" s="11"/>
      <c r="Z13" s="16"/>
      <c r="AA13" s="16"/>
      <c r="AB13" s="4"/>
      <c r="AC13" s="5"/>
      <c r="AD13">
        <v>200</v>
      </c>
    </row>
    <row r="14" spans="1:30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/>
      <c r="T14" s="16"/>
      <c r="U14" s="16"/>
      <c r="V14" s="4"/>
      <c r="W14" s="5"/>
      <c r="Y14" s="11"/>
      <c r="Z14" s="16"/>
      <c r="AA14" s="16"/>
      <c r="AB14" s="4"/>
      <c r="AC14" s="5"/>
      <c r="AD14">
        <v>300</v>
      </c>
    </row>
    <row r="15" spans="1:30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  <c r="AD15">
        <v>140</v>
      </c>
    </row>
    <row r="16" spans="1:30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  <c r="AD16">
        <v>300</v>
      </c>
    </row>
    <row r="17" spans="1:30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  <c r="AD18">
        <v>135</v>
      </c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  <c r="AD19">
        <v>300</v>
      </c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140</v>
      </c>
      <c r="E27" s="18">
        <f>SUM(E4:E26)</f>
        <v>140</v>
      </c>
      <c r="G27" s="36" t="s">
        <v>34</v>
      </c>
      <c r="H27" s="36"/>
      <c r="I27" s="36"/>
      <c r="J27" s="17">
        <f>SUM(J4:J26)</f>
        <v>280</v>
      </c>
      <c r="K27" s="18">
        <f>SUM(K4:K26)</f>
        <v>320</v>
      </c>
      <c r="M27" s="36" t="s">
        <v>34</v>
      </c>
      <c r="N27" s="36"/>
      <c r="O27" s="36"/>
      <c r="P27" s="17">
        <f>SUM(P4:P26)</f>
        <v>280</v>
      </c>
      <c r="Q27" s="18">
        <f>SUM(Q4:Q26)</f>
        <v>280</v>
      </c>
      <c r="S27" s="36" t="s">
        <v>34</v>
      </c>
      <c r="T27" s="36"/>
      <c r="U27" s="36"/>
      <c r="V27" s="17">
        <f>SUM(V4:V26)</f>
        <v>310</v>
      </c>
      <c r="W27" s="18">
        <f>SUM(W4:W26)</f>
        <v>350</v>
      </c>
      <c r="Y27" s="36" t="s">
        <v>34</v>
      </c>
      <c r="Z27" s="36"/>
      <c r="AA27" s="36"/>
      <c r="AB27" s="17">
        <f>SUM(AB4:AB26)</f>
        <v>190</v>
      </c>
      <c r="AC27" s="18">
        <f>SUM(AC4:AC26)</f>
        <v>210</v>
      </c>
      <c r="AD27">
        <f>SUM(AD4:AD21)</f>
        <v>3556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45324</v>
      </c>
      <c r="B33" s="3" t="s">
        <v>222</v>
      </c>
      <c r="C33" s="3" t="s">
        <v>43</v>
      </c>
      <c r="D33" s="4">
        <v>140</v>
      </c>
      <c r="E33" s="5">
        <v>140</v>
      </c>
      <c r="G33" s="2">
        <v>45324</v>
      </c>
      <c r="H33" s="3" t="s">
        <v>205</v>
      </c>
      <c r="I33" s="3" t="s">
        <v>43</v>
      </c>
      <c r="J33" s="4">
        <v>90</v>
      </c>
      <c r="K33" s="5">
        <v>90</v>
      </c>
      <c r="M33" s="2">
        <v>45324</v>
      </c>
      <c r="N33" s="3" t="s">
        <v>219</v>
      </c>
      <c r="O33" s="3" t="s">
        <v>220</v>
      </c>
      <c r="P33" s="4">
        <v>140</v>
      </c>
      <c r="Q33" s="5">
        <v>140</v>
      </c>
      <c r="S33" s="2">
        <v>45323</v>
      </c>
      <c r="T33" s="3" t="s">
        <v>216</v>
      </c>
      <c r="U33" s="3" t="s">
        <v>43</v>
      </c>
      <c r="V33" s="4">
        <v>100</v>
      </c>
      <c r="W33" s="5">
        <v>200</v>
      </c>
    </row>
    <row r="34" spans="1:23" x14ac:dyDescent="0.25">
      <c r="A34" s="2">
        <v>45327</v>
      </c>
      <c r="B34" s="3" t="s">
        <v>63</v>
      </c>
      <c r="C34" s="3" t="s">
        <v>43</v>
      </c>
      <c r="D34" s="4">
        <v>150</v>
      </c>
      <c r="E34" s="5">
        <v>150</v>
      </c>
      <c r="G34" s="2">
        <v>45326</v>
      </c>
      <c r="H34" s="3" t="s">
        <v>223</v>
      </c>
      <c r="I34" s="3" t="s">
        <v>224</v>
      </c>
      <c r="J34" s="4">
        <v>100</v>
      </c>
      <c r="K34" s="5">
        <v>100</v>
      </c>
      <c r="M34" s="2">
        <v>45324</v>
      </c>
      <c r="N34" s="3" t="s">
        <v>106</v>
      </c>
      <c r="O34" s="3" t="s">
        <v>43</v>
      </c>
      <c r="P34" s="4">
        <v>160</v>
      </c>
      <c r="Q34" s="5">
        <v>200</v>
      </c>
      <c r="S34" s="2">
        <v>45324</v>
      </c>
      <c r="T34" s="3" t="s">
        <v>205</v>
      </c>
      <c r="U34" s="3" t="s">
        <v>43</v>
      </c>
      <c r="V34" s="4">
        <v>90</v>
      </c>
      <c r="W34" s="5">
        <v>90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2"/>
      <c r="B36" s="3"/>
      <c r="C36" s="3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6"/>
      <c r="D37" s="4"/>
      <c r="E37" s="5"/>
      <c r="G37" s="12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8"/>
      <c r="C38" s="8"/>
      <c r="D38" s="9"/>
      <c r="E38" s="10"/>
      <c r="G38" s="24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/>
      <c r="N41" s="16"/>
      <c r="O41" s="16"/>
      <c r="P41" s="4"/>
      <c r="Q41" s="5"/>
      <c r="S41" s="11"/>
      <c r="T41" s="16"/>
      <c r="U41" s="16"/>
      <c r="V41" s="4"/>
      <c r="W41" s="5"/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26"/>
      <c r="T42" s="26"/>
      <c r="U42" s="26"/>
      <c r="V42" s="27"/>
      <c r="W42" s="27"/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"/>
      <c r="W43" s="5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290</v>
      </c>
      <c r="E56" s="18">
        <f>SUM(E33:E55)</f>
        <v>290</v>
      </c>
      <c r="G56" s="36" t="s">
        <v>34</v>
      </c>
      <c r="H56" s="36"/>
      <c r="I56" s="36"/>
      <c r="J56" s="17">
        <f>SUM(J33:J55)</f>
        <v>190</v>
      </c>
      <c r="K56" s="18">
        <f>SUM(K33:K55)</f>
        <v>190</v>
      </c>
      <c r="M56" s="36" t="s">
        <v>34</v>
      </c>
      <c r="N56" s="36"/>
      <c r="O56" s="36"/>
      <c r="P56" s="17">
        <f>SUM(P33:P55)</f>
        <v>300</v>
      </c>
      <c r="Q56" s="18">
        <f>SUM(Q33:Q55)</f>
        <v>340</v>
      </c>
      <c r="S56" s="36" t="s">
        <v>34</v>
      </c>
      <c r="T56" s="36"/>
      <c r="U56" s="36"/>
      <c r="V56" s="17">
        <f>SUM(V33:V55)</f>
        <v>190</v>
      </c>
      <c r="W56" s="18">
        <f>SUM(W33:W55)</f>
        <v>290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45324</v>
      </c>
      <c r="B64" s="3" t="s">
        <v>205</v>
      </c>
      <c r="C64" s="3" t="s">
        <v>43</v>
      </c>
      <c r="D64" s="4">
        <v>90</v>
      </c>
      <c r="E64" s="5">
        <v>90</v>
      </c>
      <c r="G64" s="2">
        <v>45323</v>
      </c>
      <c r="H64" s="3" t="s">
        <v>155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182</v>
      </c>
      <c r="O64" s="3" t="s">
        <v>43</v>
      </c>
      <c r="P64" s="4">
        <v>120</v>
      </c>
      <c r="Q64" s="5">
        <v>120</v>
      </c>
      <c r="S64" s="2">
        <v>45323</v>
      </c>
      <c r="T64" s="3" t="s">
        <v>218</v>
      </c>
      <c r="U64" s="3" t="s">
        <v>107</v>
      </c>
      <c r="V64" s="4">
        <v>100</v>
      </c>
      <c r="W64" s="5">
        <v>300</v>
      </c>
    </row>
    <row r="65" spans="1:23" x14ac:dyDescent="0.25">
      <c r="A65" s="2">
        <v>45325</v>
      </c>
      <c r="B65" s="3" t="s">
        <v>9</v>
      </c>
      <c r="C65" s="3" t="s">
        <v>52</v>
      </c>
      <c r="D65" s="4">
        <v>160</v>
      </c>
      <c r="E65" s="5">
        <v>160</v>
      </c>
      <c r="G65" s="2">
        <v>45293</v>
      </c>
      <c r="H65" s="3" t="s">
        <v>182</v>
      </c>
      <c r="I65" s="3" t="s">
        <v>43</v>
      </c>
      <c r="J65" s="4">
        <v>120</v>
      </c>
      <c r="K65" s="5">
        <v>120</v>
      </c>
      <c r="M65" s="2">
        <v>45327</v>
      </c>
      <c r="N65" s="3" t="s">
        <v>9</v>
      </c>
      <c r="O65" s="3" t="s">
        <v>225</v>
      </c>
      <c r="P65" s="4">
        <v>100</v>
      </c>
      <c r="Q65" s="5">
        <v>500</v>
      </c>
      <c r="S65" s="2">
        <v>45296</v>
      </c>
      <c r="T65" s="3" t="s">
        <v>9</v>
      </c>
      <c r="U65" s="3" t="s">
        <v>94</v>
      </c>
      <c r="V65" s="4">
        <v>100</v>
      </c>
      <c r="W65" s="5">
        <v>500</v>
      </c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28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4"/>
      <c r="E72" s="5"/>
      <c r="G72" s="11"/>
      <c r="H72" s="16"/>
      <c r="I72" s="16"/>
      <c r="J72" s="4"/>
      <c r="K72" s="5"/>
      <c r="M72" s="11"/>
      <c r="N72" s="16"/>
      <c r="O72" s="16"/>
      <c r="P72" s="4"/>
      <c r="Q72" s="5"/>
      <c r="S72" s="11"/>
      <c r="T72" s="16"/>
      <c r="U72" s="16"/>
      <c r="V72" s="4"/>
      <c r="W72" s="5"/>
    </row>
    <row r="73" spans="1:23" x14ac:dyDescent="0.25">
      <c r="A73" s="11"/>
      <c r="B73" s="16"/>
      <c r="C73" s="16"/>
      <c r="D73" s="4"/>
      <c r="E73" s="5"/>
      <c r="G73" s="11"/>
      <c r="H73" s="16"/>
      <c r="I73" s="16"/>
      <c r="J73" s="4"/>
      <c r="K73" s="5"/>
      <c r="M73" s="11"/>
      <c r="N73" s="16"/>
      <c r="O73" s="16"/>
      <c r="P73" s="4"/>
      <c r="Q73" s="5"/>
      <c r="S73" s="11"/>
      <c r="T73" s="16"/>
      <c r="U73" s="16"/>
      <c r="V73" s="4"/>
      <c r="W73" s="5"/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250</v>
      </c>
      <c r="E87" s="18">
        <f>SUM(E64:E86)</f>
        <v>250</v>
      </c>
      <c r="G87" s="36" t="s">
        <v>34</v>
      </c>
      <c r="H87" s="36"/>
      <c r="I87" s="36"/>
      <c r="J87" s="17">
        <f>SUM(J64:J86)</f>
        <v>280</v>
      </c>
      <c r="K87" s="18">
        <f>SUM(K64:K86)</f>
        <v>280</v>
      </c>
      <c r="M87" s="36" t="s">
        <v>34</v>
      </c>
      <c r="N87" s="36"/>
      <c r="O87" s="36"/>
      <c r="P87" s="17">
        <f>SUM(P64:P86)</f>
        <v>220</v>
      </c>
      <c r="Q87" s="18">
        <f>SUM(Q64:Q86)</f>
        <v>620</v>
      </c>
      <c r="S87" s="36" t="s">
        <v>34</v>
      </c>
      <c r="T87" s="36"/>
      <c r="U87" s="36"/>
      <c r="V87" s="17">
        <f>SUM(V64:V86)</f>
        <v>200</v>
      </c>
      <c r="W87" s="18">
        <f>SUM(W64:W86)</f>
        <v>800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310</v>
      </c>
      <c r="D100" s="19" t="s">
        <v>3</v>
      </c>
      <c r="E100" s="21" t="s">
        <v>169</v>
      </c>
      <c r="F100" s="21" t="str">
        <f t="shared" ref="F100:F112" si="0">VLOOKUP(G100,$C$100:$D$112,2,0)</f>
        <v>PTO 0223</v>
      </c>
      <c r="G100" s="22">
        <f t="shared" ref="G100:G112" si="1">LARGE($C$100:$C$112,A100)</f>
        <v>310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280</v>
      </c>
      <c r="D101" s="19" t="s">
        <v>1</v>
      </c>
      <c r="E101" s="21" t="s">
        <v>103</v>
      </c>
      <c r="F101" s="21" t="str">
        <f t="shared" si="0"/>
        <v>GSB 3779</v>
      </c>
      <c r="G101" s="22">
        <f t="shared" si="1"/>
        <v>300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140</v>
      </c>
      <c r="D102" s="19" t="s">
        <v>0</v>
      </c>
      <c r="E102" s="21" t="s">
        <v>82</v>
      </c>
      <c r="F102" s="21" t="str">
        <f t="shared" si="0"/>
        <v>POS 0267</v>
      </c>
      <c r="G102" s="22">
        <f t="shared" si="1"/>
        <v>290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190</v>
      </c>
      <c r="D103" s="19" t="s">
        <v>36</v>
      </c>
      <c r="E103" s="21" t="s">
        <v>83</v>
      </c>
      <c r="F103" s="21" t="str">
        <f t="shared" si="0"/>
        <v>AAY 0116</v>
      </c>
      <c r="G103" s="22">
        <f t="shared" si="1"/>
        <v>280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300</v>
      </c>
      <c r="D104" s="19" t="s">
        <v>37</v>
      </c>
      <c r="E104" s="21" t="s">
        <v>84</v>
      </c>
      <c r="F104" s="21" t="s">
        <v>2</v>
      </c>
      <c r="G104" s="22">
        <f t="shared" si="1"/>
        <v>280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280</v>
      </c>
      <c r="D105" s="19" t="s">
        <v>2</v>
      </c>
      <c r="E105" s="21" t="s">
        <v>85</v>
      </c>
      <c r="F105" s="21" t="s">
        <v>65</v>
      </c>
      <c r="G105" s="22">
        <f t="shared" si="1"/>
        <v>280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190</v>
      </c>
      <c r="D106" s="19" t="s">
        <v>38</v>
      </c>
      <c r="E106" s="21" t="s">
        <v>86</v>
      </c>
      <c r="F106" s="21" t="str">
        <f t="shared" si="0"/>
        <v>GIR 0872</v>
      </c>
      <c r="G106" s="22">
        <f t="shared" si="1"/>
        <v>250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290</v>
      </c>
      <c r="D107" s="19" t="s">
        <v>35</v>
      </c>
      <c r="E107" s="21" t="s">
        <v>87</v>
      </c>
      <c r="F107" s="21" t="str">
        <f t="shared" si="0"/>
        <v>AFU 0919</v>
      </c>
      <c r="G107" s="22">
        <f t="shared" si="1"/>
        <v>220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280</v>
      </c>
      <c r="D108" s="19" t="s">
        <v>65</v>
      </c>
      <c r="E108" s="21" t="s">
        <v>88</v>
      </c>
      <c r="F108" s="21" t="str">
        <f t="shared" si="0"/>
        <v>PZQ 0360</v>
      </c>
      <c r="G108" s="22">
        <f t="shared" si="1"/>
        <v>200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250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190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220</v>
      </c>
      <c r="D110" s="19" t="s">
        <v>66</v>
      </c>
      <c r="E110" s="21" t="s">
        <v>90</v>
      </c>
      <c r="F110" s="21" t="s">
        <v>38</v>
      </c>
      <c r="G110" s="22">
        <f t="shared" si="1"/>
        <v>190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200</v>
      </c>
      <c r="D111" s="19" t="s">
        <v>101</v>
      </c>
      <c r="E111" s="21" t="s">
        <v>91</v>
      </c>
      <c r="F111" s="21" t="s">
        <v>121</v>
      </c>
      <c r="G111" s="22">
        <f t="shared" si="1"/>
        <v>190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190</v>
      </c>
      <c r="D112" s="19" t="s">
        <v>121</v>
      </c>
      <c r="E112" s="21" t="s">
        <v>92</v>
      </c>
      <c r="F112" s="21" t="str">
        <f t="shared" si="0"/>
        <v>PAB 2383</v>
      </c>
      <c r="G112" s="22">
        <f t="shared" si="1"/>
        <v>140</v>
      </c>
    </row>
    <row r="113" spans="3:3" x14ac:dyDescent="0.25">
      <c r="C113" s="30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1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2024-02-06T00:28:59Z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