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94" documentId="11_0DE15AAF8FA9A5C66F1046311788040DB4244B1C" xr6:coauthVersionLast="47" xr6:coauthVersionMax="47" xr10:uidLastSave="{86FA10E1-5E4C-4F88-AC8B-CDF73E7A2B60}"/>
  <bookViews>
    <workbookView xWindow="-120" yWindow="-120" windowWidth="20730" windowHeight="11040" tabRatio="565" firstSheet="13" activeTab="1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4" sheetId="25" r:id="rId7"/>
    <sheet name="MILTON ABRIL" sheetId="4" r:id="rId8"/>
    <sheet name="FRANKLIN ABRIL " sheetId="26" r:id="rId9"/>
    <sheet name="BETTY RAMOS " sheetId="5" r:id="rId10"/>
    <sheet name="Jaime Abril " sheetId="6" r:id="rId11"/>
    <sheet name="Stalin Abril " sheetId="7" r:id="rId12"/>
    <sheet name="roberto reyes " sheetId="16" r:id="rId13"/>
    <sheet name="OTROS PROVEEDORES 1" sheetId="19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62" i="6" l="1"/>
  <c r="H980" i="6"/>
  <c r="Y934" i="8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96" i="1"/>
  <c r="R981" i="4"/>
  <c r="R985" i="6"/>
  <c r="R987" i="22"/>
  <c r="R950" i="13"/>
  <c r="C942" i="13" s="1"/>
  <c r="R982" i="5"/>
  <c r="C973" i="5" s="1"/>
  <c r="R1002" i="1"/>
  <c r="R993" i="2"/>
  <c r="C974" i="2" s="1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1" i="19" l="1"/>
  <c r="C984" i="19" s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 l="1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<sst xmlns="http://schemas.openxmlformats.org/spreadsheetml/2006/main" count="32837" uniqueCount="1774">
  <si>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</si>
  <si>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</si>
  <si>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</si>
  <si>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</si>
  <si>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</si>
  <si>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</si>
  <si>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</si>
  <si>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</si>
  <si>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</si>
  <si>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</si>
  <si>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</si>
  <si>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</si>
  <si>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</si>
  <si>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</si>
  <si>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</si>
  <si>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</si>
  <si>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</si>
  <si>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</si>
  <si>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</si>
  <si>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</si>
  <si>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</si>
  <si>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</si>
  <si>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</si>
  <si>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</si>
  <si>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</si>
  <si>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</si>
  <si>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</si>
  <si>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</si>
  <si>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</si>
  <si>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</si>
  <si>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</si>
  <si>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</si>
  <si>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</si>
  <si>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</si>
  <si>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</si>
  <si>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</si>
  <si>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</si>
  <si>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</si>
  <si>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</si>
  <si>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</si>
  <si>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</si>
  <si>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</si>
  <si>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</si>
  <si>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</si>
  <si>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</si>
  <si>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</si>
  <si>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</si>
  <si>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</si>
  <si>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</si>
  <si>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</si>
  <si>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</si>
  <si>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</si>
  <si>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</si>
  <si>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</si>
  <si>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</si>
  <si>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</si>
  <si>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</si>
  <si>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</si>
  <si>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</si>
  <si>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</si>
  <si>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</si>
  <si>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</si>
  <si>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</si>
  <si>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</si>
  <si>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</si>
  <si>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</si>
  <si>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</si>
  <si>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</si>
  <si>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</si>
  <si>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</si>
  <si>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</si>
  <si>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</si>
  <si>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</si>
  <si>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</si>
  <si>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</si>
  <si>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</si>
  <si>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</si>
  <si>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</si>
  <si>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</si>
  <si>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</si>
  <si>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</si>
  <si>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</si>
  <si>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</si>
  <si>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</si>
  <si>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</si>
  <si>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</si>
  <si>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</si>
  <si>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</si>
  <si>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</si>
  <si>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</si>
  <si>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</si>
  <si>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</si>
  <si>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</si>
  <si>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</si>
  <si>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</si>
  <si>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</si>
  <si>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</si>
  <si>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</si>
  <si>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</si>
  <si>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</si>
  <si>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</si>
  <si>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</si>
  <si>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</si>
  <si>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</si>
  <si>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</si>
  <si>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</si>
  <si>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</si>
  <si>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</si>
  <si>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</si>
  <si>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</si>
  <si>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</si>
  <si>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</si>
  <si>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</si>
  <si>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</si>
  <si>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</si>
  <si>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</si>
  <si>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</si>
  <si>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</si>
  <si>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</si>
  <si>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</si>
  <si>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</si>
  <si>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</si>
  <si>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</si>
  <si>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</si>
  <si>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</si>
  <si>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</si>
  <si>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</si>
  <si>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</si>
  <si>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</si>
  <si>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</si>
  <si>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</si>
  <si>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</si>
  <si>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</si>
  <si>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</si>
  <si>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</si>
  <si>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</si>
  <si>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</si>
  <si>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</si>
  <si>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</si>
  <si>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</si>
  <si>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</si>
  <si>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</si>
  <si>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</si>
  <si>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</si>
  <si>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</si>
  <si>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</si>
  <si>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</si>
  <si>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</si>
  <si>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</si>
  <si>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</si>
  <si>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</si>
  <si>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</si>
  <si>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</si>
  <si>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</si>
  <si>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</si>
  <si>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</si>
  <si>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</si>
  <si>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</si>
  <si>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</si>
  <si>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</si>
  <si>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</si>
  <si>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</si>
  <si>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</si>
  <si>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</si>
  <si>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</si>
  <si>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</si>
  <si>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</si>
  <si>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</si>
  <si>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</si>
  <si>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</si>
  <si>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</si>
  <si>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</si>
  <si>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</si>
  <si>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</si>
  <si>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</si>
  <si>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</si>
  <si>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</si>
  <si>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</si>
  <si>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</si>
  <si>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</si>
  <si>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</si>
  <si>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</si>
  <si>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</si>
  <si>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</si>
  <si>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</si>
  <si>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</si>
  <si>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</si>
  <si>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</si>
  <si>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</si>
  <si>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</si>
  <si>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</si>
  <si>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</si>
  <si>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</si>
  <si>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</si>
  <si>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</si>
  <si>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</si>
  <si>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</si>
  <si>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</si>
  <si>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</si>
  <si>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</si>
  <si>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</si>
  <si>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</si>
  <si>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</si>
  <si>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</si>
  <si>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</si>
  <si>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</si>
  <si>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</si>
  <si>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</si>
  <si>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</si>
  <si>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</si>
  <si>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</si>
  <si>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</si>
  <si>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</si>
  <si>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</si>
  <si>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</si>
  <si>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</si>
  <si>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</si>
  <si>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</si>
  <si>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</si>
  <si>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</si>
  <si>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</si>
  <si>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</si>
  <si>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</si>
  <si>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</si>
  <si>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</si>
  <si>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</si>
  <si>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</si>
  <si>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</si>
  <si>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</si>
  <si>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</si>
  <si>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</si>
  <si>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</si>
  <si>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</si>
  <si>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</si>
  <si>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</si>
  <si>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</si>
  <si>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</si>
  <si>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</si>
  <si>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</si>
  <si>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</si>
  <si>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</si>
  <si>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</si>
  <si>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</si>
  <si>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</si>
  <si>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</si>
  <si>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</si>
  <si>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</si>
  <si>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</si>
  <si>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</si>
  <si>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</si>
  <si>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</si>
  <si>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</si>
  <si>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</si>
  <si>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</si>
  <si>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</si>
  <si>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</si>
  <si>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</si>
  <si>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</si>
  <si>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</si>
  <si>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</si>
  <si>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</si>
  <si>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</si>
  <si>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</si>
  <si>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</si>
  <si>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</si>
  <si>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</si>
  <si>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</si>
  <si>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</si>
  <si>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</si>
  <si>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</si>
  <si>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</si>
  <si>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</si>
  <si>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</si>
  <si>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</si>
  <si>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</si>
  <si>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</si>
  <si>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</si>
  <si>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</si>
  <si>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</si>
  <si>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</si>
  <si>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</si>
  <si>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</si>
  <si>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</si>
  <si>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</si>
  <si>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</si>
  <si>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</si>
  <si>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</si>
  <si>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</si>
  <si>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</si>
  <si>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</si>
  <si>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</si>
  <si>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</si>
  <si>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</si>
  <si>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</si>
  <si>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</si>
  <si>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</si>
  <si>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</si>
  <si>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</si>
  <si>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</si>
  <si>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</si>
  <si>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</si>
  <si>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</si>
  <si>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</si>
  <si>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</si>
  <si>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</si>
  <si>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</si>
  <si>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</si>
  <si>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</si>
  <si>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</si>
  <si>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</si>
  <si>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</si>
  <si>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</si>
  <si>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</si>
  <si>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</si>
  <si>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</si>
  <si>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</si>
  <si>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</si>
  <si>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</si>
  <si>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</si>
  <si>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</si>
  <si>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</si>
  <si>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</si>
  <si>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</si>
  <si>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</si>
  <si>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</si>
  <si>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</si>
  <si>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</si>
  <si>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</si>
  <si>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</si>
  <si>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</si>
  <si>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</si>
  <si>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</si>
  <si>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</si>
  <si>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</si>
  <si>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</si>
  <si>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</si>
  <si>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</si>
  <si>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</si>
  <si>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</si>
  <si>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</si>
  <si>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</si>
  <si>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</si>
  <si>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</si>
  <si>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</si>
  <si>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</si>
  <si>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</si>
  <si>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</si>
  <si>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</si>
  <si>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</si>
  <si>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</si>
  <si>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</si>
  <si>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</si>
  <si>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</si>
  <si>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</si>
  <si>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</si>
  <si>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</si>
  <si>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</si>
  <si>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</si>
  <si>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</si>
  <si>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</si>
  <si>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</si>
  <si>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</si>
  <si>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</si>
  <si>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</si>
  <si>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</si>
  <si>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</si>
  <si>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</si>
  <si>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</si>
  <si>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</si>
  <si>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</si>
  <si>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</si>
  <si>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</si>
  <si>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</si>
  <si>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</si>
  <si>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</si>
  <si>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</si>
  <si>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</si>
  <si>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</si>
  <si>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</si>
  <si>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</si>
  <si>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</si>
  <si>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</si>
  <si>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</si>
  <si>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</si>
  <si>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</si>
  <si>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</si>
  <si>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</si>
  <si>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</si>
  <si>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</si>
  <si>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</si>
  <si>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</si>
  <si>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</si>
  <si>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</si>
  <si>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</si>
  <si>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</si>
  <si>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</si>
  <si>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</si>
  <si>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</si>
  <si>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</si>
  <si>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</si>
  <si>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</si>
  <si>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</si>
  <si>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</si>
  <si>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</si>
  <si>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</si>
  <si>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</si>
  <si>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</si>
  <si>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</si>
  <si>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</si>
  <si>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</si>
  <si>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</si>
  <si>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</si>
  <si>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</si>
  <si>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</si>
  <si>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</si>
  <si>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</si>
  <si>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</si>
  <si>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</si>
  <si>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</si>
  <si>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</si>
  <si>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</si>
  <si>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</si>
  <si>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</si>
  <si>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</si>
  <si>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</si>
  <si>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</si>
  <si>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</si>
  <si>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</si>
  <si>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</si>
  <si>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</si>
  <si>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</si>
  <si>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</si>
  <si>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</si>
  <si>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</si>
  <si>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</si>
  <si>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</si>
  <si>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</si>
  <si>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</si>
  <si>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</si>
  <si>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</si>
  <si>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</si>
  <si>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</si>
  <si>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</si>
  <si>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</si>
  <si>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</si>
  <si>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</si>
  <si>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</si>
  <si>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</si>
  <si>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</si>
  <si>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</si>
  <si>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</si>
  <si>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</si>
  <si>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</si>
  <si>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</si>
  <si>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</si>
  <si>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</si>
  <si>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</si>
  <si>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</si>
  <si>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</si>
  <si>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</si>
  <si>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</si>
  <si>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</si>
  <si>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</si>
  <si>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</si>
  <si>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</si>
  <si>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</si>
  <si>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</si>
  <si>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</si>
  <si>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</si>
  <si>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</si>
  <si>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</si>
  <si>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</si>
  <si>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</si>
  <si>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</si>
  <si>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</si>
  <si>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</si>
  <si>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</si>
  <si>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</si>
  <si>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</si>
  <si>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</si>
  <si>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</si>
  <si>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</si>
  <si>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</si>
  <si>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</si>
  <si>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</si>
  <si>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</si>
  <si>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</si>
  <si>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</si>
  <si>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</si>
  <si>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</si>
  <si>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</si>
  <si>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</si>
  <si>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</si>
  <si>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</si>
  <si>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</si>
  <si>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</si>
  <si>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</si>
  <si>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</si>
  <si>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</si>
  <si>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</si>
  <si>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</si>
  <si>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</si>
  <si>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</si>
  <si>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</si>
  <si>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</si>
  <si>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</si>
  <si>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</si>
  <si>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</si>
  <si>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</si>
  <si>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</si>
  <si>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</si>
  <si>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</si>
  <si>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</si>
  <si>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</si>
  <si>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</si>
  <si>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</si>
  <si>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</si>
  <si>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</si>
  <si>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</si>
  <si>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</si>
  <si>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</si>
  <si>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</si>
  <si>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</si>
  <si>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</si>
  <si>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</si>
  <si>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</si>
  <si>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</si>
  <si>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</si>
  <si>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</si>
  <si>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</si>
  <si>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</si>
  <si>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</si>
  <si>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</si>
  <si>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</si>
  <si>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</si>
  <si>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</si>
  <si>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</si>
  <si>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</si>
  <si>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</si>
  <si>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</si>
  <si>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</si>
  <si>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</si>
  <si>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</si>
  <si>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</si>
  <si>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</si>
  <si>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</si>
  <si>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</si>
  <si>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</si>
  <si>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</si>
  <si>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</si>
  <si>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</si>
  <si>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</si>
  <si>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</si>
  <si>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</si>
  <si>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</si>
  <si>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</si>
  <si>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</si>
  <si>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</si>
  <si>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</si>
  <si>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</si>
  <si>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</si>
  <si>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</si>
  <si>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</si>
  <si>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</si>
  <si>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</si>
  <si>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</si>
  <si>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</si>
  <si>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</si>
  <si>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</si>
  <si>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</si>
  <si>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</si>
  <si>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</si>
  <si>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</si>
  <si>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</si>
  <si>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</si>
  <si>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</si>
  <si>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</si>
  <si>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</si>
  <si>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</si>
  <si>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</si>
  <si>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</si>
  <si>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</si>
  <si>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</si>
  <si>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</si>
  <si>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</si>
  <si>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</si>
  <si>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</si>
  <si>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</si>
  <si>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</si>
  <si>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</si>
  <si>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</si>
  <si>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</si>
  <si>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</si>
  <si>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</si>
  <si>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</si>
  <si>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</si>
  <si>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</si>
  <si>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</si>
  <si>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</si>
  <si>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</si>
  <si>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</si>
  <si>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</si>
  <si>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</si>
  <si>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</si>
  <si>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</si>
  <si>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</si>
  <si>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</si>
  <si>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</si>
  <si>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</si>
  <si>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</si>
  <si>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</si>
  <si>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</si>
  <si>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</si>
  <si>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</si>
  <si>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</si>
  <si>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</si>
  <si>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</si>
  <si>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</si>
  <si>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</si>
  <si>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</si>
  <si>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</si>
  <si>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</si>
  <si>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</si>
  <si>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</si>
  <si>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</si>
  <si>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</si>
  <si>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</si>
  <si>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</si>
  <si>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</si>
  <si>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</si>
  <si>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</si>
  <si>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</si>
  <si>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</si>
  <si>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</si>
  <si>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</si>
  <si>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</si>
  <si>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</si>
  <si>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</si>
  <si>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</si>
  <si>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</si>
  <si>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</si>
  <si>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</si>
  <si>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</si>
  <si>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</si>
  <si>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</si>
  <si>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</si>
  <si>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</si>
  <si>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</si>
  <si>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</si>
  <si>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</si>
  <si>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</si>
  <si>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</si>
  <si>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</si>
  <si>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</si>
  <si>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</si>
  <si>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</si>
  <si>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</si>
  <si>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</si>
  <si>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</si>
  <si>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</si>
  <si>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</si>
  <si>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</si>
  <si>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</si>
  <si>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</si>
  <si>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</si>
  <si>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</si>
  <si>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</si>
  <si>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</si>
  <si>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</si>
  <si>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</si>
  <si>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</si>
  <si>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</si>
  <si>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</si>
  <si>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</si>
  <si>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</si>
  <si>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</si>
  <si>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</si>
  <si>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</si>
  <si>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</si>
  <si>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</si>
  <si>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</si>
  <si>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</si>
  <si>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</si>
  <si>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</si>
  <si>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</si>
  <si>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</si>
  <si>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</si>
  <si>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</si>
  <si>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</si>
  <si>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</si>
  <si>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</si>
  <si>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</si>
  <si>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</si>
  <si>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</si>
  <si>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</si>
  <si>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</si>
  <si>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</si>
  <si>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</si>
  <si>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</si>
  <si>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</si>
  <si>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</si>
  <si>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</si>
  <si>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</si>
  <si>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</si>
  <si>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</si>
  <si>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</si>
  <si>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</si>
  <si>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</si>
  <si>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</si>
  <si>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</si>
  <si>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</si>
  <si>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</si>
  <si>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</si>
  <si>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</si>
  <si>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</si>
  <si>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</si>
  <si>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</si>
  <si>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</si>
  <si>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</si>
  <si>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</si>
  <si>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</si>
  <si>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</si>
  <si>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</si>
  <si>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</si>
  <si>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</si>
  <si>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</si>
  <si>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</si>
  <si>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</si>
  <si>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</si>
  <si>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</si>
  <si>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</si>
  <si>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</si>
  <si>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</si>
  <si>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</si>
  <si>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</si>
  <si>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</si>
  <si>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</si>
  <si>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</si>
  <si>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</si>
  <si>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</si>
  <si>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</si>
  <si>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</si>
  <si>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</si>
  <si>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</si>
  <si>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</si>
  <si>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</si>
  <si>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</si>
  <si>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</si>
  <si>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</si>
  <si>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</si>
  <si>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</si>
  <si>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</si>
  <si>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</si>
  <si>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</si>
  <si>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</si>
  <si>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</si>
  <si>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</si>
  <si>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</si>
  <si>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</si>
  <si>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</si>
  <si>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</si>
  <si>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</si>
  <si>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</si>
  <si>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</si>
  <si>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</si>
  <si>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</si>
  <si>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</si>
  <si>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</si>
  <si>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</si>
  <si>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</si>
  <si>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</si>
  <si>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</si>
  <si>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</si>
  <si>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</si>
  <si>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</si>
  <si>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</si>
  <si>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</si>
  <si>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</si>
  <si>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</si>
  <si>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</si>
  <si>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</si>
  <si>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</si>
  <si>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</si>
  <si>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</si>
  <si>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</si>
  <si>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</si>
  <si>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</si>
  <si>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</si>
  <si>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</si>
  <si>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</si>
  <si>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</si>
  <si>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</si>
  <si>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</si>
  <si>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</si>
  <si>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</si>
  <si>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</si>
  <si>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</si>
  <si>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</si>
  <si>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</si>
  <si>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</si>
  <si>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</si>
  <si>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</si>
  <si>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</si>
  <si>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</si>
  <si>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</si>
  <si>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</si>
  <si>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</si>
  <si>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</si>
  <si>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</si>
  <si>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</si>
  <si>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</si>
  <si>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</si>
  <si>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</si>
  <si>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</si>
  <si>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</si>
  <si>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</si>
  <si>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</si>
  <si>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</si>
  <si>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</si>
  <si>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</si>
  <si>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</si>
  <si>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</si>
  <si>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</si>
  <si>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</si>
  <si>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</si>
  <si>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</si>
  <si>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</si>
  <si>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</si>
  <si>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</si>
  <si>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</si>
  <si>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</si>
  <si>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</si>
  <si>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</si>
  <si>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</si>
  <si>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</si>
  <si>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</si>
  <si>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</si>
  <si>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</si>
  <si>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</si>
  <si>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</si>
  <si>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</si>
  <si>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</si>
  <si>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</si>
  <si>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</si>
  <si>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</si>
  <si>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</si>
  <si>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</si>
  <si>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</si>
  <si>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</si>
  <si>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</si>
  <si>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</si>
  <si>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</si>
  <si>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</si>
  <si>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</si>
  <si>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</si>
  <si>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</si>
  <si>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</si>
  <si>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</si>
  <si>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</si>
  <si>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</si>
  <si>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</si>
  <si>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</si>
  <si>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</si>
  <si>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</si>
  <si>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</si>
  <si>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</si>
  <si>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</si>
  <si>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</si>
  <si>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</si>
  <si>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</si>
  <si>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</si>
  <si>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</si>
  <si>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</si>
  <si>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</si>
  <si>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</si>
  <si>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</si>
  <si>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</si>
  <si>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</si>
  <si>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</si>
  <si>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</si>
  <si>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</si>
  <si>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</si>
  <si>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</si>
  <si>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</si>
  <si>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</si>
  <si>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</si>
  <si>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</si>
  <si>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</si>
  <si>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</si>
  <si>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</si>
  <si>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</si>
  <si>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</si>
  <si>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</si>
  <si>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</si>
  <si>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</si>
  <si>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</si>
  <si>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</si>
  <si>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</si>
  <si>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</si>
  <si>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</si>
  <si>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</si>
  <si>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</si>
  <si>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</si>
  <si>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</si>
  <si>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</si>
  <si>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</si>
  <si>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</si>
  <si>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</si>
  <si>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</si>
  <si>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</si>
  <si>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</si>
  <si>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</si>
  <si>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</si>
  <si>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</si>
  <si>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</si>
  <si>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</si>
  <si>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</si>
  <si>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</si>
  <si>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</si>
  <si>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</si>
  <si>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</si>
  <si>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</si>
  <si>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</si>
  <si>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</si>
  <si>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</si>
  <si>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</si>
  <si>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</si>
  <si>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</si>
  <si>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</si>
  <si>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</si>
  <si>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</si>
  <si>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</si>
  <si>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</si>
  <si>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</si>
  <si>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</si>
  <si>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</si>
  <si>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</si>
  <si>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</si>
  <si>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</si>
  <si>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</si>
  <si>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</si>
  <si>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</si>
  <si>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</si>
  <si>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</si>
  <si>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</si>
  <si>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</si>
  <si>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</si>
  <si>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</si>
  <si>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</si>
  <si>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</si>
  <si>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</si>
  <si>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</si>
  <si>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</si>
  <si>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</si>
  <si>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</si>
  <si>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</si>
  <si>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</si>
  <si>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</si>
  <si>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</si>
  <si>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</si>
  <si>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</si>
  <si>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</si>
  <si>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</si>
  <si>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</si>
  <si>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</si>
  <si>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</si>
  <si>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</si>
  <si>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</si>
  <si>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</si>
  <si>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</si>
  <si>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</si>
  <si>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</si>
  <si>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</si>
  <si>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</si>
  <si>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</si>
  <si>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</si>
  <si>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</si>
  <si>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</si>
  <si>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</si>
  <si>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</si>
  <si>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</si>
  <si>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</si>
  <si>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</si>
  <si>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</si>
  <si>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</si>
  <si>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</si>
  <si>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</si>
  <si>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</si>
  <si>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</si>
  <si>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</si>
  <si>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</si>
  <si>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</si>
  <si>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</si>
  <si>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</si>
  <si>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</si>
  <si>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</si>
  <si>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</si>
  <si>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</si>
  <si>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</si>
  <si>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</si>
  <si>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</si>
  <si>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</si>
  <si>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</si>
  <si>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</si>
  <si>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</si>
  <si>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</si>
  <si>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</si>
  <si>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</si>
  <si>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</si>
  <si>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</si>
  <si>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</si>
  <si>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</si>
  <si>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</si>
  <si>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</si>
  <si>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</si>
  <si>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</si>
  <si>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</si>
  <si>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</si>
  <si>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</si>
  <si>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</si>
  <si>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</si>
  <si>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</si>
  <si>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</si>
  <si>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</si>
  <si>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</si>
  <si>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</si>
  <si>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</si>
  <si>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</si>
  <si>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</si>
  <si>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</si>
  <si>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</si>
  <si>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</si>
  <si>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</si>
  <si>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</si>
  <si>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</si>
  <si>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</si>
  <si>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</si>
  <si>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</si>
  <si>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</si>
  <si>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</si>
  <si>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</si>
  <si>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</si>
  <si>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</si>
  <si>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</si>
  <si>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</si>
  <si>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</si>
  <si>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</si>
  <si>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</si>
  <si>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</si>
  <si>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</si>
  <si>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</si>
  <si>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</si>
  <si>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</si>
  <si>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</si>
  <si>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</si>
  <si>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</si>
  <si>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</si>
  <si>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</si>
  <si>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</si>
  <si>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</si>
  <si>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</si>
  <si>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</si>
  <si>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</si>
  <si>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</si>
  <si>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</si>
  <si>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</si>
  <si>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</si>
  <si>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</si>
  <si>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</si>
  <si>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</si>
  <si>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</si>
  <si>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</si>
  <si>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</si>
  <si>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</si>
  <si>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</si>
  <si>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</si>
  <si>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</si>
  <si>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</si>
  <si>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</si>
  <si>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</si>
  <si>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</si>
  <si>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</si>
  <si>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</si>
  <si>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</si>
  <si>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</si>
  <si>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</si>
  <si>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</si>
  <si>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</si>
  <si>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</si>
  <si>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</si>
  <si>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</si>
  <si>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</si>
  <si>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</si>
  <si>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</si>
  <si>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</si>
  <si>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</si>
  <si>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</si>
  <si>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</si>
  <si>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</si>
  <si>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</si>
  <si>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</si>
  <si>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</si>
  <si>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</si>
  <si>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</si>
  <si>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</si>
  <si>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</si>
  <si>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</si>
  <si>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</si>
  <si>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</si>
  <si>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</si>
  <si>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</si>
  <si>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</si>
  <si>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</si>
  <si>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</si>
  <si>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</si>
  <si>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</si>
  <si>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</si>
  <si>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</si>
  <si>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</si>
  <si>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</si>
  <si>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</si>
  <si>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</si>
  <si>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</si>
  <si>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</si>
  <si>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</si>
  <si>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</si>
  <si>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</si>
  <si>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</si>
  <si>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</si>
  <si>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</si>
  <si>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</si>
  <si>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</si>
  <si>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</si>
  <si>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</si>
  <si>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</si>
  <si>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</si>
  <si>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</si>
  <si>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</si>
  <si>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</si>
  <si>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</si>
  <si>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</si>
  <si>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</si>
  <si>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</si>
  <si>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</si>
  <si>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</si>
  <si>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</si>
  <si>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</si>
  <si>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</si>
  <si>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</si>
  <si>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</si>
  <si>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</si>
  <si>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</si>
  <si>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</si>
  <si>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</si>
  <si>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</si>
  <si>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</si>
  <si>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</si>
  <si>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</si>
  <si>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</si>
  <si>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</si>
  <si>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</si>
  <si>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</si>
  <si>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</si>
  <si>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</si>
  <si>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</si>
  <si>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</si>
  <si>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</si>
  <si>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</si>
  <si>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</si>
  <si>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</si>
  <si>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</si>
  <si>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</si>
  <si>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</si>
  <si>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</si>
  <si>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</si>
  <si>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</si>
  <si>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</si>
  <si>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</si>
  <si>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</si>
  <si>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</si>
  <si>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</si>
  <si>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</si>
  <si>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</si>
  <si>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</si>
  <si>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</si>
  <si>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</si>
  <si>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</si>
  <si>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</si>
  <si>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</si>
  <si>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</si>
  <si>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</si>
  <si>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</si>
  <si>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</si>
  <si>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</si>
  <si>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</si>
  <si>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</si>
  <si>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</si>
  <si>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</si>
  <si>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</si>
  <si>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</si>
  <si>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</si>
  <si>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</si>
  <si>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</si>
  <si>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</si>
  <si>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</si>
  <si>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</si>
  <si>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</si>
  <si>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</si>
  <si>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</si>
  <si>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</si>
  <si>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</si>
  <si>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</si>
  <si>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</si>
  <si>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</si>
  <si>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</si>
  <si>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</si>
  <si>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</si>
  <si>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</si>
  <si>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</si>
  <si>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</si>
  <si>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</si>
  <si>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</si>
  <si>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</si>
  <si>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</si>
  <si>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</si>
  <si>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</si>
  <si>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</si>
  <si>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</si>
  <si>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</si>
  <si>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</si>
  <si>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</si>
  <si>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</si>
  <si>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</si>
  <si>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</si>
  <si>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</si>
  <si>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</si>
  <si>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</si>
  <si>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</si>
  <si>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</si>
  <si>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</si>
  <si>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</si>
  <si>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</si>
  <si>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</si>
  <si>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</si>
  <si>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</si>
  <si>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</si>
  <si>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</si>
  <si>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</si>
  <si>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</si>
  <si>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</si>
  <si>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</si>
  <si>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</si>
  <si>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</si>
  <si>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</si>
  <si>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</si>
  <si>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</si>
  <si>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</si>
  <si>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</si>
  <si>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</si>
  <si>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</si>
  <si>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</si>
  <si>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</si>
  <si>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</si>
  <si>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</si>
  <si>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</si>
  <si>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</si>
  <si>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</si>
  <si>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</si>
  <si>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</si>
  <si>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</si>
  <si>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</si>
  <si>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</si>
  <si>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</si>
  <si>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</si>
  <si>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</si>
  <si>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</si>
  <si>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</si>
  <si>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</si>
  <si>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</si>
  <si>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</si>
  <si>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</si>
  <si>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</si>
  <si>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</si>
  <si>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</si>
  <si>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</si>
  <si>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</si>
  <si>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</si>
  <si>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</si>
  <si>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</si>
  <si>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</si>
  <si>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</si>
  <si>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</si>
  <si>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</si>
  <si>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</si>
  <si>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</si>
  <si>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</si>
  <si>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</si>
  <si>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</si>
  <si>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</si>
  <si>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</si>
  <si>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</si>
  <si>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</si>
  <si>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</si>
  <si>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</si>
  <si>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</si>
  <si>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</si>
  <si>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</si>
  <si>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</si>
  <si>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</si>
  <si>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</si>
  <si>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</si>
  <si>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</si>
  <si>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</si>
  <si>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</si>
  <si>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</si>
  <si>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</si>
  <si>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</si>
  <si>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</si>
  <si>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</si>
  <si>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</si>
  <si>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</si>
  <si>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</si>
  <si>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</si>
  <si>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</si>
  <si>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</si>
  <si>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</si>
  <si>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</si>
  <si>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</si>
  <si>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</si>
  <si>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</si>
  <si>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</si>
  <si>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</si>
  <si>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</si>
  <si>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</si>
  <si>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</si>
  <si>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</si>
  <si>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</si>
  <si>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</si>
  <si>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</si>
  <si>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</si>
  <si>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</si>
  <si>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</si>
  <si>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</si>
  <si>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</si>
  <si>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</si>
  <si>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</si>
  <si>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</si>
  <si>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</si>
  <si>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</si>
  <si>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</si>
  <si>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</si>
  <si>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</si>
  <si>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</si>
  <si>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</si>
  <si>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</si>
  <si>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</si>
  <si>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</si>
  <si>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</si>
  <si>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</si>
  <si>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</si>
  <si>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</si>
  <si>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</si>
  <si>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</si>
  <si>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</si>
  <si>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</si>
  <si>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</si>
  <si>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</si>
  <si>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</si>
  <si>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</si>
  <si>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</si>
  <si>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</si>
  <si>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</si>
  <si>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</si>
  <si>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</si>
  <si>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</si>
  <si>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</si>
  <si>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</si>
  <si>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</si>
  <si>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</si>
  <si>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</si>
  <si>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</si>
  <si>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</si>
  <si>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</si>
  <si>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</si>
  <si>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</si>
  <si>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</si>
  <si>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</si>
  <si>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</si>
  <si>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</si>
  <si>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</si>
  <si>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</si>
  <si>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</si>
  <si>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</si>
  <si>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</si>
  <si>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</si>
  <si>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</si>
  <si>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</si>
  <si>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</si>
  <si>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</si>
  <si>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</si>
  <si>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</si>
  <si>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</si>
  <si>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</si>
  <si>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</si>
  <si>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</si>
  <si>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</si>
  <si>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</si>
  <si>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</si>
  <si>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</si>
  <si>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</si>
  <si>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</si>
  <si>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</si>
  <si>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</si>
  <si>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</si>
  <si>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</si>
  <si>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</si>
  <si>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</si>
  <si>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</si>
  <si>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</si>
  <si>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</si>
  <si>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</si>
  <si>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</si>
  <si>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</si>
  <si>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</si>
  <si>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</si>
  <si>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</si>
  <si>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</si>
  <si>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</si>
  <si>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</si>
  <si>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</si>
  <si>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</si>
  <si>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</si>
  <si>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</si>
  <si>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</si>
  <si>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</si>
  <si>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</si>
  <si>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</si>
  <si>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</si>
  <si>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</si>
  <si>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</si>
  <si>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</si>
  <si>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</si>
  <si>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</si>
  <si>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</si>
  <si>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</si>
  <si>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</si>
  <si>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</si>
  <si>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</si>
  <si>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</si>
  <si>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</si>
  <si>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</si>
  <si>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</si>
  <si>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</si>
  <si>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</si>
  <si>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</si>
  <si>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</si>
  <si>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</si>
  <si>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</si>
  <si>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</si>
  <si>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</si>
  <si>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</si>
  <si>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</si>
  <si>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</si>
  <si>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</si>
  <si>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</si>
  <si>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</si>
  <si>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</si>
  <si>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</si>
  <si>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</si>
  <si>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</si>
  <si>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</si>
  <si>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</si>
  <si>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</si>
  <si>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</si>
  <si>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</si>
  <si>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</si>
  <si>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</si>
  <si>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</si>
  <si>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</si>
  <si>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</si>
  <si>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</si>
  <si>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</si>
  <si>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</si>
  <si>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</si>
  <si>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</si>
  <si>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</si>
  <si>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</si>
  <si>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</si>
  <si>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</si>
  <si>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</si>
  <si>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</si>
  <si>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</si>
  <si>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</si>
  <si>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</si>
  <si>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</si>
  <si>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</si>
  <si>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</si>
  <si>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</si>
  <si>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</si>
  <si>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</si>
  <si>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</si>
  <si>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</si>
  <si>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</si>
  <si>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</si>
  <si>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</si>
  <si>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</si>
  <si>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</si>
  <si>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</si>
  <si>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</si>
  <si>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</si>
  <si>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</si>
  <si>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</si>
  <si>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</si>
  <si>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</si>
  <si>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</si>
  <si>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</si>
  <si>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</si>
  <si>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</si>
  <si>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</si>
  <si>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</si>
  <si>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</si>
  <si>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</si>
  <si>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</si>
  <si>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</si>
  <si>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</si>
  <si>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</si>
  <si>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</si>
  <si>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</si>
  <si>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</si>
  <si>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</si>
  <si>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</si>
  <si>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</si>
  <si>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</si>
  <si>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</si>
  <si>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</si>
  <si>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</si>
  <si>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</si>
  <si>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</si>
  <si>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</si>
  <si>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</si>
  <si>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</si>
  <si>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</si>
  <si>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</si>
  <si>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</si>
  <si>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</si>
  <si>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</si>
  <si>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</si>
  <si>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</si>
  <si>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</si>
  <si>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</si>
  <si>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</si>
  <si>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</si>
  <si>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</si>
  <si>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</si>
  <si>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</si>
  <si>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</si>
  <si>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</si>
  <si>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</si>
  <si>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</si>
  <si>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</si>
  <si>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</si>
  <si>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</si>
  <si>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</si>
  <si>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</si>
  <si>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</si>
  <si>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</si>
  <si>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</si>
  <si>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</si>
  <si>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</si>
  <si>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</si>
  <si>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</si>
  <si>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</si>
  <si>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</si>
  <si>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</si>
  <si>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</si>
  <si>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</si>
  <si>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</si>
  <si>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</si>
  <si>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</si>
  <si>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</si>
  <si>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</si>
  <si>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</si>
  <si>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</si>
  <si>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</si>
  <si>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</si>
  <si>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</si>
  <si>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</si>
  <si>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</si>
  <si>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</si>
  <si>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</si>
  <si>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</si>
  <si>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</si>
  <si>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</si>
  <si>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</si>
  <si>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</si>
  <si>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</si>
  <si>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</si>
  <si>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</si>
  <si>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</si>
  <si>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</si>
  <si>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</si>
  <si>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</si>
  <si>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</si>
  <si>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</si>
  <si>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</si>
  <si>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</si>
  <si>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</si>
  <si>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</si>
  <si>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</si>
  <si>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</si>
  <si>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</si>
  <si>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</si>
  <si>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</si>
  <si>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</si>
  <si>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</si>
  <si>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</si>
  <si>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</si>
  <si>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</si>
  <si>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</si>
  <si>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</si>
  <si>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</si>
  <si>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</si>
  <si>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</si>
  <si>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</si>
  <si>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</si>
  <si>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</si>
  <si>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</si>
  <si>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</si>
  <si>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</si>
  <si>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</si>
  <si>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</si>
  <si>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</si>
  <si>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</si>
  <si>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</si>
  <si>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</si>
  <si>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</si>
  <si>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</si>
  <si>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</si>
  <si>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</si>
  <si>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</si>
  <si>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</si>
  <si>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</si>
  <si>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</si>
  <si>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</si>
  <si>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</si>
  <si>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</si>
  <si>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</si>
  <si>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</si>
  <si>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</si>
  <si>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</si>
  <si>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</si>
  <si>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</si>
  <si>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</si>
  <si>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</si>
  <si>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</si>
  <si>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</si>
  <si>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</si>
  <si>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</si>
  <si>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</si>
  <si>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</si>
  <si>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</si>
  <si>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</si>
  <si>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</si>
  <si>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</si>
  <si>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</si>
  <si>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</si>
  <si>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</si>
  <si>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</si>
  <si>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</si>
  <si>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</si>
  <si>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</si>
  <si>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</si>
  <si>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</si>
  <si>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</si>
  <si>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</si>
  <si>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</si>
  <si>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</si>
  <si>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</si>
  <si>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</si>
  <si>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</si>
  <si>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</si>
  <si>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</si>
  <si>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</si>
  <si>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</si>
  <si>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</si>
  <si>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</si>
  <si>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</si>
  <si>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</si>
  <si>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</si>
  <si>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</si>
  <si>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</si>
  <si>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</si>
  <si>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</si>
  <si>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</si>
  <si>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</si>
  <si>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</si>
  <si>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</si>
  <si>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</si>
  <si>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</si>
  <si>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</si>
  <si>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</si>
  <si>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</si>
  <si>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</si>
  <si>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</si>
  <si>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</si>
  <si>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</si>
  <si>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</si>
  <si>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</si>
  <si>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</si>
  <si>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</si>
  <si>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</si>
  <si>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</si>
  <si>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</si>
  <si>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</si>
  <si>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</si>
  <si>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</si>
  <si>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</si>
  <si>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</si>
  <si>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</si>
  <si>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</si>
  <si>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</si>
  <si>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</si>
  <si>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</si>
  <si>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</si>
  <si>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</si>
  <si>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</si>
  <si>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</si>
  <si>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</si>
  <si>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</si>
  <si>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</si>
  <si>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</si>
  <si>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</si>
  <si>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</si>
  <si>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</si>
  <si>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</si>
  <si>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</si>
  <si>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</si>
  <si>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</si>
  <si>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</si>
  <si>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</si>
  <si>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</si>
  <si>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</si>
  <si>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</si>
  <si>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</si>
  <si>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</si>
  <si>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</si>
  <si>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</si>
  <si>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</si>
  <si>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</si>
  <si>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</si>
  <si>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</si>
  <si>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</si>
  <si>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</si>
  <si>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</si>
  <si>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</si>
  <si>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</si>
  <si>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</si>
  <si>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</si>
  <si>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</si>
  <si>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</si>
  <si>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</si>
  <si>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</si>
  <si>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</si>
  <si>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</si>
  <si>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</si>
  <si>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</si>
  <si>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</si>
  <si>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</si>
  <si>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</si>
  <si>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COMBUSTIBLE</t>
  </si>
  <si>
    <t>ICCE CIA</t>
  </si>
  <si>
    <t>PAGO JULIO</t>
  </si>
  <si>
    <t>PAGO QUINCENA</t>
  </si>
  <si>
    <t>PAGO PLANILLA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</si>
</sst>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41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81</v>
      </c>
      <c r="F8" s="222"/>
      <c r="G8" s="222"/>
      <c r="H8" s="222"/>
      <c r="V8" s="17"/>
      <c r="X8" s="23" t="s">
        <v>32</v>
      </c>
      <c r="Y8" s="20">
        <f>IF(B8="PAGADO",0,C13)</f>
        <v>-261</v>
      </c>
      <c r="AA8" s="222" t="s">
        <v>60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2" t="s">
        <v>60</v>
      </c>
      <c r="F53" s="222"/>
      <c r="G53" s="222"/>
      <c r="H53" s="222"/>
      <c r="V53" s="17"/>
      <c r="X53" s="23" t="s">
        <v>32</v>
      </c>
      <c r="Y53" s="20">
        <f>IF(B53="PAGADO",0,C58)</f>
        <v>97.079999999999984</v>
      </c>
      <c r="AA53" s="222" t="s">
        <v>81</v>
      </c>
      <c r="AB53" s="222"/>
      <c r="AC53" s="222"/>
      <c r="AD53" s="22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2" t="s">
        <v>81</v>
      </c>
      <c r="F106" s="222"/>
      <c r="G106" s="222"/>
      <c r="H106" s="222"/>
      <c r="V106" s="17"/>
      <c r="X106" s="23" t="s">
        <v>32</v>
      </c>
      <c r="Y106" s="20">
        <f>IF(B106="PAGADO",0,C111)</f>
        <v>97.079999999999984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2" t="s">
        <v>81</v>
      </c>
      <c r="F151" s="222"/>
      <c r="G151" s="222"/>
      <c r="H151" s="222"/>
      <c r="V151" s="17"/>
      <c r="X151" s="23" t="s">
        <v>32</v>
      </c>
      <c r="Y151" s="20">
        <f>IF(B151="PAGADO",0,C156)</f>
        <v>97.079999999999984</v>
      </c>
      <c r="AA151" s="222" t="s">
        <v>81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2" t="s">
        <v>81</v>
      </c>
      <c r="F200" s="222"/>
      <c r="G200" s="222"/>
      <c r="H200" s="222"/>
      <c r="V200" s="17"/>
      <c r="X200" s="23" t="s">
        <v>32</v>
      </c>
      <c r="Y200" s="20">
        <f>IF(B200="PAGADO",0,C205)</f>
        <v>-796.44</v>
      </c>
      <c r="AA200" s="222" t="s">
        <v>81</v>
      </c>
      <c r="AB200" s="222"/>
      <c r="AC200" s="222"/>
      <c r="AD200" s="22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-892.3900000000001</v>
      </c>
      <c r="AA245" s="222" t="s">
        <v>20</v>
      </c>
      <c r="AB245" s="222"/>
      <c r="AC245" s="222"/>
      <c r="AD245" s="22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2" t="s">
        <v>599</v>
      </c>
      <c r="F292" s="222"/>
      <c r="G292" s="222"/>
      <c r="H292" s="222"/>
      <c r="V292" s="17"/>
      <c r="X292" s="23" t="s">
        <v>32</v>
      </c>
      <c r="Y292" s="20">
        <f>IF(B292="PAGADO",0,C297)</f>
        <v>-892.3900000000001</v>
      </c>
      <c r="AA292" s="222" t="s">
        <v>81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2" t="s">
        <v>81</v>
      </c>
      <c r="F337" s="222"/>
      <c r="G337" s="222"/>
      <c r="H337" s="222"/>
      <c r="V337" s="17"/>
      <c r="X337" s="23" t="s">
        <v>32</v>
      </c>
      <c r="Y337" s="20">
        <f>IF(B1130="PAGADO",0,C342)</f>
        <v>-1988.3400000000001</v>
      </c>
      <c r="AA337" s="222" t="s">
        <v>60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-2044.2500000000002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2" t="s">
        <v>842</v>
      </c>
      <c r="F430" s="222"/>
      <c r="G430" s="222"/>
      <c r="H430" s="222"/>
      <c r="V430" s="17"/>
      <c r="X430" s="23" t="s">
        <v>32</v>
      </c>
      <c r="Y430" s="20">
        <f>IF(B1223="PAGADO",0,C435)</f>
        <v>-2044.2500000000002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4" t="s">
        <v>29</v>
      </c>
      <c r="AD476" s="224"/>
      <c r="AE476" s="224"/>
    </row>
    <row r="477" spans="8:31">
      <c r="H477" s="221" t="s">
        <v>28</v>
      </c>
      <c r="I477" s="221"/>
      <c r="J477" s="221"/>
      <c r="V477" s="17"/>
      <c r="AC477" s="224"/>
      <c r="AD477" s="224"/>
      <c r="AE477" s="224"/>
    </row>
    <row r="478" spans="8:31">
      <c r="H478" s="221"/>
      <c r="I478" s="221"/>
      <c r="J478" s="221"/>
      <c r="V478" s="17"/>
      <c r="AC478" s="224"/>
      <c r="AD478" s="224"/>
      <c r="AE478" s="22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-2044.2500000000002</v>
      </c>
      <c r="AA482" s="222" t="s">
        <v>20</v>
      </c>
      <c r="AB482" s="222"/>
      <c r="AC482" s="222"/>
      <c r="AD482" s="22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>
      <c r="H523" s="221"/>
      <c r="I523" s="221"/>
      <c r="J523" s="221"/>
      <c r="V523" s="17"/>
      <c r="AA523" s="221"/>
      <c r="AB523" s="221"/>
      <c r="AC523" s="22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-2044.2500000000002</v>
      </c>
      <c r="AA527" s="222" t="s">
        <v>20</v>
      </c>
      <c r="AB527" s="222"/>
      <c r="AC527" s="222"/>
      <c r="AD527" s="22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4" t="s">
        <v>29</v>
      </c>
      <c r="AD575" s="224"/>
      <c r="AE575" s="224"/>
    </row>
    <row r="576" spans="8:31">
      <c r="H576" s="221" t="s">
        <v>28</v>
      </c>
      <c r="I576" s="221"/>
      <c r="J576" s="221"/>
      <c r="V576" s="17"/>
      <c r="AC576" s="224"/>
      <c r="AD576" s="224"/>
      <c r="AE576" s="224"/>
    </row>
    <row r="577" spans="2:41">
      <c r="H577" s="221"/>
      <c r="I577" s="221"/>
      <c r="J577" s="221"/>
      <c r="V577" s="17"/>
      <c r="AC577" s="224"/>
      <c r="AD577" s="224"/>
      <c r="AE577" s="22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-2044.2500000000002</v>
      </c>
      <c r="AA581" s="222" t="s">
        <v>20</v>
      </c>
      <c r="AB581" s="222"/>
      <c r="AC581" s="222"/>
      <c r="AD581" s="22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>
      <c r="H622" s="221"/>
      <c r="I622" s="221"/>
      <c r="J622" s="221"/>
      <c r="V622" s="17"/>
      <c r="AA622" s="221"/>
      <c r="AB622" s="221"/>
      <c r="AC622" s="22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-2044.2500000000002</v>
      </c>
      <c r="AA626" s="222" t="s">
        <v>20</v>
      </c>
      <c r="AB626" s="222"/>
      <c r="AC626" s="222"/>
      <c r="AD626" s="22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4" t="s">
        <v>29</v>
      </c>
      <c r="AD668" s="224"/>
      <c r="AE668" s="224"/>
    </row>
    <row r="669" spans="8:31">
      <c r="H669" s="226" t="s">
        <v>28</v>
      </c>
      <c r="I669" s="226"/>
      <c r="J669" s="226"/>
      <c r="V669" s="17"/>
      <c r="AC669" s="224"/>
      <c r="AD669" s="224"/>
      <c r="AE669" s="224"/>
    </row>
    <row r="670" spans="8:31">
      <c r="H670" s="226"/>
      <c r="I670" s="226"/>
      <c r="J670" s="226"/>
      <c r="V670" s="17"/>
      <c r="AC670" s="224"/>
      <c r="AD670" s="224"/>
      <c r="AE670" s="22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2" t="s">
        <v>60</v>
      </c>
      <c r="F674" s="222"/>
      <c r="G674" s="222"/>
      <c r="H674" s="222"/>
      <c r="V674" s="17"/>
      <c r="X674" s="23" t="s">
        <v>32</v>
      </c>
      <c r="Y674" s="20">
        <f>IF(B674="PAGADO",0,C679)</f>
        <v>-2064.25</v>
      </c>
      <c r="AA674" s="222" t="s">
        <v>1170</v>
      </c>
      <c r="AB674" s="222"/>
      <c r="AC674" s="222"/>
      <c r="AD674" s="22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>
      <c r="H708" s="221"/>
      <c r="I708" s="221"/>
      <c r="J708" s="221"/>
      <c r="V708" s="17"/>
      <c r="AA708" s="221"/>
      <c r="AB708" s="221"/>
      <c r="AC708" s="22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2" t="s">
        <v>60</v>
      </c>
      <c r="F712" s="222"/>
      <c r="G712" s="222"/>
      <c r="H712" s="222"/>
      <c r="V712" s="17"/>
      <c r="X712" s="23" t="s">
        <v>32</v>
      </c>
      <c r="Y712" s="20">
        <f>IF(B1512="PAGADO",0,C717)</f>
        <v>-2064.25</v>
      </c>
      <c r="AA712" s="222" t="s">
        <v>60</v>
      </c>
      <c r="AB712" s="222"/>
      <c r="AC712" s="222"/>
      <c r="AD712" s="22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4" t="s">
        <v>29</v>
      </c>
      <c r="AD754" s="224"/>
      <c r="AE754" s="224"/>
    </row>
    <row r="755" spans="2:41">
      <c r="H755" s="221" t="s">
        <v>28</v>
      </c>
      <c r="I755" s="221"/>
      <c r="J755" s="221"/>
      <c r="V755" s="17"/>
      <c r="AC755" s="224"/>
      <c r="AD755" s="224"/>
      <c r="AE755" s="224"/>
    </row>
    <row r="756" spans="2:41">
      <c r="H756" s="221"/>
      <c r="I756" s="221"/>
      <c r="J756" s="221"/>
      <c r="V756" s="17"/>
      <c r="AC756" s="224"/>
      <c r="AD756" s="224"/>
      <c r="AE756" s="22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2" t="s">
        <v>60</v>
      </c>
      <c r="F760" s="222"/>
      <c r="G760" s="222"/>
      <c r="H760" s="222"/>
      <c r="V760" s="17"/>
      <c r="X760" s="23" t="s">
        <v>32</v>
      </c>
      <c r="Y760" s="20">
        <f>IF(B760="PAGADO",0,C765)</f>
        <v>-2084.25</v>
      </c>
      <c r="AA760" s="222" t="s">
        <v>20</v>
      </c>
      <c r="AB760" s="222"/>
      <c r="AC760" s="222"/>
      <c r="AD760" s="22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>
      <c r="H801" s="221"/>
      <c r="I801" s="221"/>
      <c r="J801" s="221"/>
      <c r="V801" s="17"/>
      <c r="AA801" s="221"/>
      <c r="AB801" s="221"/>
      <c r="AC801" s="22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-2084.25</v>
      </c>
      <c r="AA805" s="222" t="s">
        <v>20</v>
      </c>
      <c r="AB805" s="222"/>
      <c r="AC805" s="222"/>
      <c r="AD805" s="22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4" t="s">
        <v>29</v>
      </c>
      <c r="AD847" s="224"/>
      <c r="AE847" s="224"/>
    </row>
    <row r="848" spans="2:31">
      <c r="H848" s="221" t="s">
        <v>28</v>
      </c>
      <c r="I848" s="221"/>
      <c r="J848" s="221"/>
      <c r="V848" s="17"/>
      <c r="AC848" s="224"/>
      <c r="AD848" s="224"/>
      <c r="AE848" s="224"/>
    </row>
    <row r="849" spans="2:41">
      <c r="H849" s="221"/>
      <c r="I849" s="221"/>
      <c r="J849" s="221"/>
      <c r="V849" s="17"/>
      <c r="AC849" s="224"/>
      <c r="AD849" s="224"/>
      <c r="AE849" s="22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-2104.25</v>
      </c>
      <c r="AA853" s="222" t="s">
        <v>20</v>
      </c>
      <c r="AB853" s="222"/>
      <c r="AC853" s="222"/>
      <c r="AD853" s="22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>
      <c r="H894" s="221"/>
      <c r="I894" s="221"/>
      <c r="J894" s="221"/>
      <c r="V894" s="17"/>
      <c r="AA894" s="221"/>
      <c r="AB894" s="221"/>
      <c r="AC894" s="22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-2104.25</v>
      </c>
      <c r="AA898" s="222" t="s">
        <v>20</v>
      </c>
      <c r="AB898" s="222"/>
      <c r="AC898" s="222"/>
      <c r="AD898" s="22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4" t="s">
        <v>29</v>
      </c>
      <c r="AD941" s="224"/>
      <c r="AE941" s="224"/>
    </row>
    <row r="942" spans="8:31">
      <c r="H942" s="221" t="s">
        <v>28</v>
      </c>
      <c r="I942" s="221"/>
      <c r="J942" s="221"/>
      <c r="V942" s="17"/>
      <c r="AC942" s="224"/>
      <c r="AD942" s="224"/>
      <c r="AE942" s="224"/>
    </row>
    <row r="943" spans="8:31">
      <c r="H943" s="221"/>
      <c r="I943" s="221"/>
      <c r="J943" s="221"/>
      <c r="V943" s="17"/>
      <c r="AC943" s="224"/>
      <c r="AD943" s="224"/>
      <c r="AE943" s="22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-2124.25</v>
      </c>
      <c r="AA947" s="222" t="s">
        <v>20</v>
      </c>
      <c r="AB947" s="222"/>
      <c r="AC947" s="222"/>
      <c r="AD947" s="22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>
      <c r="H988" s="221"/>
      <c r="I988" s="221"/>
      <c r="J988" s="221"/>
      <c r="V988" s="17"/>
      <c r="AA988" s="221"/>
      <c r="AB988" s="221"/>
      <c r="AC988" s="22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-2124.25</v>
      </c>
      <c r="AA992" s="222" t="s">
        <v>20</v>
      </c>
      <c r="AB992" s="222"/>
      <c r="AC992" s="222"/>
      <c r="AD992" s="22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4" t="s">
        <v>29</v>
      </c>
      <c r="AD1034" s="224"/>
      <c r="AE1034" s="224"/>
    </row>
    <row r="1035" spans="2:31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>
      <c r="H1036" s="221"/>
      <c r="I1036" s="221"/>
      <c r="J1036" s="221"/>
      <c r="V1036" s="17"/>
      <c r="AC1036" s="224"/>
      <c r="AD1036" s="224"/>
      <c r="AE1036" s="22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-2144.25</v>
      </c>
      <c r="AA1040" s="222" t="s">
        <v>20</v>
      </c>
      <c r="AB1040" s="222"/>
      <c r="AC1040" s="222"/>
      <c r="AD1040" s="22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>
      <c r="H1081" s="221"/>
      <c r="I1081" s="221"/>
      <c r="J1081" s="221"/>
      <c r="V1081" s="17"/>
      <c r="AA1081" s="221"/>
      <c r="AB1081" s="221"/>
      <c r="AC1081" s="22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-2144.25</v>
      </c>
      <c r="AA1085" s="222" t="s">
        <v>20</v>
      </c>
      <c r="AB1085" s="222"/>
      <c r="AC1085" s="222"/>
      <c r="AD1085" s="22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975" zoomScale="89" zoomScaleNormal="89" workbookViewId="0">
      <selection activeCell="E989" sqref="E989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2" t="s">
        <v>20</v>
      </c>
      <c r="F151" s="222"/>
      <c r="G151" s="222"/>
      <c r="H151" s="222"/>
      <c r="V151" s="17"/>
      <c r="X151" s="23" t="s">
        <v>75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-2894.8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-412.94000000000005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NO PAGAR</v>
      </c>
      <c r="C335" s="22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AA373" s="105"/>
      <c r="AB373" s="105"/>
      <c r="AC373" s="233" t="s">
        <v>29</v>
      </c>
      <c r="AD373" s="233"/>
      <c r="AE373" s="233"/>
    </row>
    <row r="374" spans="2:41">
      <c r="V374" s="17"/>
      <c r="AA374" s="105"/>
      <c r="AB374" s="105"/>
      <c r="AC374" s="233"/>
      <c r="AD374" s="233"/>
      <c r="AE374" s="23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1" t="s">
        <v>31</v>
      </c>
      <c r="AB411" s="221"/>
      <c r="AC411" s="221"/>
    </row>
    <row r="412" spans="1:43" ht="15" customHeight="1">
      <c r="H412" s="75"/>
      <c r="I412" s="75"/>
      <c r="J412" s="75"/>
      <c r="V412" s="17"/>
      <c r="AA412" s="221"/>
      <c r="AB412" s="221"/>
      <c r="AC412" s="22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3" t="str">
        <f>IF(C421&lt;0,"NO PAGAR","COBRAR'")</f>
        <v>COBRAR'</v>
      </c>
      <c r="C423" s="22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1" t="s">
        <v>31</v>
      </c>
      <c r="AB497" s="221"/>
      <c r="AC497" s="221"/>
    </row>
    <row r="498" spans="2:41" ht="15" customHeight="1">
      <c r="E498" s="221"/>
      <c r="F498" s="221"/>
      <c r="H498" s="75"/>
      <c r="I498" s="75"/>
      <c r="J498" s="75"/>
      <c r="V498" s="17"/>
      <c r="AA498" s="221"/>
      <c r="AB498" s="221"/>
      <c r="AC498" s="221"/>
    </row>
    <row r="499" spans="2:41" ht="26.25">
      <c r="B499" s="24" t="s">
        <v>66</v>
      </c>
      <c r="E499" s="221" t="s">
        <v>30</v>
      </c>
      <c r="F499" s="22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3" t="str">
        <f>IF(C505&lt;0,"NO PAGAR","COBRAR'")</f>
        <v>COBRAR'</v>
      </c>
      <c r="C507" s="22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4" t="s">
        <v>29</v>
      </c>
      <c r="AD545" s="224"/>
      <c r="AE545" s="224"/>
    </row>
    <row r="546" spans="2:41" ht="21.75" customHeight="1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>
      <c r="H547" s="75"/>
      <c r="I547" s="75"/>
      <c r="J547" s="75"/>
      <c r="V547" s="17"/>
      <c r="AC547" s="224"/>
      <c r="AD547" s="224"/>
      <c r="AE547" s="22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1" t="s">
        <v>31</v>
      </c>
      <c r="AB584" s="221"/>
      <c r="AC584" s="22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3" t="str">
        <f>IF(C591&lt;0,"NO PAGAR","COBRAR'")</f>
        <v>COBRAR'</v>
      </c>
      <c r="C593" s="22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4" t="s">
        <v>29</v>
      </c>
      <c r="AD626" s="224"/>
      <c r="AE626" s="224"/>
    </row>
    <row r="627" spans="2:41" ht="27" customHeight="1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>
      <c r="H628" s="75"/>
      <c r="I628" s="75"/>
      <c r="J628" s="75"/>
      <c r="V628" s="17"/>
      <c r="AC628" s="224"/>
      <c r="AD628" s="224"/>
      <c r="AE628" s="22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1" t="s">
        <v>31</v>
      </c>
      <c r="AB667" s="221"/>
      <c r="AC667" s="221"/>
    </row>
    <row r="668" spans="1:43" ht="15" customHeight="1">
      <c r="H668" s="75"/>
      <c r="I668" s="75"/>
      <c r="J668" s="75"/>
      <c r="V668" s="17"/>
      <c r="AA668" s="221"/>
      <c r="AB668" s="221"/>
      <c r="AC668" s="22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2" t="s">
        <v>1194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4" t="s">
        <v>29</v>
      </c>
      <c r="AD714" s="224"/>
      <c r="AE714" s="224"/>
    </row>
    <row r="715" spans="2:31" ht="24" customHeight="1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>
      <c r="H716" s="75"/>
      <c r="I716" s="75"/>
      <c r="J716" s="75"/>
      <c r="V716" s="17"/>
      <c r="AC716" s="224"/>
      <c r="AD716" s="224"/>
      <c r="AE716" s="22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1" t="s">
        <v>30</v>
      </c>
      <c r="H753" s="221"/>
      <c r="I753" s="221"/>
      <c r="J753" s="75"/>
      <c r="V753" s="17"/>
      <c r="AA753" s="221" t="s">
        <v>31</v>
      </c>
      <c r="AB753" s="221"/>
      <c r="AC753" s="221"/>
    </row>
    <row r="754" spans="2:41" ht="15" customHeight="1">
      <c r="H754" s="75"/>
      <c r="I754" s="75"/>
      <c r="J754" s="75"/>
      <c r="V754" s="17"/>
      <c r="AA754" s="221"/>
      <c r="AB754" s="221"/>
      <c r="AC754" s="22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3" t="str">
        <f>IF(C763&lt;0,"NO PAGAR","COBRAR'")</f>
        <v>COBRAR'</v>
      </c>
      <c r="C765" s="22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4" t="s">
        <v>29</v>
      </c>
      <c r="AD795" s="224"/>
      <c r="AE795" s="224"/>
    </row>
    <row r="796" spans="2:31" ht="24.75" customHeight="1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>
      <c r="H797" s="75"/>
      <c r="I797" s="75"/>
      <c r="J797" s="75"/>
      <c r="V797" s="17"/>
      <c r="AC797" s="224"/>
      <c r="AD797" s="224"/>
      <c r="AE797" s="22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1" t="s">
        <v>31</v>
      </c>
      <c r="AB841" s="221"/>
      <c r="AC841" s="221"/>
    </row>
    <row r="842" spans="1:43" ht="15" customHeight="1">
      <c r="H842" s="75"/>
      <c r="I842" s="75"/>
      <c r="J842" s="75"/>
      <c r="V842" s="17"/>
      <c r="AA842" s="221"/>
      <c r="AB842" s="221"/>
      <c r="AC842" s="221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4" t="s">
        <v>29</v>
      </c>
      <c r="AD884" s="224"/>
      <c r="AE884" s="224"/>
    </row>
    <row r="885" spans="2:41" ht="15" customHeight="1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>
      <c r="H886" s="75"/>
      <c r="I886" s="75"/>
      <c r="J886" s="75"/>
      <c r="V886" s="17"/>
      <c r="AC886" s="224"/>
      <c r="AD886" s="224"/>
      <c r="AE886" s="22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1" t="s">
        <v>31</v>
      </c>
      <c r="AB930" s="221"/>
      <c r="AC930" s="221"/>
    </row>
    <row r="931" spans="2:41" ht="15" customHeight="1">
      <c r="H931" s="75"/>
      <c r="I931" s="75"/>
      <c r="J931" s="75"/>
      <c r="V931" s="17"/>
      <c r="AA931" s="221"/>
      <c r="AB931" s="221"/>
      <c r="AC931" s="221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3" t="str">
        <f>IF(C940&lt;0,"NO PAGAR","COBRAR'")</f>
        <v>COBRAR'</v>
      </c>
      <c r="C942" s="223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4" t="s">
        <v>29</v>
      </c>
      <c r="AD974" s="224"/>
      <c r="AE974" s="224"/>
    </row>
    <row r="975" spans="5:31" ht="26.25" customHeight="1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>
      <c r="H976" s="75"/>
      <c r="I976" s="75"/>
      <c r="J976" s="75"/>
      <c r="V976" s="17"/>
      <c r="AC976" s="224"/>
      <c r="AD976" s="224"/>
      <c r="AE976" s="224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-3440.003999999999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1" customHeight="1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1" t="s">
        <v>31</v>
      </c>
      <c r="AB1020" s="221"/>
      <c r="AC1020" s="221"/>
    </row>
    <row r="1021" spans="1:43" ht="15" customHeight="1">
      <c r="H1021" s="75"/>
      <c r="I1021" s="75"/>
      <c r="J1021" s="75"/>
      <c r="V1021" s="17"/>
      <c r="AA1021" s="221"/>
      <c r="AB1021" s="221"/>
      <c r="AC1021" s="221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-3440.003999999999</v>
      </c>
      <c r="AA1025" s="222" t="s">
        <v>20</v>
      </c>
      <c r="AB1025" s="222"/>
      <c r="AC1025" s="222"/>
      <c r="AD1025" s="222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3440.003999999999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3440.003999999999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-3440.003999999999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-3440.003999999999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3" t="str">
        <f>IF(Y1030&lt;0,"NO PAGAR","COBRAR'")</f>
        <v>NO PAGAR</v>
      </c>
      <c r="Y1031" s="22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3" t="str">
        <f>IF(C1030&lt;0,"NO PAGAR","COBRAR'")</f>
        <v>NO PAGAR</v>
      </c>
      <c r="C1032" s="22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3440.003999999999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3440.003999999999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3440.003999999999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3440.003999999999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A965" zoomScale="80" zoomScaleNormal="80" zoomScalePageLayoutView="118" workbookViewId="0">
      <selection activeCell="J973" sqref="J973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2" t="s">
        <v>77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22" t="s">
        <v>140</v>
      </c>
      <c r="AB8" s="222"/>
      <c r="AC8" s="222"/>
      <c r="AD8" s="222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2" t="s">
        <v>77</v>
      </c>
      <c r="F53" s="222"/>
      <c r="G53" s="222"/>
      <c r="H53" s="222"/>
      <c r="V53" s="17"/>
      <c r="X53" s="23" t="s">
        <v>32</v>
      </c>
      <c r="Y53" s="20">
        <f>IF(B53="PAGADO",0,C58)</f>
        <v>-6418.1900000000005</v>
      </c>
      <c r="AA53" s="222" t="s">
        <v>77</v>
      </c>
      <c r="AB53" s="222"/>
      <c r="AC53" s="222"/>
      <c r="AD53" s="22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2" t="s">
        <v>273</v>
      </c>
      <c r="F103" s="222"/>
      <c r="G103" s="222"/>
      <c r="H103" s="222"/>
      <c r="V103" s="17"/>
      <c r="X103" s="23" t="s">
        <v>32</v>
      </c>
      <c r="Y103" s="20">
        <f>IF(B103="PAGADO",0,C108)</f>
        <v>-5740.3400000000011</v>
      </c>
      <c r="AA103" s="222" t="s">
        <v>273</v>
      </c>
      <c r="AB103" s="222"/>
      <c r="AC103" s="222"/>
      <c r="AD103" s="22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2" t="s">
        <v>273</v>
      </c>
      <c r="F136" s="222"/>
      <c r="G136" s="222"/>
      <c r="H136" s="222"/>
      <c r="V136" s="17"/>
      <c r="X136" s="23" t="s">
        <v>32</v>
      </c>
      <c r="Y136" s="20">
        <f>IF(B136="PAGADO",0,C141)</f>
        <v>-5568.4800000000014</v>
      </c>
      <c r="AA136" s="222" t="s">
        <v>273</v>
      </c>
      <c r="AB136" s="222"/>
      <c r="AC136" s="222"/>
      <c r="AD136" s="22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NO PAGAR</v>
      </c>
      <c r="Y142" s="22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NO PAGAR</v>
      </c>
      <c r="C143" s="22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4" t="s">
        <v>29</v>
      </c>
      <c r="AD170" s="224"/>
      <c r="AE170" s="224"/>
    </row>
    <row r="171" spans="2:31">
      <c r="H171" s="221" t="s">
        <v>28</v>
      </c>
      <c r="I171" s="221"/>
      <c r="J171" s="221"/>
      <c r="V171" s="17"/>
      <c r="AC171" s="224"/>
      <c r="AD171" s="224"/>
      <c r="AE171" s="224"/>
    </row>
    <row r="172" spans="2:31">
      <c r="H172" s="221"/>
      <c r="I172" s="221"/>
      <c r="J172" s="221"/>
      <c r="V172" s="17"/>
      <c r="AC172" s="224"/>
      <c r="AD172" s="224"/>
      <c r="AE172" s="22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2" t="s">
        <v>273</v>
      </c>
      <c r="F176" s="222"/>
      <c r="G176" s="222"/>
      <c r="H176" s="222"/>
      <c r="V176" s="17"/>
      <c r="X176" s="23" t="s">
        <v>32</v>
      </c>
      <c r="Y176" s="20">
        <f>IF(B176="PAGADO",0,C181)</f>
        <v>-5626.8700000000008</v>
      </c>
      <c r="AA176" s="222" t="s">
        <v>273</v>
      </c>
      <c r="AB176" s="222"/>
      <c r="AC176" s="222"/>
      <c r="AD176" s="22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>
      <c r="H217" s="221"/>
      <c r="I217" s="221"/>
      <c r="J217" s="221"/>
      <c r="V217" s="17"/>
      <c r="AA217" s="221"/>
      <c r="AB217" s="221"/>
      <c r="AC217" s="22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2" t="s">
        <v>273</v>
      </c>
      <c r="F221" s="222"/>
      <c r="G221" s="222"/>
      <c r="H221" s="222"/>
      <c r="V221" s="17"/>
      <c r="X221" s="23" t="s">
        <v>32</v>
      </c>
      <c r="Y221" s="20">
        <f>IF(B221="PAGADO",0,C226)</f>
        <v>-5840.9500000000007</v>
      </c>
      <c r="AA221" s="222" t="s">
        <v>77</v>
      </c>
      <c r="AB221" s="222"/>
      <c r="AC221" s="222"/>
      <c r="AD221" s="22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3" t="str">
        <f>IF(Y226&lt;0,"NO PAGAR","COBRAR'")</f>
        <v>NO PAGAR</v>
      </c>
      <c r="Y227" s="22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3" t="str">
        <f>IF(C226&lt;0,"NO PAGAR","COBRAR'")</f>
        <v>NO PAGAR</v>
      </c>
      <c r="C228" s="22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4" t="s">
        <v>29</v>
      </c>
      <c r="AD262" s="224"/>
      <c r="AE262" s="224"/>
    </row>
    <row r="263" spans="2:41">
      <c r="H263" s="221" t="s">
        <v>28</v>
      </c>
      <c r="I263" s="221"/>
      <c r="J263" s="221"/>
      <c r="V263" s="17"/>
      <c r="AC263" s="224"/>
      <c r="AD263" s="224"/>
      <c r="AE263" s="224"/>
    </row>
    <row r="264" spans="2:41">
      <c r="H264" s="221"/>
      <c r="I264" s="221"/>
      <c r="J264" s="221"/>
      <c r="V264" s="17"/>
      <c r="AC264" s="224"/>
      <c r="AD264" s="224"/>
      <c r="AE264" s="22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2" t="s">
        <v>563</v>
      </c>
      <c r="F268" s="222"/>
      <c r="G268" s="222"/>
      <c r="H268" s="222"/>
      <c r="V268" s="17"/>
      <c r="X268" s="23" t="s">
        <v>32</v>
      </c>
      <c r="Y268" s="20">
        <f>IF(B268="PAGADO",0,C273)</f>
        <v>-6873.1060000000016</v>
      </c>
      <c r="AA268" s="222" t="s">
        <v>563</v>
      </c>
      <c r="AB268" s="222"/>
      <c r="AC268" s="222"/>
      <c r="AD268" s="22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>
      <c r="H309" s="221"/>
      <c r="I309" s="221"/>
      <c r="J309" s="221"/>
      <c r="V309" s="17"/>
      <c r="AA309" s="221"/>
      <c r="AB309" s="221"/>
      <c r="AC309" s="22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2" t="s">
        <v>273</v>
      </c>
      <c r="F313" s="222"/>
      <c r="G313" s="222"/>
      <c r="H313" s="222"/>
      <c r="V313" s="17"/>
      <c r="X313" s="23" t="s">
        <v>32</v>
      </c>
      <c r="Y313" s="20">
        <f>IF(B1048="PAGADO",0,C318)</f>
        <v>-6076.113000000003</v>
      </c>
      <c r="AA313" s="222" t="s">
        <v>563</v>
      </c>
      <c r="AB313" s="222"/>
      <c r="AC313" s="222"/>
      <c r="AD313" s="22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3" t="str">
        <f>IF(Y318&lt;0,"NO PAGAR","COBRAR'")</f>
        <v>NO PAGAR</v>
      </c>
      <c r="Y319" s="22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3" t="str">
        <f>IF(C318&lt;0,"NO PAGAR","COBRAR'")</f>
        <v>NO PAGAR</v>
      </c>
      <c r="C320" s="22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7" t="s">
        <v>64</v>
      </c>
      <c r="AC358" s="233" t="s">
        <v>29</v>
      </c>
      <c r="AD358" s="233"/>
      <c r="AE358" s="233"/>
    </row>
    <row r="359" spans="2:41">
      <c r="V359" s="17"/>
      <c r="X359" s="237"/>
      <c r="AC359" s="233"/>
      <c r="AD359" s="233"/>
      <c r="AE359" s="233"/>
    </row>
    <row r="360" spans="2:41" ht="23.25">
      <c r="B360" s="22" t="s">
        <v>64</v>
      </c>
      <c r="V360" s="17"/>
      <c r="X360" s="237"/>
      <c r="AC360" s="233"/>
      <c r="AD360" s="233"/>
      <c r="AE360" s="233"/>
    </row>
    <row r="361" spans="2:41" ht="23.25">
      <c r="B361" s="23" t="s">
        <v>32</v>
      </c>
      <c r="C361" s="20">
        <f>IF(X313="PAGADO",0,Y318)</f>
        <v>-5949.8130000000028</v>
      </c>
      <c r="E361" s="222" t="s">
        <v>273</v>
      </c>
      <c r="F361" s="222"/>
      <c r="G361" s="222"/>
      <c r="H361" s="222"/>
      <c r="V361" s="17"/>
      <c r="X361" s="23" t="s">
        <v>32</v>
      </c>
      <c r="Y361" s="20">
        <f>IF(B361="PAGADO",0,C366)</f>
        <v>-8314.8130000000019</v>
      </c>
      <c r="AA361" s="222" t="s">
        <v>77</v>
      </c>
      <c r="AB361" s="222"/>
      <c r="AC361" s="222"/>
      <c r="AD361" s="22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1" t="s">
        <v>31</v>
      </c>
      <c r="AB394" s="221"/>
      <c r="AC394" s="221"/>
    </row>
    <row r="395" spans="1:43" ht="15" customHeight="1">
      <c r="H395" s="75"/>
      <c r="I395" s="75"/>
      <c r="J395" s="75"/>
      <c r="V395" s="17"/>
      <c r="AA395" s="221"/>
      <c r="AB395" s="221"/>
      <c r="AC395" s="221"/>
    </row>
    <row r="396" spans="1:43">
      <c r="B396" s="236" t="s">
        <v>64</v>
      </c>
      <c r="F396" s="235" t="s">
        <v>30</v>
      </c>
      <c r="G396" s="235"/>
      <c r="H396" s="235"/>
      <c r="V396" s="17"/>
    </row>
    <row r="397" spans="1:43">
      <c r="B397" s="236"/>
      <c r="F397" s="235"/>
      <c r="G397" s="235"/>
      <c r="H397" s="235"/>
      <c r="V397" s="17"/>
    </row>
    <row r="398" spans="1:43" ht="26.25" customHeight="1">
      <c r="B398" s="236"/>
      <c r="F398" s="235"/>
      <c r="G398" s="235"/>
      <c r="H398" s="23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2" t="s">
        <v>77</v>
      </c>
      <c r="F399" s="222"/>
      <c r="G399" s="222"/>
      <c r="H399" s="222"/>
      <c r="V399" s="17"/>
      <c r="X399" s="23" t="s">
        <v>32</v>
      </c>
      <c r="Y399" s="20">
        <f>IF(B1141="PAGADO",0,C404)</f>
        <v>-4920.3502550000012</v>
      </c>
      <c r="AA399" s="222" t="s">
        <v>563</v>
      </c>
      <c r="AB399" s="222"/>
      <c r="AC399" s="222"/>
      <c r="AD399" s="22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3" t="str">
        <f>IF(Y404&lt;0,"NO PAGAR","COBRAR'")</f>
        <v>NO PAGAR</v>
      </c>
      <c r="Y405" s="22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3" t="str">
        <f>IF(C404&lt;0,"NO PAGAR","COBRAR'")</f>
        <v>NO PAGAR</v>
      </c>
      <c r="C406" s="22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4" t="s">
        <v>29</v>
      </c>
      <c r="AC434" s="22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2" t="s">
        <v>563</v>
      </c>
      <c r="AB436" s="222"/>
      <c r="AC436" s="222"/>
      <c r="AD436" s="22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2" t="s">
        <v>273</v>
      </c>
      <c r="F439" s="222"/>
      <c r="G439" s="222"/>
      <c r="H439" s="22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1" t="s">
        <v>31</v>
      </c>
      <c r="AB471" s="221"/>
      <c r="AC471" s="221"/>
    </row>
    <row r="472" spans="1:43" ht="15" customHeight="1">
      <c r="H472" s="75"/>
      <c r="J472" s="75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2" t="s">
        <v>273</v>
      </c>
      <c r="F474" s="222"/>
      <c r="G474" s="222"/>
      <c r="H474" s="222"/>
      <c r="V474" s="17"/>
      <c r="X474" s="23" t="s">
        <v>32</v>
      </c>
      <c r="Y474" s="20">
        <f>IF(B1238="PAGADO",0,C479)</f>
        <v>-5841.0592550000019</v>
      </c>
      <c r="AA474" s="222" t="s">
        <v>563</v>
      </c>
      <c r="AB474" s="222"/>
      <c r="AC474" s="222"/>
      <c r="AD474" s="22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NO PAGAR</v>
      </c>
      <c r="Y480" s="22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3" t="str">
        <f>IF(C479&lt;0,"NO PAGAR","COBRAR'")</f>
        <v>NO PAGAR</v>
      </c>
      <c r="C481" s="22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4" t="s">
        <v>29</v>
      </c>
      <c r="AD514" s="224"/>
      <c r="AE514" s="224"/>
    </row>
    <row r="515" spans="2:41" ht="24" customHeight="1">
      <c r="H515" s="75" t="s">
        <v>28</v>
      </c>
      <c r="J515" s="75"/>
      <c r="V515" s="17"/>
      <c r="AC515" s="224"/>
      <c r="AD515" s="224"/>
      <c r="AE515" s="22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2" t="s">
        <v>77</v>
      </c>
      <c r="F517" s="222"/>
      <c r="G517" s="222"/>
      <c r="H517" s="222"/>
      <c r="V517" s="17"/>
      <c r="X517" s="23" t="s">
        <v>32</v>
      </c>
      <c r="Y517" s="20">
        <f>IF(B517="PAGADO",0,C522)</f>
        <v>-7974.349255000001</v>
      </c>
      <c r="AA517" s="222" t="s">
        <v>563</v>
      </c>
      <c r="AB517" s="222"/>
      <c r="AC517" s="222"/>
      <c r="AD517" s="22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1" t="s">
        <v>31</v>
      </c>
      <c r="AB554" s="221"/>
      <c r="AC554" s="22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2" t="s">
        <v>273</v>
      </c>
      <c r="F556" s="222"/>
      <c r="G556" s="222"/>
      <c r="H556" s="222"/>
      <c r="V556" s="17"/>
      <c r="X556" s="23" t="s">
        <v>32</v>
      </c>
      <c r="Y556" s="20">
        <f>IF(B556="PAGADO",0,C561)</f>
        <v>-4750.2982550000015</v>
      </c>
      <c r="AA556" s="222" t="s">
        <v>273</v>
      </c>
      <c r="AB556" s="222"/>
      <c r="AC556" s="222"/>
      <c r="AD556" s="22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3" t="str">
        <f>IF(Y561&lt;0,"NO PAGAR","COBRAR'")</f>
        <v>NO PAGAR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3" t="str">
        <f>IF(C561&lt;0,"NO PAGAR","COBRAR'")</f>
        <v>NO PAGAR</v>
      </c>
      <c r="C563" s="22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4" t="s">
        <v>29</v>
      </c>
      <c r="AD596" s="224"/>
      <c r="AE596" s="224"/>
    </row>
    <row r="597" spans="2:41" ht="21" customHeight="1">
      <c r="H597" s="75" t="s">
        <v>28</v>
      </c>
      <c r="J597" s="75"/>
      <c r="V597" s="17"/>
      <c r="AC597" s="224"/>
      <c r="AD597" s="224"/>
      <c r="AE597" s="224"/>
    </row>
    <row r="598" spans="2:41" ht="15" customHeight="1">
      <c r="H598" s="75"/>
      <c r="J598" s="75"/>
      <c r="V598" s="17"/>
      <c r="AC598" s="224"/>
      <c r="AD598" s="224"/>
      <c r="AE598" s="22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2" t="s">
        <v>273</v>
      </c>
      <c r="F602" s="222"/>
      <c r="G602" s="222"/>
      <c r="H602" s="222"/>
      <c r="V602" s="17"/>
      <c r="X602" s="23" t="s">
        <v>32</v>
      </c>
      <c r="Y602" s="20">
        <f>IF(B602="PAGADO",0,C607)</f>
        <v>-6951.6202550000016</v>
      </c>
      <c r="AA602" s="222" t="s">
        <v>273</v>
      </c>
      <c r="AB602" s="222"/>
      <c r="AC602" s="222"/>
      <c r="AD602" s="22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1" t="s">
        <v>31</v>
      </c>
      <c r="AB642" s="221"/>
      <c r="AC642" s="221"/>
    </row>
    <row r="643" spans="2:41" ht="15" customHeight="1">
      <c r="H643" s="75"/>
      <c r="J643" s="75"/>
      <c r="V643" s="17"/>
      <c r="AA643" s="221"/>
      <c r="AB643" s="221"/>
      <c r="AC643" s="22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2" t="s">
        <v>273</v>
      </c>
      <c r="F645" s="222"/>
      <c r="G645" s="222"/>
      <c r="H645" s="222"/>
      <c r="V645" s="17"/>
      <c r="X645" s="23" t="s">
        <v>32</v>
      </c>
      <c r="Y645" s="20">
        <f>IF(B1430="PAGADO",0,C650)</f>
        <v>-2759.4602550000018</v>
      </c>
      <c r="AA645" s="222" t="s">
        <v>273</v>
      </c>
      <c r="AB645" s="222"/>
      <c r="AC645" s="222"/>
      <c r="AD645" s="22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3" t="str">
        <f>IF(Y650&lt;0,"NO PAGAR","COBRAR'")</f>
        <v>NO PAGAR</v>
      </c>
      <c r="Y651" s="22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3" t="str">
        <f>IF(C650&lt;0,"NO PAGAR","COBRAR'")</f>
        <v>NO PAGAR</v>
      </c>
      <c r="C652" s="22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4" t="s">
        <v>29</v>
      </c>
      <c r="AD684" s="224"/>
      <c r="AE684" s="224"/>
    </row>
    <row r="685" spans="2:41" ht="23.25" customHeight="1">
      <c r="H685" s="75" t="s">
        <v>28</v>
      </c>
      <c r="J685" s="75"/>
      <c r="V685" s="17"/>
      <c r="AC685" s="224"/>
      <c r="AD685" s="224"/>
      <c r="AE685" s="22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2" t="s">
        <v>273</v>
      </c>
      <c r="F687" s="222"/>
      <c r="G687" s="222"/>
      <c r="H687" s="222"/>
      <c r="O687" s="222" t="s">
        <v>110</v>
      </c>
      <c r="P687" s="222"/>
      <c r="V687" s="17"/>
      <c r="X687" s="23" t="s">
        <v>32</v>
      </c>
      <c r="Y687" s="20">
        <f>IF(B687="PAGADO",0,C692)</f>
        <v>-2276.4252550000019</v>
      </c>
      <c r="AA687" s="222" t="s">
        <v>563</v>
      </c>
      <c r="AB687" s="222"/>
      <c r="AC687" s="222"/>
      <c r="AD687" s="222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1" t="s">
        <v>31</v>
      </c>
      <c r="AB727" s="221"/>
      <c r="AC727" s="221"/>
    </row>
    <row r="728" spans="1:43" ht="15" customHeight="1">
      <c r="H728" s="75"/>
      <c r="I728" s="75"/>
      <c r="J728" s="75"/>
      <c r="V728" s="17"/>
      <c r="AA728" s="221"/>
      <c r="AB728" s="221"/>
      <c r="AC728" s="221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2" t="s">
        <v>273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2" t="s">
        <v>273</v>
      </c>
      <c r="AB730" s="222"/>
      <c r="AC730" s="222"/>
      <c r="AD730" s="222"/>
      <c r="AK730" s="222" t="s">
        <v>10</v>
      </c>
      <c r="AL730" s="222"/>
      <c r="AM730" s="222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3" t="str">
        <f>IF(Y735&lt;0,"NO PAGAR","COBRAR'")</f>
        <v>NO PAGAR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3" t="str">
        <f>IF(C735&lt;0,"NO PAGAR","COBRAR'")</f>
        <v>NO PAGAR</v>
      </c>
      <c r="C737" s="22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4" t="s">
        <v>29</v>
      </c>
      <c r="AD769" s="224"/>
      <c r="AE769" s="224"/>
    </row>
    <row r="770" spans="2:41" ht="37.5" customHeight="1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>
      <c r="H771" s="75"/>
      <c r="I771" s="75"/>
      <c r="J771" s="75"/>
      <c r="V771" s="17"/>
      <c r="AC771" s="224"/>
      <c r="AD771" s="224"/>
      <c r="AE771" s="22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2" t="s">
        <v>273</v>
      </c>
      <c r="F775" s="222"/>
      <c r="G775" s="222"/>
      <c r="H775" s="222"/>
      <c r="O775" s="222" t="s">
        <v>110</v>
      </c>
      <c r="P775" s="222"/>
      <c r="Q775" s="222"/>
      <c r="V775" s="17"/>
      <c r="X775" s="23" t="s">
        <v>32</v>
      </c>
      <c r="Y775" s="20">
        <f>IF(B775="PAGADO",0,C780)</f>
        <v>-3567.6592550000014</v>
      </c>
      <c r="AA775" s="222" t="s">
        <v>273</v>
      </c>
      <c r="AB775" s="222"/>
      <c r="AC775" s="222"/>
      <c r="AD775" s="222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1" t="s">
        <v>31</v>
      </c>
      <c r="AB815" s="221"/>
      <c r="AC815" s="221"/>
    </row>
    <row r="816" spans="1:43" ht="15" customHeight="1">
      <c r="H816" s="75"/>
      <c r="I816" s="75"/>
      <c r="J816" s="75"/>
      <c r="V816" s="17"/>
      <c r="AA816" s="221"/>
      <c r="AB816" s="221"/>
      <c r="AC816" s="221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2" t="s">
        <v>273</v>
      </c>
      <c r="F818" s="222"/>
      <c r="G818" s="222"/>
      <c r="H818" s="222"/>
      <c r="V818" s="17"/>
      <c r="X818" s="23" t="s">
        <v>32</v>
      </c>
      <c r="Y818" s="20">
        <f>IF(B1616="PAGADO",0,C823)</f>
        <v>-3895.8822550000014</v>
      </c>
      <c r="AA818" s="222" t="s">
        <v>273</v>
      </c>
      <c r="AB818" s="222"/>
      <c r="AC818" s="222"/>
      <c r="AD818" s="222"/>
      <c r="AK818" s="222" t="s">
        <v>10</v>
      </c>
      <c r="AL818" s="222"/>
      <c r="AM818" s="222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3" t="str">
        <f>IF(Y823&lt;0,"NO PAGAR","COBRAR'")</f>
        <v>NO PAGAR</v>
      </c>
      <c r="Y824" s="223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3" t="str">
        <f>IF(C823&lt;0,"NO PAGAR","COBRAR'")</f>
        <v>NO PAGAR</v>
      </c>
      <c r="C825" s="223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4" t="s">
        <v>29</v>
      </c>
      <c r="AD861" s="224"/>
      <c r="AE861" s="224"/>
    </row>
    <row r="862" spans="8:31" ht="28.5" customHeight="1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>
      <c r="H863" s="75"/>
      <c r="I863" s="75"/>
      <c r="J863" s="75"/>
      <c r="V863" s="17"/>
      <c r="AC863" s="224"/>
      <c r="AD863" s="224"/>
      <c r="AE863" s="22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2" t="s">
        <v>273</v>
      </c>
      <c r="F867" s="222"/>
      <c r="G867" s="222"/>
      <c r="H867" s="222"/>
      <c r="V867" s="17"/>
      <c r="Y867" s="20"/>
      <c r="AA867" s="222" t="s">
        <v>77</v>
      </c>
      <c r="AB867" s="222"/>
      <c r="AC867" s="222"/>
      <c r="AD867" s="222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1" t="s">
        <v>31</v>
      </c>
      <c r="AB907" s="221"/>
      <c r="AC907" s="221"/>
    </row>
    <row r="908" spans="1:43" ht="15" customHeight="1">
      <c r="H908" s="75"/>
      <c r="I908" s="75"/>
      <c r="J908" s="75"/>
      <c r="V908" s="17"/>
      <c r="X908" s="22" t="s">
        <v>71</v>
      </c>
      <c r="AA908" s="221"/>
      <c r="AB908" s="221"/>
      <c r="AC908" s="221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2" t="s">
        <v>273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77</v>
      </c>
      <c r="AB910" s="222"/>
      <c r="AC910" s="222"/>
      <c r="AD910" s="222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3" t="str">
        <f>IF(Y914&lt;0,"NO PAGAR","COBRAR'")</f>
        <v>NO PAGAR</v>
      </c>
      <c r="Y915" s="223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3" t="str">
        <f>IF(C915&lt;0,"NO PAGAR","COBRAR'")</f>
        <v>NO PAGAR</v>
      </c>
      <c r="C917" s="223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2" t="s">
        <v>20</v>
      </c>
      <c r="AB956" s="222"/>
      <c r="AC956" s="222"/>
      <c r="AD956" s="222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2" t="s">
        <v>273</v>
      </c>
      <c r="F958" s="222"/>
      <c r="G958" s="222"/>
      <c r="H958" s="222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3802.1252549999999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-3802.1252549999999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3802.1252549999999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1" t="s">
        <v>31</v>
      </c>
      <c r="AB996" s="221"/>
      <c r="AC996" s="221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1"/>
      <c r="AB997" s="221"/>
      <c r="AC997" s="221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-3802.1252549999999</v>
      </c>
      <c r="AA1001" s="222" t="s">
        <v>20</v>
      </c>
      <c r="AB1001" s="222"/>
      <c r="AC1001" s="222"/>
      <c r="AD1001" s="222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2" t="s">
        <v>20</v>
      </c>
      <c r="F1004" s="222"/>
      <c r="G1004" s="222"/>
      <c r="H1004" s="222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3802.1252549999999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-3802.1252549999999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3802.1252549999999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3" t="str">
        <f>IF(Y1006&lt;0,"NO PAGAR","COBRAR'")</f>
        <v>NO PAGAR</v>
      </c>
      <c r="Y1007" s="22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-3802.1252549999999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3" t="str">
        <f>IF(C1008&lt;0,"NO PAGAR","COBRAR'")</f>
        <v>NO PAGAR</v>
      </c>
      <c r="C1010" s="22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3802.1252549999999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3802.1252549999999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3802.1252549999999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3802.1252549999999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A991" zoomScale="82" zoomScaleNormal="82" workbookViewId="0">
      <selection activeCell="C1007" sqref="C1007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61</v>
      </c>
      <c r="F8" s="222"/>
      <c r="G8" s="222"/>
      <c r="H8" s="222"/>
      <c r="V8" s="17"/>
      <c r="X8" s="23" t="s">
        <v>82</v>
      </c>
      <c r="Y8" s="20">
        <f>IF(B8="PAGADO",0,C13)</f>
        <v>-702.65</v>
      </c>
      <c r="AA8" s="222" t="s">
        <v>61</v>
      </c>
      <c r="AB8" s="222"/>
      <c r="AC8" s="222"/>
      <c r="AD8" s="22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204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204</v>
      </c>
      <c r="AB53" s="222"/>
      <c r="AC53" s="222"/>
      <c r="AD53" s="22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2" t="s">
        <v>204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315</v>
      </c>
      <c r="AB106" s="222"/>
      <c r="AC106" s="222"/>
      <c r="AD106" s="22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>
      <c r="H141" s="221"/>
      <c r="I141" s="221"/>
      <c r="J141" s="221"/>
      <c r="V141" s="17"/>
      <c r="AA141" s="221"/>
      <c r="AB141" s="221"/>
      <c r="AC141" s="22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2" t="s">
        <v>204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204</v>
      </c>
      <c r="AB145" s="222"/>
      <c r="AC145" s="222"/>
      <c r="AD145" s="22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4" t="s">
        <v>29</v>
      </c>
      <c r="AD188" s="224"/>
      <c r="AE188" s="224"/>
    </row>
    <row r="189" spans="8:31">
      <c r="H189" s="221" t="s">
        <v>28</v>
      </c>
      <c r="I189" s="221"/>
      <c r="J189" s="221"/>
      <c r="V189" s="17"/>
      <c r="AC189" s="224"/>
      <c r="AD189" s="224"/>
      <c r="AE189" s="224"/>
    </row>
    <row r="190" spans="8:31">
      <c r="H190" s="221"/>
      <c r="I190" s="221"/>
      <c r="J190" s="221"/>
      <c r="V190" s="17"/>
      <c r="AC190" s="224"/>
      <c r="AD190" s="224"/>
      <c r="AE190" s="22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2" t="s">
        <v>359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61</v>
      </c>
      <c r="AB194" s="222"/>
      <c r="AC194" s="222"/>
      <c r="AD194" s="22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>
      <c r="H235" s="221"/>
      <c r="I235" s="221"/>
      <c r="J235" s="221"/>
      <c r="V235" s="17"/>
      <c r="AA235" s="221"/>
      <c r="AB235" s="221"/>
      <c r="AC235" s="22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2" t="s">
        <v>204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359</v>
      </c>
      <c r="AB239" s="222"/>
      <c r="AC239" s="222"/>
      <c r="AD239" s="22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str">
        <f>IF(Y244&lt;0,"NO PAGAR","COBRAR'")</f>
        <v>NO PAGAR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4" t="s">
        <v>29</v>
      </c>
      <c r="AD280" s="224"/>
      <c r="AE280" s="224"/>
    </row>
    <row r="281" spans="2:41">
      <c r="H281" s="221" t="s">
        <v>28</v>
      </c>
      <c r="I281" s="221"/>
      <c r="J281" s="221"/>
      <c r="V281" s="17"/>
      <c r="AC281" s="224"/>
      <c r="AD281" s="224"/>
      <c r="AE281" s="224"/>
    </row>
    <row r="282" spans="2:41">
      <c r="H282" s="221"/>
      <c r="I282" s="221"/>
      <c r="J282" s="221"/>
      <c r="V282" s="17"/>
      <c r="AC282" s="224"/>
      <c r="AD282" s="224"/>
      <c r="AE282" s="22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2" t="s">
        <v>359</v>
      </c>
      <c r="F286" s="222"/>
      <c r="G286" s="222"/>
      <c r="H286" s="222"/>
      <c r="V286" s="17"/>
      <c r="X286" s="23" t="s">
        <v>32</v>
      </c>
      <c r="Y286" s="20">
        <f>IF(B286="PAGADO",0,C291)</f>
        <v>-293.98</v>
      </c>
      <c r="AA286" s="222" t="s">
        <v>359</v>
      </c>
      <c r="AB286" s="222"/>
      <c r="AC286" s="222"/>
      <c r="AD286" s="22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>
      <c r="H327" s="221"/>
      <c r="I327" s="221"/>
      <c r="J327" s="221"/>
      <c r="V327" s="17"/>
      <c r="AA327" s="221"/>
      <c r="AB327" s="221"/>
      <c r="AC327" s="22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2" t="s">
        <v>359</v>
      </c>
      <c r="F331" s="222"/>
      <c r="G331" s="222"/>
      <c r="H331" s="222"/>
      <c r="V331" s="17"/>
      <c r="X331" s="23" t="s">
        <v>32</v>
      </c>
      <c r="Y331" s="20">
        <f>IF(B1078="PAGADO",0,C336)</f>
        <v>-457.30000000000018</v>
      </c>
      <c r="AA331" s="222" t="s">
        <v>61</v>
      </c>
      <c r="AB331" s="222"/>
      <c r="AC331" s="222"/>
      <c r="AD331" s="22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str">
        <f>IF(Y336&lt;0,"NO PAGAR","COBRAR'")</f>
        <v>NO PAGAR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3" t="str">
        <f>IF(C336&lt;0,"NO PAGAR","COBRAR'")</f>
        <v>NO PAGAR</v>
      </c>
      <c r="C338" s="22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1" t="s">
        <v>28</v>
      </c>
      <c r="I374" s="221"/>
      <c r="J374" s="221"/>
      <c r="V374" s="17"/>
    </row>
    <row r="375" spans="2:41">
      <c r="H375" s="221"/>
      <c r="I375" s="221"/>
      <c r="J375" s="221"/>
      <c r="V375" s="17"/>
    </row>
    <row r="376" spans="2:41">
      <c r="V376" s="17"/>
      <c r="X376" s="237" t="s">
        <v>64</v>
      </c>
      <c r="AB376" s="233" t="s">
        <v>29</v>
      </c>
      <c r="AC376" s="233"/>
      <c r="AD376" s="233"/>
    </row>
    <row r="377" spans="2:41">
      <c r="V377" s="17"/>
      <c r="X377" s="237"/>
      <c r="AB377" s="233"/>
      <c r="AC377" s="233"/>
      <c r="AD377" s="233"/>
    </row>
    <row r="378" spans="2:41" ht="23.25">
      <c r="B378" s="22" t="s">
        <v>64</v>
      </c>
      <c r="V378" s="17"/>
      <c r="X378" s="237"/>
      <c r="AB378" s="233"/>
      <c r="AC378" s="233"/>
      <c r="AD378" s="233"/>
    </row>
    <row r="379" spans="2:41" ht="23.25">
      <c r="B379" s="23" t="s">
        <v>32</v>
      </c>
      <c r="C379" s="20">
        <f>IF(X331="PAGADO",0,Y336)</f>
        <v>-852.37000000000012</v>
      </c>
      <c r="E379" s="222" t="s">
        <v>359</v>
      </c>
      <c r="F379" s="222"/>
      <c r="G379" s="222"/>
      <c r="H379" s="222"/>
      <c r="V379" s="17"/>
      <c r="X379" s="23" t="s">
        <v>32</v>
      </c>
      <c r="Y379" s="20">
        <f>IF(B379="PAGADO",0,C384)</f>
        <v>-887.71000000000015</v>
      </c>
      <c r="AA379" s="222" t="s">
        <v>61</v>
      </c>
      <c r="AB379" s="222"/>
      <c r="AC379" s="222"/>
      <c r="AD379" s="22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>
      <c r="H414" s="221"/>
      <c r="I414" s="221"/>
      <c r="J414" s="221"/>
      <c r="V414" s="17"/>
      <c r="AA414" s="221"/>
      <c r="AB414" s="221"/>
      <c r="AC414" s="22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2" t="s">
        <v>359</v>
      </c>
      <c r="F418" s="222"/>
      <c r="G418" s="222"/>
      <c r="H418" s="222"/>
      <c r="V418" s="17"/>
      <c r="X418" s="23" t="s">
        <v>32</v>
      </c>
      <c r="Y418" s="20">
        <f>IF(B1171="PAGADO",0,C423)</f>
        <v>-980.52000000000021</v>
      </c>
      <c r="AA418" s="222" t="s">
        <v>841</v>
      </c>
      <c r="AB418" s="222"/>
      <c r="AC418" s="222"/>
      <c r="AD418" s="22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str">
        <f>IF(Y423&lt;0,"NO PAGAR","COBRAR'")</f>
        <v>NO PAGAR</v>
      </c>
      <c r="Y424" s="22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3" t="str">
        <f>IF(C423&lt;0,"NO PAGAR","COBRAR'")</f>
        <v>NO PAGAR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1" t="s">
        <v>28</v>
      </c>
      <c r="I459" s="221"/>
      <c r="J459" s="22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1"/>
      <c r="I460" s="221"/>
      <c r="J460" s="22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2" t="s">
        <v>359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2" t="s">
        <v>204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>
      <c r="H499" s="221"/>
      <c r="I499" s="221"/>
      <c r="J499" s="221"/>
      <c r="V499" s="17"/>
      <c r="AA499" s="221"/>
      <c r="AB499" s="221"/>
      <c r="AC499" s="22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2" t="s">
        <v>204</v>
      </c>
      <c r="F503" s="222"/>
      <c r="G503" s="222"/>
      <c r="H503" s="222"/>
      <c r="V503" s="17"/>
      <c r="X503" s="23" t="s">
        <v>32</v>
      </c>
      <c r="Y503" s="20">
        <f>IF(B1268="PAGADO",0,C508)</f>
        <v>-237.65000000000032</v>
      </c>
      <c r="AA503" s="222" t="s">
        <v>359</v>
      </c>
      <c r="AB503" s="222"/>
      <c r="AC503" s="222"/>
      <c r="AD503" s="22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str">
        <f>IF(Y508&lt;0,"NO PAGAR","COBRAR'")</f>
        <v>NO PAGAR</v>
      </c>
      <c r="Y509" s="22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3" t="str">
        <f>IF(C508&lt;0,"NO PAGAR","COBRAR'")</f>
        <v>NO PAGAR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2" t="s">
        <v>359</v>
      </c>
      <c r="F550" s="222"/>
      <c r="G550" s="222"/>
      <c r="H550" s="222"/>
      <c r="V550" s="17"/>
      <c r="X550" s="23" t="s">
        <v>32</v>
      </c>
      <c r="Y550" s="20">
        <f>IF(B550="PAGADO",0,C555)</f>
        <v>-140.01000000000022</v>
      </c>
      <c r="AA550" s="222" t="s">
        <v>204</v>
      </c>
      <c r="AB550" s="222"/>
      <c r="AC550" s="222"/>
      <c r="AD550" s="22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>
      <c r="H585" s="221"/>
      <c r="I585" s="221"/>
      <c r="J585" s="221"/>
      <c r="V585" s="17"/>
      <c r="AA585" s="221"/>
      <c r="AB585" s="221"/>
      <c r="AC585" s="22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2" t="s">
        <v>204</v>
      </c>
      <c r="F589" s="222"/>
      <c r="G589" s="222"/>
      <c r="H589" s="222"/>
      <c r="V589" s="17"/>
      <c r="X589" s="23" t="s">
        <v>32</v>
      </c>
      <c r="Y589" s="20">
        <f>IF(B1367="PAGADO",0,C594)</f>
        <v>-95.040000000000191</v>
      </c>
      <c r="AA589" s="222" t="s">
        <v>359</v>
      </c>
      <c r="AB589" s="222"/>
      <c r="AC589" s="222"/>
      <c r="AD589" s="22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str">
        <f>IF(Y594&lt;0,"NO PAGAR","COBRAR'")</f>
        <v>NO PAGAR</v>
      </c>
      <c r="Y595" s="22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3" t="str">
        <f>IF(C594&lt;0,"NO PAGAR","COBRAR'")</f>
        <v>NO PAGAR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4" t="s">
        <v>29</v>
      </c>
      <c r="AD625" s="224"/>
      <c r="AE625" s="224"/>
    </row>
    <row r="626" spans="2:41">
      <c r="H626" s="221" t="s">
        <v>28</v>
      </c>
      <c r="I626" s="221"/>
      <c r="J626" s="221"/>
      <c r="V626" s="17"/>
      <c r="AC626" s="224"/>
      <c r="AD626" s="224"/>
      <c r="AE626" s="224"/>
    </row>
    <row r="627" spans="2:41">
      <c r="H627" s="221"/>
      <c r="I627" s="221"/>
      <c r="J627" s="221"/>
      <c r="V627" s="17"/>
      <c r="AC627" s="224"/>
      <c r="AD627" s="224"/>
      <c r="AE627" s="22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2" t="s">
        <v>204</v>
      </c>
      <c r="F631" s="222"/>
      <c r="G631" s="222"/>
      <c r="H631" s="222"/>
      <c r="V631" s="17"/>
      <c r="X631" s="23" t="s">
        <v>32</v>
      </c>
      <c r="Y631" s="20">
        <f>IF(B631="PAGADO",0,C636)</f>
        <v>-475.33000000000015</v>
      </c>
      <c r="AA631" s="222" t="s">
        <v>204</v>
      </c>
      <c r="AB631" s="222"/>
      <c r="AC631" s="222"/>
      <c r="AD631" s="22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>
      <c r="H672" s="221"/>
      <c r="I672" s="221"/>
      <c r="J672" s="221"/>
      <c r="V672" s="17"/>
      <c r="AA672" s="221"/>
      <c r="AB672" s="221"/>
      <c r="AC672" s="22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2" t="s">
        <v>204</v>
      </c>
      <c r="F676" s="222"/>
      <c r="G676" s="222"/>
      <c r="H676" s="222"/>
      <c r="V676" s="17"/>
      <c r="X676" s="23" t="s">
        <v>32</v>
      </c>
      <c r="Y676" s="20">
        <f>IF(B1460="PAGADO",0,C681)</f>
        <v>-874.42000000000007</v>
      </c>
      <c r="AA676" s="222" t="s">
        <v>204</v>
      </c>
      <c r="AB676" s="222"/>
      <c r="AC676" s="222"/>
      <c r="AD676" s="22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str">
        <f>IF(Y681&lt;0,"NO PAGAR","COBRAR'")</f>
        <v>NO PAGAR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3" t="str">
        <f>IF(C681&lt;0,"NO PAGAR","COBRAR'")</f>
        <v>NO PAGAR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4" t="s">
        <v>29</v>
      </c>
      <c r="AD718" s="224"/>
      <c r="AE718" s="224"/>
    </row>
    <row r="719" spans="5:31">
      <c r="H719" s="221" t="s">
        <v>28</v>
      </c>
      <c r="I719" s="221"/>
      <c r="J719" s="221"/>
      <c r="V719" s="17"/>
      <c r="AC719" s="224"/>
      <c r="AD719" s="224"/>
      <c r="AE719" s="224"/>
    </row>
    <row r="720" spans="5:31">
      <c r="H720" s="221"/>
      <c r="I720" s="221"/>
      <c r="J720" s="221"/>
      <c r="V720" s="17"/>
      <c r="AC720" s="224"/>
      <c r="AD720" s="224"/>
      <c r="AE720" s="22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2" t="s">
        <v>204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2" t="s">
        <v>204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2" t="s">
        <v>204</v>
      </c>
      <c r="F763" s="222"/>
      <c r="G763" s="222"/>
      <c r="H763" s="222"/>
      <c r="V763" s="17"/>
      <c r="X763" s="23" t="s">
        <v>32</v>
      </c>
      <c r="Y763" s="20">
        <f>IF(B1553="PAGADO",0,C768)</f>
        <v>-2108.614</v>
      </c>
      <c r="AA763" s="222" t="s">
        <v>61</v>
      </c>
      <c r="AB763" s="222"/>
      <c r="AC763" s="222"/>
      <c r="AD763" s="222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NO PAGAR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NO PAGAR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2" t="s">
        <v>359</v>
      </c>
      <c r="F809" s="222"/>
      <c r="G809" s="222"/>
      <c r="H809" s="222"/>
      <c r="V809" s="17"/>
      <c r="X809" s="23" t="s">
        <v>32</v>
      </c>
      <c r="Y809" s="20">
        <f>IF(B809="PAGADO",0,C814)</f>
        <v>-2229.69</v>
      </c>
      <c r="AA809" s="222" t="s">
        <v>20</v>
      </c>
      <c r="AB809" s="222"/>
      <c r="AC809" s="222"/>
      <c r="AD809" s="222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>
      <c r="H850" s="221"/>
      <c r="I850" s="221"/>
      <c r="J850" s="221"/>
      <c r="V850" s="17"/>
      <c r="AA850" s="240"/>
      <c r="AB850" s="240"/>
      <c r="AC850" s="240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2" t="s">
        <v>204</v>
      </c>
      <c r="F852" s="222"/>
      <c r="G852" s="222"/>
      <c r="H852" s="222"/>
      <c r="V852" s="17"/>
      <c r="X852" s="199" t="s">
        <v>32</v>
      </c>
      <c r="Y852" s="20">
        <f>IF(B1646="PAGADO",0,C857)</f>
        <v>-2066.6309999999999</v>
      </c>
      <c r="AA852" s="238" t="s">
        <v>204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str">
        <f>IF(Y857&lt;0,"NO PAGAR","COBRAR'")</f>
        <v>NO PAGAR</v>
      </c>
      <c r="Y858" s="239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3" t="str">
        <f>IF(C857&lt;0,"NO PAGAR","COBRAR'")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4" t="s">
        <v>29</v>
      </c>
      <c r="AD892" s="224"/>
      <c r="AE892" s="224"/>
    </row>
    <row r="893" spans="8:31">
      <c r="H893" s="221" t="s">
        <v>28</v>
      </c>
      <c r="I893" s="221"/>
      <c r="J893" s="221"/>
      <c r="V893" s="17"/>
      <c r="AC893" s="224"/>
      <c r="AD893" s="224"/>
      <c r="AE893" s="224"/>
    </row>
    <row r="894" spans="8:31">
      <c r="H894" s="221"/>
      <c r="I894" s="221"/>
      <c r="J894" s="221"/>
      <c r="V894" s="17"/>
      <c r="AC894" s="224"/>
      <c r="AD894" s="224"/>
      <c r="AE894" s="22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2" t="s">
        <v>204</v>
      </c>
      <c r="F898" s="222"/>
      <c r="G898" s="222"/>
      <c r="H898" s="222"/>
      <c r="V898" s="17"/>
      <c r="X898" s="23" t="s">
        <v>32</v>
      </c>
      <c r="Y898" s="20">
        <f>IF(B898="PAGADO",0,C903)</f>
        <v>-387.92099999999982</v>
      </c>
      <c r="AA898" s="222" t="s">
        <v>204</v>
      </c>
      <c r="AB898" s="222"/>
      <c r="AC898" s="222"/>
      <c r="AD898" s="222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>
      <c r="H939" s="221"/>
      <c r="I939" s="221"/>
      <c r="J939" s="221"/>
      <c r="V939" s="17"/>
      <c r="AA939" s="221"/>
      <c r="AB939" s="221"/>
      <c r="AC939" s="221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2" t="s">
        <v>204</v>
      </c>
      <c r="F943" s="222"/>
      <c r="G943" s="222"/>
      <c r="H943" s="222"/>
      <c r="V943" s="17"/>
      <c r="X943" s="23" t="s">
        <v>32</v>
      </c>
      <c r="Y943" s="20">
        <f>IF(B1740="PAGADO",0,C948)</f>
        <v>-236.07099999999991</v>
      </c>
      <c r="AA943" s="222" t="s">
        <v>61</v>
      </c>
      <c r="AB943" s="222"/>
      <c r="AC943" s="222"/>
      <c r="AD943" s="222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3" t="str">
        <f>IF(Y948&lt;0,"NO PAGAR","COBRAR'")</f>
        <v>NO PAGAR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3" t="str">
        <f>IF(C948&lt;0,"NO PAGAR","COBRAR'")</f>
        <v>NO PAGAR</v>
      </c>
      <c r="C950" s="223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4" t="s">
        <v>29</v>
      </c>
      <c r="AD985" s="224"/>
      <c r="AE985" s="224"/>
    </row>
    <row r="986" spans="2:41">
      <c r="H986" s="221" t="s">
        <v>28</v>
      </c>
      <c r="I986" s="221"/>
      <c r="J986" s="221"/>
      <c r="V986" s="17"/>
      <c r="AC986" s="224"/>
      <c r="AD986" s="224"/>
      <c r="AE986" s="224"/>
    </row>
    <row r="987" spans="2:41">
      <c r="H987" s="221"/>
      <c r="I987" s="221"/>
      <c r="J987" s="221"/>
      <c r="V987" s="17"/>
      <c r="AC987" s="224"/>
      <c r="AD987" s="224"/>
      <c r="AE987" s="22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2" t="s">
        <v>204</v>
      </c>
      <c r="F991" s="222"/>
      <c r="G991" s="222"/>
      <c r="H991" s="222"/>
      <c r="V991" s="17"/>
      <c r="X991" s="23" t="s">
        <v>32</v>
      </c>
      <c r="Y991" s="20">
        <f>IF(B991="PAGADO",0,C996)</f>
        <v>-383.80299999999897</v>
      </c>
      <c r="AA991" s="222" t="s">
        <v>20</v>
      </c>
      <c r="AB991" s="222"/>
      <c r="AC991" s="222"/>
      <c r="AD991" s="222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4339.9329999999991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383.80299999999897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-383.80299999999897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-383.80299999999897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NO PAGAR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383.80299999999897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2924.18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2924.18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4339.9329999999991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383.80299999999897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>
      <c r="H1029" s="221"/>
      <c r="I1029" s="221"/>
      <c r="J1029" s="221"/>
      <c r="V1029" s="17"/>
      <c r="AA1029" s="221"/>
      <c r="AB1029" s="221"/>
      <c r="AC1029" s="22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-383.80299999999897</v>
      </c>
      <c r="E1033" s="222" t="s">
        <v>20</v>
      </c>
      <c r="F1033" s="222"/>
      <c r="G1033" s="222"/>
      <c r="H1033" s="222"/>
      <c r="V1033" s="17"/>
      <c r="X1033" s="23" t="s">
        <v>32</v>
      </c>
      <c r="Y1033" s="20">
        <f>IF(B1833="PAGADO",0,C1038)</f>
        <v>-383.80299999999897</v>
      </c>
      <c r="AA1033" s="222" t="s">
        <v>20</v>
      </c>
      <c r="AB1033" s="222"/>
      <c r="AC1033" s="222"/>
      <c r="AD1033" s="22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383.80299999999897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383.80299999999897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-383.80299999999897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-383.80299999999897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3" t="str">
        <f>IF(Y1038&lt;0,"NO PAGAR","COBRAR'")</f>
        <v>NO PAGAR</v>
      </c>
      <c r="Y1039" s="22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3" t="str">
        <f>IF(C1038&lt;0,"NO PAGAR","COBRAR'")</f>
        <v>NO PAGAR</v>
      </c>
      <c r="C1040" s="22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383.80299999999897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383.80299999999897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383.80299999999897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383.80299999999897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A964" zoomScale="89" zoomScaleNormal="89" workbookViewId="0">
      <selection activeCell="C980" sqref="C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82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156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X373" s="237" t="s">
        <v>64</v>
      </c>
      <c r="AB373" s="233" t="s">
        <v>29</v>
      </c>
      <c r="AC373" s="233"/>
      <c r="AD373" s="233"/>
    </row>
    <row r="374" spans="2:41">
      <c r="V374" s="17"/>
      <c r="X374" s="237"/>
      <c r="AB374" s="233"/>
      <c r="AC374" s="233"/>
      <c r="AD374" s="233"/>
    </row>
    <row r="375" spans="2:41" ht="23.25">
      <c r="B375" s="22" t="s">
        <v>64</v>
      </c>
      <c r="V375" s="17"/>
      <c r="X375" s="237"/>
      <c r="AB375" s="233"/>
      <c r="AC375" s="233"/>
      <c r="AD375" s="233"/>
    </row>
    <row r="376" spans="2:41" ht="23.25">
      <c r="B376" s="23" t="s">
        <v>130</v>
      </c>
      <c r="C376" s="20">
        <f>IF(X328="PAGADO",0,Y333)</f>
        <v>0</v>
      </c>
      <c r="E376" s="222" t="s">
        <v>928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553</v>
      </c>
      <c r="AB376" s="222"/>
      <c r="AC376" s="222"/>
      <c r="AD376" s="22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1" t="s">
        <v>31</v>
      </c>
      <c r="AB410" s="221"/>
      <c r="AC410" s="221"/>
    </row>
    <row r="411" spans="1:43" ht="15" customHeight="1">
      <c r="H411" s="75"/>
      <c r="I411" s="75"/>
      <c r="J411" s="75"/>
      <c r="V411" s="17"/>
      <c r="AA411" s="221"/>
      <c r="AB411" s="221"/>
      <c r="AC411" s="221"/>
    </row>
    <row r="412" spans="1:43">
      <c r="B412" s="236" t="s">
        <v>64</v>
      </c>
      <c r="F412" s="235" t="s">
        <v>30</v>
      </c>
      <c r="G412" s="235"/>
      <c r="H412" s="235"/>
      <c r="V412" s="17"/>
    </row>
    <row r="413" spans="1:43">
      <c r="B413" s="236"/>
      <c r="F413" s="235"/>
      <c r="G413" s="235"/>
      <c r="H413" s="235"/>
      <c r="V413" s="17"/>
    </row>
    <row r="414" spans="1:43" ht="26.25" customHeight="1">
      <c r="B414" s="236"/>
      <c r="F414" s="235"/>
      <c r="G414" s="235"/>
      <c r="H414" s="23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2" t="s">
        <v>553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553</v>
      </c>
      <c r="AB415" s="222"/>
      <c r="AC415" s="222"/>
      <c r="AD415" s="22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6" t="s">
        <v>66</v>
      </c>
      <c r="F449" s="235" t="s">
        <v>28</v>
      </c>
      <c r="G449" s="235"/>
      <c r="H449" s="235"/>
      <c r="V449" s="17"/>
      <c r="X449" s="237" t="s">
        <v>66</v>
      </c>
      <c r="AB449" s="233" t="s">
        <v>29</v>
      </c>
      <c r="AC449" s="233"/>
      <c r="AD449" s="233"/>
    </row>
    <row r="450" spans="2:41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>
      <c r="B452" s="23" t="s">
        <v>32</v>
      </c>
      <c r="C452" s="20">
        <f>IF(X415="PAGADO",0,Y420)</f>
        <v>-64.009999999999991</v>
      </c>
      <c r="E452" s="222" t="s">
        <v>553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553</v>
      </c>
      <c r="AB452" s="222"/>
      <c r="AC452" s="222"/>
      <c r="AD452" s="22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6" t="s">
        <v>66</v>
      </c>
      <c r="F488" s="242" t="s">
        <v>30</v>
      </c>
      <c r="G488" s="242"/>
      <c r="H488" s="242"/>
      <c r="V488" s="17"/>
      <c r="X488" s="237" t="s">
        <v>66</v>
      </c>
      <c r="AB488" s="235" t="s">
        <v>31</v>
      </c>
      <c r="AC488" s="235"/>
      <c r="AD488" s="235"/>
    </row>
    <row r="489" spans="1:43" ht="15" customHeight="1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>
      <c r="B491" s="23" t="s">
        <v>82</v>
      </c>
      <c r="C491" s="20">
        <f>IF(X452="PAGADO",0,Y457)</f>
        <v>-239.15</v>
      </c>
      <c r="E491" s="222" t="s">
        <v>553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553</v>
      </c>
      <c r="AB491" s="222"/>
      <c r="AC491" s="222"/>
      <c r="AD491" s="22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3" t="str">
        <f>IF(C496&lt;0,"NO PAGAR","COBRAR'")</f>
        <v>COBRAR'</v>
      </c>
      <c r="C498" s="22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4" t="s">
        <v>29</v>
      </c>
      <c r="AD532" s="224"/>
      <c r="AE532" s="224"/>
    </row>
    <row r="533" spans="2:41" ht="15" customHeight="1">
      <c r="I533" s="75"/>
      <c r="J533" s="75"/>
      <c r="V533" s="17"/>
      <c r="AC533" s="224"/>
      <c r="AD533" s="224"/>
      <c r="AE533" s="224"/>
    </row>
    <row r="534" spans="2:41" ht="15" customHeight="1">
      <c r="H534" s="75"/>
      <c r="I534" s="75"/>
      <c r="J534" s="75"/>
      <c r="V534" s="17"/>
      <c r="AC534" s="224"/>
      <c r="AD534" s="224"/>
      <c r="AE534" s="224"/>
    </row>
    <row r="535" spans="2:41">
      <c r="B535" s="237" t="s">
        <v>67</v>
      </c>
      <c r="F535" s="235" t="s">
        <v>28</v>
      </c>
      <c r="G535" s="235"/>
      <c r="H535" s="235"/>
      <c r="V535" s="17"/>
    </row>
    <row r="536" spans="2:41">
      <c r="B536" s="237"/>
      <c r="F536" s="235"/>
      <c r="G536" s="235"/>
      <c r="H536" s="235"/>
      <c r="V536" s="17"/>
    </row>
    <row r="537" spans="2:41" ht="26.25" customHeight="1">
      <c r="B537" s="237"/>
      <c r="F537" s="235"/>
      <c r="G537" s="235"/>
      <c r="H537" s="23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2" t="s">
        <v>553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553</v>
      </c>
      <c r="AB538" s="222"/>
      <c r="AC538" s="222"/>
      <c r="AD538" s="22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1" t="s">
        <v>31</v>
      </c>
      <c r="AB573" s="221"/>
      <c r="AC573" s="221"/>
    </row>
    <row r="574" spans="1:43" ht="15" customHeight="1">
      <c r="H574" s="75"/>
      <c r="I574" s="75"/>
      <c r="J574" s="75"/>
      <c r="V574" s="17"/>
      <c r="AA574" s="221"/>
      <c r="AB574" s="221"/>
      <c r="AC574" s="221"/>
    </row>
    <row r="575" spans="1:43">
      <c r="B575" s="236" t="s">
        <v>67</v>
      </c>
      <c r="F575" s="235" t="s">
        <v>30</v>
      </c>
      <c r="G575" s="235"/>
      <c r="H575" s="235"/>
      <c r="V575" s="17"/>
    </row>
    <row r="576" spans="1:43">
      <c r="B576" s="236"/>
      <c r="F576" s="235"/>
      <c r="G576" s="235"/>
      <c r="H576" s="235"/>
      <c r="V576" s="17"/>
    </row>
    <row r="577" spans="2:41" ht="26.25" customHeight="1">
      <c r="B577" s="236"/>
      <c r="F577" s="235"/>
      <c r="G577" s="235"/>
      <c r="H577" s="23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2" t="s">
        <v>553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553</v>
      </c>
      <c r="AB578" s="222"/>
      <c r="AC578" s="222"/>
      <c r="AD578" s="22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4" t="s">
        <v>29</v>
      </c>
      <c r="AD614" s="224"/>
      <c r="AE614" s="224"/>
    </row>
    <row r="615" spans="2:41" ht="15" customHeight="1">
      <c r="I615" s="75"/>
      <c r="J615" s="75"/>
      <c r="V615" s="17"/>
      <c r="AC615" s="224"/>
      <c r="AD615" s="224"/>
      <c r="AE615" s="224"/>
    </row>
    <row r="616" spans="2:41" ht="15" customHeight="1">
      <c r="H616" s="75"/>
      <c r="I616" s="75"/>
      <c r="J616" s="75"/>
      <c r="V616" s="17"/>
      <c r="AC616" s="224"/>
      <c r="AD616" s="224"/>
      <c r="AE616" s="224"/>
    </row>
    <row r="617" spans="2:41">
      <c r="B617" s="237" t="s">
        <v>68</v>
      </c>
      <c r="F617" s="235" t="s">
        <v>28</v>
      </c>
      <c r="G617" s="235"/>
      <c r="H617" s="235"/>
      <c r="V617" s="17"/>
    </row>
    <row r="618" spans="2:41">
      <c r="B618" s="237"/>
      <c r="F618" s="235"/>
      <c r="G618" s="235"/>
      <c r="H618" s="235"/>
      <c r="V618" s="17"/>
    </row>
    <row r="619" spans="2:41" ht="26.25" customHeight="1">
      <c r="B619" s="237"/>
      <c r="F619" s="235"/>
      <c r="G619" s="235"/>
      <c r="H619" s="235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2" t="s">
        <v>553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1169</v>
      </c>
      <c r="AB620" s="222"/>
      <c r="AC620" s="222"/>
      <c r="AD620" s="22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1" t="s">
        <v>31</v>
      </c>
      <c r="AB656" s="221"/>
      <c r="AC656" s="221"/>
    </row>
    <row r="657" spans="2:41" ht="15" customHeight="1">
      <c r="H657" s="75"/>
      <c r="I657" s="75"/>
      <c r="J657" s="75"/>
      <c r="V657" s="17"/>
      <c r="AA657" s="221"/>
      <c r="AB657" s="221"/>
      <c r="AC657" s="221"/>
    </row>
    <row r="658" spans="2:41">
      <c r="B658" s="236" t="s">
        <v>68</v>
      </c>
      <c r="F658" s="235" t="s">
        <v>30</v>
      </c>
      <c r="G658" s="235"/>
      <c r="H658" s="235"/>
      <c r="V658" s="17"/>
    </row>
    <row r="659" spans="2:41">
      <c r="B659" s="236"/>
      <c r="F659" s="235"/>
      <c r="G659" s="235"/>
      <c r="H659" s="235"/>
      <c r="V659" s="17"/>
    </row>
    <row r="660" spans="2:41" ht="26.25" customHeight="1">
      <c r="B660" s="236"/>
      <c r="F660" s="235"/>
      <c r="G660" s="235"/>
      <c r="H660" s="235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2" t="s">
        <v>553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553</v>
      </c>
      <c r="AB661" s="222"/>
      <c r="AC661" s="222"/>
      <c r="AD661" s="22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4" t="s">
        <v>29</v>
      </c>
      <c r="AD698" s="224"/>
      <c r="AE698" s="224"/>
    </row>
    <row r="699" spans="2:31" ht="15" customHeight="1">
      <c r="I699" s="75"/>
      <c r="J699" s="75"/>
      <c r="V699" s="17"/>
      <c r="AC699" s="224"/>
      <c r="AD699" s="224"/>
      <c r="AE699" s="224"/>
    </row>
    <row r="700" spans="2:31" ht="15" customHeight="1">
      <c r="H700" s="75"/>
      <c r="I700" s="75"/>
      <c r="J700" s="75"/>
      <c r="V700" s="17"/>
      <c r="AC700" s="224"/>
      <c r="AD700" s="224"/>
      <c r="AE700" s="224"/>
    </row>
    <row r="701" spans="2:31">
      <c r="B701" s="237" t="s">
        <v>69</v>
      </c>
      <c r="F701" s="235" t="s">
        <v>28</v>
      </c>
      <c r="G701" s="235"/>
      <c r="H701" s="235"/>
      <c r="V701" s="17"/>
    </row>
    <row r="702" spans="2:31">
      <c r="B702" s="237"/>
      <c r="F702" s="235"/>
      <c r="G702" s="235"/>
      <c r="H702" s="235"/>
      <c r="V702" s="17"/>
    </row>
    <row r="703" spans="2:31" ht="26.25" customHeight="1">
      <c r="B703" s="237"/>
      <c r="F703" s="235"/>
      <c r="G703" s="235"/>
      <c r="H703" s="235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2" t="s">
        <v>553</v>
      </c>
      <c r="F704" s="222"/>
      <c r="G704" s="222"/>
      <c r="H704" s="222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22" t="s">
        <v>553</v>
      </c>
      <c r="AB704" s="222"/>
      <c r="AC704" s="222"/>
      <c r="AD704" s="222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1" t="s">
        <v>31</v>
      </c>
      <c r="AB741" s="221"/>
      <c r="AC741" s="221"/>
    </row>
    <row r="742" spans="1:43" ht="15" customHeight="1">
      <c r="H742" s="75"/>
      <c r="I742" s="75"/>
      <c r="J742" s="75"/>
      <c r="V742" s="17"/>
      <c r="AA742" s="221"/>
      <c r="AB742" s="221"/>
      <c r="AC742" s="221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2" t="s">
        <v>553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553</v>
      </c>
      <c r="AB744" s="222"/>
      <c r="AC744" s="222"/>
      <c r="AD744" s="222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4" t="s">
        <v>29</v>
      </c>
      <c r="AD782" s="224"/>
      <c r="AE782" s="224"/>
    </row>
    <row r="783" spans="5:31" ht="15" customHeight="1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>
      <c r="H784" s="75"/>
      <c r="I784" s="75"/>
      <c r="J784" s="75"/>
      <c r="V784" s="17"/>
      <c r="AC784" s="224"/>
      <c r="AD784" s="224"/>
      <c r="AE784" s="22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2" t="s">
        <v>553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1169</v>
      </c>
      <c r="AB788" s="222"/>
      <c r="AC788" s="222"/>
      <c r="AD788" s="222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1" t="s">
        <v>31</v>
      </c>
      <c r="AB828" s="221"/>
      <c r="AC828" s="221"/>
    </row>
    <row r="829" spans="1:43" ht="15" customHeight="1">
      <c r="H829" s="75"/>
      <c r="I829" s="75"/>
      <c r="J829" s="75"/>
      <c r="V829" s="17"/>
      <c r="AA829" s="221"/>
      <c r="AB829" s="221"/>
      <c r="AC829" s="22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2" t="s">
        <v>553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1612</v>
      </c>
      <c r="AB833" s="222"/>
      <c r="AC833" s="222"/>
      <c r="AD833" s="222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4" t="s">
        <v>29</v>
      </c>
      <c r="AD872" s="224"/>
      <c r="AE872" s="224"/>
    </row>
    <row r="873" spans="2:41" ht="15" customHeight="1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>
      <c r="H874" s="75"/>
      <c r="I874" s="75"/>
      <c r="J874" s="75"/>
      <c r="V874" s="17"/>
      <c r="AC874" s="224"/>
      <c r="AD874" s="224"/>
      <c r="AE874" s="22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2" t="s">
        <v>553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1169</v>
      </c>
      <c r="AB878" s="222"/>
      <c r="AC878" s="222"/>
      <c r="AD878" s="222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1" t="s">
        <v>31</v>
      </c>
      <c r="AB918" s="221"/>
      <c r="AC918" s="221"/>
    </row>
    <row r="919" spans="1:43" ht="15" customHeight="1">
      <c r="H919" s="75"/>
      <c r="I919" s="75"/>
      <c r="J919" s="75"/>
      <c r="V919" s="17"/>
      <c r="AA919" s="221"/>
      <c r="AB919" s="221"/>
      <c r="AC919" s="221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2" t="s">
        <v>553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553</v>
      </c>
      <c r="AB921" s="222"/>
      <c r="AC921" s="222"/>
      <c r="AD921" s="222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3" t="str">
        <f>IF(Y926&lt;0,"NO PAGAR","COBRAR'")</f>
        <v>COBRAR'</v>
      </c>
      <c r="Y927" s="22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3" t="str">
        <f>IF(C926&lt;0,"NO PAGAR","COBRAR'")</f>
        <v>COBRAR'</v>
      </c>
      <c r="C928" s="22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4" t="s">
        <v>29</v>
      </c>
      <c r="AD960" s="224"/>
      <c r="AE960" s="224"/>
    </row>
    <row r="961" spans="2:41" ht="28.5" customHeight="1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>
      <c r="H962" s="75"/>
      <c r="I962" s="75"/>
      <c r="J962" s="75"/>
      <c r="V962" s="17"/>
      <c r="AC962" s="224"/>
      <c r="AD962" s="224"/>
      <c r="AE962" s="224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2" t="s">
        <v>553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20</v>
      </c>
      <c r="AB964" s="222"/>
      <c r="AC964" s="222"/>
      <c r="AD964" s="222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-758.12699999999995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NO PAGAR</v>
      </c>
      <c r="Y970" s="22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1" t="s">
        <v>31</v>
      </c>
      <c r="AB1004" s="221"/>
      <c r="AC1004" s="221"/>
    </row>
    <row r="1005" spans="1:43" ht="15" customHeight="1">
      <c r="H1005" s="75"/>
      <c r="I1005" s="75"/>
      <c r="J1005" s="75"/>
      <c r="V1005" s="17"/>
      <c r="AA1005" s="221"/>
      <c r="AB1005" s="221"/>
      <c r="AC1005" s="221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2" t="s">
        <v>553</v>
      </c>
      <c r="F1009" s="222"/>
      <c r="G1009" s="222"/>
      <c r="H1009" s="222"/>
      <c r="V1009" s="17"/>
      <c r="X1009" s="23" t="s">
        <v>32</v>
      </c>
      <c r="Y1009" s="20">
        <f>IF(B1809="PAGADO",0,C1014)</f>
        <v>-758.12699999999995</v>
      </c>
      <c r="AA1009" s="222" t="s">
        <v>20</v>
      </c>
      <c r="AB1009" s="222"/>
      <c r="AC1009" s="222"/>
      <c r="AD1009" s="222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758.12699999999995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758.12699999999995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-758.12699999999995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-758.12699999999995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3" t="str">
        <f>IF(Y1014&lt;0,"NO PAGAR","COBRAR'")</f>
        <v>NO PAGAR</v>
      </c>
      <c r="Y1015" s="22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3" t="str">
        <f>IF(C1014&lt;0,"NO PAGAR","COBRAR'")</f>
        <v>NO PAGAR</v>
      </c>
      <c r="C1016" s="22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758.12699999999995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758.12699999999995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758.12699999999995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758.12699999999995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A923" zoomScale="82" zoomScaleNormal="82" workbookViewId="0">
      <selection activeCell="E936" sqref="E936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83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197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83</v>
      </c>
      <c r="AB53" s="222"/>
      <c r="AC53" s="222"/>
      <c r="AD53" s="22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4" t="s">
        <v>29</v>
      </c>
      <c r="AD96" s="224"/>
      <c r="AE96" s="224"/>
    </row>
    <row r="97" spans="2:41">
      <c r="H97" s="221" t="s">
        <v>28</v>
      </c>
      <c r="I97" s="221"/>
      <c r="J97" s="221"/>
      <c r="V97" s="17"/>
      <c r="AC97" s="224"/>
      <c r="AD97" s="224"/>
      <c r="AE97" s="224"/>
    </row>
    <row r="98" spans="2:41">
      <c r="H98" s="221"/>
      <c r="I98" s="221"/>
      <c r="J98" s="221"/>
      <c r="V98" s="17"/>
      <c r="AC98" s="224"/>
      <c r="AD98" s="224"/>
      <c r="AE98" s="22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2" t="s">
        <v>83</v>
      </c>
      <c r="F102" s="222"/>
      <c r="G102" s="222"/>
      <c r="H102" s="222"/>
      <c r="V102" s="17"/>
      <c r="X102" s="23" t="s">
        <v>32</v>
      </c>
      <c r="Y102" s="20">
        <f>IF(B102="PAGADO",0,C107)</f>
        <v>0</v>
      </c>
      <c r="AA102" s="222" t="s">
        <v>20</v>
      </c>
      <c r="AB102" s="222"/>
      <c r="AC102" s="222"/>
      <c r="AD102" s="22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>
      <c r="H129" s="221"/>
      <c r="I129" s="221"/>
      <c r="J129" s="221"/>
      <c r="V129" s="17"/>
      <c r="AA129" s="221"/>
      <c r="AB129" s="221"/>
      <c r="AC129" s="22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4" t="s">
        <v>29</v>
      </c>
      <c r="AD167" s="224"/>
      <c r="AE167" s="224"/>
    </row>
    <row r="168" spans="2:41">
      <c r="H168" s="221" t="s">
        <v>28</v>
      </c>
      <c r="I168" s="221"/>
      <c r="J168" s="221"/>
      <c r="V168" s="17"/>
      <c r="AC168" s="224"/>
      <c r="AD168" s="224"/>
      <c r="AE168" s="224"/>
    </row>
    <row r="169" spans="2:41">
      <c r="H169" s="221"/>
      <c r="I169" s="221"/>
      <c r="J169" s="221"/>
      <c r="V169" s="17"/>
      <c r="AC169" s="224"/>
      <c r="AD169" s="224"/>
      <c r="AE169" s="22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433</v>
      </c>
      <c r="AB173" s="222"/>
      <c r="AC173" s="222"/>
      <c r="AD173" s="22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>
      <c r="H214" s="221"/>
      <c r="I214" s="221"/>
      <c r="J214" s="221"/>
      <c r="V214" s="17"/>
      <c r="AA214" s="221"/>
      <c r="AB214" s="221"/>
      <c r="AC214" s="22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2" t="s">
        <v>493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530</v>
      </c>
      <c r="AB218" s="222"/>
      <c r="AC218" s="222"/>
      <c r="AD218" s="22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str">
        <f>IF(Y223&lt;0,"NO PAGAR","COBRAR'")</f>
        <v>NO PAGAR</v>
      </c>
      <c r="Y224" s="22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4" t="s">
        <v>29</v>
      </c>
      <c r="AD259" s="224"/>
      <c r="AE259" s="224"/>
    </row>
    <row r="260" spans="2:41">
      <c r="H260" s="221" t="s">
        <v>28</v>
      </c>
      <c r="I260" s="221"/>
      <c r="J260" s="221"/>
      <c r="V260" s="17"/>
      <c r="AC260" s="224"/>
      <c r="AD260" s="224"/>
      <c r="AE260" s="224"/>
    </row>
    <row r="261" spans="2:41">
      <c r="H261" s="221"/>
      <c r="I261" s="221"/>
      <c r="J261" s="221"/>
      <c r="V261" s="17"/>
      <c r="AC261" s="224"/>
      <c r="AD261" s="224"/>
      <c r="AE261" s="22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2" t="s">
        <v>590</v>
      </c>
      <c r="F265" s="222"/>
      <c r="G265" s="222"/>
      <c r="H265" s="222"/>
      <c r="V265" s="17"/>
      <c r="X265" s="23" t="s">
        <v>32</v>
      </c>
      <c r="Y265" s="20">
        <f>IF(B264="PAGADO",0,C269)</f>
        <v>205.25000000000011</v>
      </c>
      <c r="AA265" s="222" t="s">
        <v>433</v>
      </c>
      <c r="AB265" s="222"/>
      <c r="AC265" s="222"/>
      <c r="AD265" s="22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>
      <c r="H306" s="221"/>
      <c r="I306" s="221"/>
      <c r="J306" s="221"/>
      <c r="V306" s="17"/>
      <c r="AA306" s="221"/>
      <c r="AB306" s="221"/>
      <c r="AC306" s="22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2" t="s">
        <v>433</v>
      </c>
      <c r="F310" s="222"/>
      <c r="G310" s="222"/>
      <c r="H310" s="222"/>
      <c r="V310" s="17"/>
      <c r="X310" s="23" t="s">
        <v>32</v>
      </c>
      <c r="Y310" s="20">
        <f>IF(B1016="PAGADO",0,C315)</f>
        <v>-647.71</v>
      </c>
      <c r="AA310" s="222" t="s">
        <v>700</v>
      </c>
      <c r="AB310" s="222"/>
      <c r="AC310" s="222"/>
      <c r="AD310" s="22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str">
        <f>IF(Y315&lt;0,"NO PAGAR","COBRAR'")</f>
        <v>NO PAGAR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1" t="s">
        <v>28</v>
      </c>
      <c r="I345" s="221"/>
      <c r="J345" s="221"/>
      <c r="V345" s="17"/>
    </row>
    <row r="346" spans="2:41">
      <c r="H346" s="221"/>
      <c r="I346" s="221"/>
      <c r="J346" s="221"/>
      <c r="V346" s="17"/>
    </row>
    <row r="347" spans="2:41">
      <c r="V347" s="17"/>
      <c r="X347" s="237" t="s">
        <v>64</v>
      </c>
      <c r="AB347" s="233" t="s">
        <v>29</v>
      </c>
      <c r="AC347" s="233"/>
      <c r="AD347" s="233"/>
    </row>
    <row r="348" spans="2:41">
      <c r="V348" s="17"/>
      <c r="X348" s="237"/>
      <c r="AB348" s="233"/>
      <c r="AC348" s="233"/>
      <c r="AD348" s="233"/>
    </row>
    <row r="349" spans="2:41" ht="23.25">
      <c r="B349" s="22" t="s">
        <v>64</v>
      </c>
      <c r="V349" s="17"/>
      <c r="X349" s="237"/>
      <c r="AB349" s="233"/>
      <c r="AC349" s="233"/>
      <c r="AD349" s="233"/>
    </row>
    <row r="350" spans="2:41" ht="23.25">
      <c r="B350" s="23" t="s">
        <v>32</v>
      </c>
      <c r="C350" s="20">
        <f>IF(X310="PAGADO",0,Y315)</f>
        <v>-785.77</v>
      </c>
      <c r="E350" s="222" t="s">
        <v>433</v>
      </c>
      <c r="F350" s="222"/>
      <c r="G350" s="222"/>
      <c r="H350" s="222"/>
      <c r="V350" s="17"/>
      <c r="X350" s="23" t="s">
        <v>32</v>
      </c>
      <c r="Y350" s="20">
        <f>IF(B350="PAGADO",0,C355)</f>
        <v>-215.76999999999998</v>
      </c>
      <c r="AA350" s="222" t="s">
        <v>700</v>
      </c>
      <c r="AB350" s="222"/>
      <c r="AC350" s="222"/>
      <c r="AD350" s="22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>
      <c r="H385" s="221"/>
      <c r="I385" s="221"/>
      <c r="J385" s="221"/>
      <c r="V385" s="17"/>
      <c r="AA385" s="221"/>
      <c r="AB385" s="221"/>
      <c r="AC385" s="22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2" t="s">
        <v>776</v>
      </c>
      <c r="F389" s="222"/>
      <c r="G389" s="222"/>
      <c r="H389" s="222"/>
      <c r="V389" s="17"/>
      <c r="X389" s="23" t="s">
        <v>32</v>
      </c>
      <c r="Y389" s="20">
        <f>IF(B1109="PAGADO",0,C394)</f>
        <v>-132.38000000000011</v>
      </c>
      <c r="AA389" s="222" t="s">
        <v>840</v>
      </c>
      <c r="AB389" s="222"/>
      <c r="AC389" s="222"/>
      <c r="AD389" s="22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str">
        <f>IF(Y394&lt;0,"NO PAGAR","COBRAR'")</f>
        <v>COBRAR'</v>
      </c>
      <c r="Y395" s="22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3" t="str">
        <f>IF(C394&lt;0,"NO PAGAR","COBRAR'")</f>
        <v>NO PAGAR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>
      <c r="H420" s="221"/>
      <c r="I420" s="221"/>
      <c r="J420" s="221"/>
      <c r="V420" s="17"/>
      <c r="AC420" s="24"/>
      <c r="AD420" s="24"/>
      <c r="AE420" s="24"/>
    </row>
    <row r="421" spans="2:41" ht="23.25">
      <c r="V421" s="17"/>
      <c r="AB421" s="224" t="s">
        <v>29</v>
      </c>
      <c r="AC421" s="22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2" t="s">
        <v>776</v>
      </c>
      <c r="F424" s="222"/>
      <c r="G424" s="222"/>
      <c r="H424" s="222"/>
      <c r="V424" s="17"/>
      <c r="X424" s="23" t="s">
        <v>32</v>
      </c>
      <c r="Y424" s="20">
        <f>IF(B424="PAGADO",0,C429)</f>
        <v>233.90999999999997</v>
      </c>
      <c r="AA424" s="222" t="s">
        <v>433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>
      <c r="H460" s="221"/>
      <c r="I460" s="221"/>
      <c r="J460" s="221"/>
      <c r="V460" s="17"/>
      <c r="AA460" s="221"/>
      <c r="AB460" s="221"/>
      <c r="AC460" s="22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2" t="s">
        <v>776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433</v>
      </c>
      <c r="AB464" s="222"/>
      <c r="AC464" s="222"/>
      <c r="AD464" s="22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str">
        <f>IF(Y469&lt;0,"NO PAGAR","COBRAR'")</f>
        <v>COBRAR'</v>
      </c>
      <c r="Y470" s="22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3" t="str">
        <f>IF(C469&lt;0,"NO PAGAR","COBRAR'")</f>
        <v>COBRAR'</v>
      </c>
      <c r="C471" s="22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4" t="s">
        <v>29</v>
      </c>
      <c r="AD491" s="224"/>
      <c r="AE491" s="224"/>
    </row>
    <row r="492" spans="2:42">
      <c r="H492" s="221" t="s">
        <v>28</v>
      </c>
      <c r="I492" s="221"/>
      <c r="J492" s="221"/>
      <c r="V492" s="17"/>
      <c r="AC492" s="224"/>
      <c r="AD492" s="224"/>
      <c r="AE492" s="224"/>
    </row>
    <row r="493" spans="2:42">
      <c r="H493" s="221"/>
      <c r="I493" s="221"/>
      <c r="J493" s="221"/>
      <c r="V493" s="17"/>
      <c r="AC493" s="224"/>
      <c r="AD493" s="224"/>
      <c r="AE493" s="22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2" t="s">
        <v>776</v>
      </c>
      <c r="F497" s="222"/>
      <c r="G497" s="222"/>
      <c r="H497" s="222"/>
      <c r="V497" s="17"/>
      <c r="X497" s="23" t="s">
        <v>32</v>
      </c>
      <c r="Y497" s="20">
        <f>IF(B497="PAGADO",0,C502)</f>
        <v>-76.500000000000227</v>
      </c>
      <c r="AA497" s="222" t="s">
        <v>530</v>
      </c>
      <c r="AB497" s="222"/>
      <c r="AC497" s="222"/>
      <c r="AD497" s="22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>
      <c r="H534" s="221"/>
      <c r="I534" s="221"/>
      <c r="J534" s="221"/>
      <c r="V534" s="17"/>
      <c r="AA534" s="221"/>
      <c r="AB534" s="221"/>
      <c r="AC534" s="22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2" t="s">
        <v>433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433</v>
      </c>
      <c r="AB538" s="222"/>
      <c r="AC538" s="222"/>
      <c r="AD538" s="22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PAGAR","COBRAR'")</f>
        <v>COBRAR'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3" t="str">
        <f>IF(C543&lt;0,"NO PAGAR","COBRAR'")</f>
        <v>COBRAR'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4" t="s">
        <v>29</v>
      </c>
      <c r="AD565" s="224"/>
      <c r="AE565" s="224"/>
    </row>
    <row r="566" spans="2:41">
      <c r="H566" s="221" t="s">
        <v>28</v>
      </c>
      <c r="I566" s="221"/>
      <c r="J566" s="221"/>
      <c r="V566" s="17"/>
      <c r="AC566" s="224"/>
      <c r="AD566" s="224"/>
      <c r="AE566" s="224"/>
    </row>
    <row r="567" spans="2:41">
      <c r="H567" s="221"/>
      <c r="I567" s="221"/>
      <c r="J567" s="221"/>
      <c r="V567" s="17"/>
      <c r="AC567" s="224"/>
      <c r="AD567" s="224"/>
      <c r="AE567" s="22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1168</v>
      </c>
      <c r="AB571" s="222"/>
      <c r="AC571" s="222"/>
      <c r="AD571" s="22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>
      <c r="H612" s="221"/>
      <c r="I612" s="221"/>
      <c r="J612" s="221"/>
      <c r="V612" s="17"/>
      <c r="AA612" s="221"/>
      <c r="AB612" s="221"/>
      <c r="AC612" s="22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2" t="s">
        <v>1168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1168</v>
      </c>
      <c r="AB616" s="222"/>
      <c r="AC616" s="222"/>
      <c r="AD616" s="22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str">
        <f>IF(Y621&lt;0,"NO PAGAR","COBRAR'")</f>
        <v>COBRAR'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3" t="str">
        <f>IF(C621&lt;0,"NO PAGAR","COBRAR'")</f>
        <v>COBRAR'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>
      <c r="H655" s="221"/>
      <c r="I655" s="221"/>
      <c r="J655" s="221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2" t="s">
        <v>1168</v>
      </c>
      <c r="F657" s="222"/>
      <c r="G657" s="222"/>
      <c r="H657" s="222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22" t="s">
        <v>20</v>
      </c>
      <c r="AB657" s="222"/>
      <c r="AC657" s="222"/>
      <c r="AD657" s="222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>
      <c r="H698" s="221"/>
      <c r="I698" s="221"/>
      <c r="J698" s="221"/>
      <c r="V698" s="17"/>
      <c r="AA698" s="221"/>
      <c r="AB698" s="221"/>
      <c r="AC698" s="221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433</v>
      </c>
      <c r="AB700" s="222"/>
      <c r="AC700" s="222"/>
      <c r="AD700" s="222"/>
      <c r="AK700" s="222" t="s">
        <v>10</v>
      </c>
      <c r="AL700" s="222"/>
      <c r="AM700" s="222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str">
        <f>IF(Y705&lt;0,"NO PAGAR","COBRAR'")</f>
        <v>COBRAR'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3" t="str">
        <f>IF(C705&lt;0,"NO PAGAR","COBRAR'")</f>
        <v>COBRAR'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4" t="s">
        <v>29</v>
      </c>
      <c r="AD739" s="224"/>
      <c r="AE739" s="224"/>
    </row>
    <row r="740" spans="2:41">
      <c r="H740" s="221" t="s">
        <v>28</v>
      </c>
      <c r="I740" s="221"/>
      <c r="J740" s="221"/>
      <c r="V740" s="17"/>
      <c r="AC740" s="224"/>
      <c r="AD740" s="224"/>
      <c r="AE740" s="224"/>
    </row>
    <row r="741" spans="2:41">
      <c r="H741" s="221"/>
      <c r="I741" s="221"/>
      <c r="J741" s="221"/>
      <c r="V741" s="17"/>
      <c r="AC741" s="224"/>
      <c r="AD741" s="224"/>
      <c r="AE741" s="22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>
      <c r="H786" s="221"/>
      <c r="I786" s="221"/>
      <c r="J786" s="221"/>
      <c r="V786" s="17"/>
      <c r="AA786" s="221"/>
      <c r="AB786" s="221"/>
      <c r="AC786" s="221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2" t="s">
        <v>20</v>
      </c>
      <c r="F788" s="222"/>
      <c r="G788" s="222"/>
      <c r="H788" s="222"/>
      <c r="V788" s="17"/>
      <c r="X788" s="23" t="s">
        <v>32</v>
      </c>
      <c r="Y788" s="20">
        <f>IF(B1584="PAGADO",0,C793)</f>
        <v>438.03599999999983</v>
      </c>
      <c r="AA788" s="222" t="s">
        <v>1168</v>
      </c>
      <c r="AB788" s="222"/>
      <c r="AC788" s="222"/>
      <c r="AD788" s="222"/>
      <c r="AK788" s="245" t="s">
        <v>110</v>
      </c>
      <c r="AL788" s="245"/>
      <c r="AM788" s="245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PAGAR","COBRAR'")</f>
        <v>COBRAR'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3" t="str">
        <f>IF(C793&lt;0,"NO PAGAR","COBRAR'")</f>
        <v>COBRAR'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4" t="s">
        <v>29</v>
      </c>
      <c r="AD830" s="224"/>
      <c r="AE830" s="224"/>
    </row>
    <row r="831" spans="8:31">
      <c r="H831" s="221" t="s">
        <v>28</v>
      </c>
      <c r="I831" s="221"/>
      <c r="J831" s="221"/>
      <c r="V831" s="17"/>
      <c r="AC831" s="224"/>
      <c r="AD831" s="224"/>
      <c r="AE831" s="224"/>
    </row>
    <row r="832" spans="8:31">
      <c r="H832" s="221"/>
      <c r="I832" s="221"/>
      <c r="J832" s="221"/>
      <c r="V832" s="17"/>
      <c r="AC832" s="224"/>
      <c r="AD832" s="224"/>
      <c r="AE832" s="22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2" t="s">
        <v>20</v>
      </c>
      <c r="F836" s="222"/>
      <c r="G836" s="222"/>
      <c r="H836" s="222"/>
      <c r="V836" s="17"/>
      <c r="X836" s="23" t="s">
        <v>32</v>
      </c>
      <c r="Y836" s="20">
        <f>IF(B836="PAGADO",0,C841)</f>
        <v>1555.4219999999998</v>
      </c>
      <c r="AA836" s="222" t="s">
        <v>20</v>
      </c>
      <c r="AB836" s="222"/>
      <c r="AC836" s="222"/>
      <c r="AD836" s="222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>
      <c r="H877" s="221"/>
      <c r="I877" s="221"/>
      <c r="J877" s="221"/>
      <c r="V877" s="17"/>
      <c r="AA877" s="221"/>
      <c r="AB877" s="221"/>
      <c r="AC877" s="221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2" t="s">
        <v>433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433</v>
      </c>
      <c r="AB879" s="222"/>
      <c r="AC879" s="222"/>
      <c r="AD879" s="222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3" t="str">
        <f>IF(Y884&lt;0,"NO PAGAR","COBRAR'")</f>
        <v>COBRAR'</v>
      </c>
      <c r="Y885" s="223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3" t="str">
        <f>IF(C884&lt;0,"NO PAGAR","COBRAR'")</f>
        <v>COBRAR'</v>
      </c>
      <c r="C886" s="223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4" t="s">
        <v>29</v>
      </c>
      <c r="AD920" s="224"/>
      <c r="AE920" s="224"/>
    </row>
    <row r="921" spans="2:41">
      <c r="H921" s="221" t="s">
        <v>28</v>
      </c>
      <c r="I921" s="221"/>
      <c r="J921" s="221"/>
      <c r="V921" s="17"/>
      <c r="AC921" s="224"/>
      <c r="AD921" s="224"/>
      <c r="AE921" s="224"/>
    </row>
    <row r="922" spans="2:41">
      <c r="H922" s="221"/>
      <c r="I922" s="221"/>
      <c r="J922" s="221"/>
      <c r="V922" s="17"/>
      <c r="AC922" s="224"/>
      <c r="AD922" s="224"/>
      <c r="AE922" s="224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2" t="s">
        <v>20</v>
      </c>
      <c r="F926" s="222"/>
      <c r="G926" s="222"/>
      <c r="H926" s="222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984.34099999999967</v>
      </c>
      <c r="AA926" s="222" t="s">
        <v>20</v>
      </c>
      <c r="AB926" s="222"/>
      <c r="AC926" s="222"/>
      <c r="AD926" s="222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984.34099999999967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1446.97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984.34099999999967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984.34099999999967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850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850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1446.97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>
      <c r="H967" s="221"/>
      <c r="I967" s="221"/>
      <c r="J967" s="221"/>
      <c r="V967" s="17"/>
      <c r="AA967" s="221"/>
      <c r="AB967" s="221"/>
      <c r="AC967" s="221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984.34099999999967</v>
      </c>
      <c r="E971" s="222" t="s">
        <v>20</v>
      </c>
      <c r="F971" s="222"/>
      <c r="G971" s="222"/>
      <c r="H971" s="222"/>
      <c r="V971" s="17"/>
      <c r="X971" s="23" t="s">
        <v>32</v>
      </c>
      <c r="Y971" s="20">
        <f>IF(B1771="PAGADO",0,C976)</f>
        <v>984.34099999999967</v>
      </c>
      <c r="AA971" s="222" t="s">
        <v>20</v>
      </c>
      <c r="AB971" s="222"/>
      <c r="AC971" s="222"/>
      <c r="AD971" s="222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984.34099999999967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984.34099999999967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3" t="str">
        <f>IF(Y976&lt;0,"NO PAGAR","COBRAR'")</f>
        <v>COBRAR'</v>
      </c>
      <c r="Y977" s="22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3" t="str">
        <f>IF(C976&lt;0,"NO PAGAR","COBRAR'")</f>
        <v>COBRAR'</v>
      </c>
      <c r="C978" s="22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B218-F74A-48C0-BFAF-C8B3B16B7F08}">
  <dimension ref="A2:H66"/>
  <sheetViews>
    <sheetView workbookViewId="0">
      <selection activeCell="E62" sqref="E62"/>
    </sheetView>
  </sheetViews>
  <sheetFormatPr baseColWidth="10" defaultRowHeight="15"/>
  <sheetData>
    <row r="2" spans="1:6">
      <c r="A2" t="s">
        <v>1556</v>
      </c>
      <c r="B2" t="s">
        <v>1735</v>
      </c>
      <c r="C2" t="s">
        <v>466</v>
      </c>
      <c r="D2" t="s">
        <v>474</v>
      </c>
      <c r="E2" s="210">
        <v>105</v>
      </c>
      <c r="F2">
        <v>60.000999999999998</v>
      </c>
    </row>
    <row r="3" spans="1:6">
      <c r="A3" t="s">
        <v>1556</v>
      </c>
      <c r="B3" t="s">
        <v>1740</v>
      </c>
      <c r="C3" t="s">
        <v>466</v>
      </c>
      <c r="D3" t="s">
        <v>474</v>
      </c>
      <c r="E3" s="210">
        <v>60</v>
      </c>
      <c r="F3">
        <v>34.284999999999997</v>
      </c>
    </row>
    <row r="4" spans="1:6">
      <c r="A4" t="s">
        <v>1556</v>
      </c>
      <c r="B4" t="s">
        <v>1745</v>
      </c>
      <c r="C4" t="s">
        <v>466</v>
      </c>
      <c r="D4" t="s">
        <v>474</v>
      </c>
      <c r="E4" s="210">
        <v>135</v>
      </c>
      <c r="F4">
        <v>77.144999999999996</v>
      </c>
    </row>
    <row r="5" spans="1:6">
      <c r="A5" t="s">
        <v>1556</v>
      </c>
      <c r="B5" t="s">
        <v>1747</v>
      </c>
      <c r="C5" t="s">
        <v>466</v>
      </c>
      <c r="D5" t="s">
        <v>474</v>
      </c>
      <c r="E5" s="210">
        <v>60</v>
      </c>
      <c r="F5">
        <v>34.284999999999997</v>
      </c>
    </row>
    <row r="6" spans="1:6">
      <c r="A6" t="s">
        <v>1556</v>
      </c>
      <c r="B6" t="s">
        <v>1748</v>
      </c>
      <c r="C6" t="s">
        <v>466</v>
      </c>
      <c r="D6" t="s">
        <v>474</v>
      </c>
      <c r="E6" s="210">
        <v>70.012</v>
      </c>
      <c r="F6">
        <v>40.006999999999998</v>
      </c>
    </row>
    <row r="7" spans="1:6">
      <c r="E7" s="116"/>
    </row>
    <row r="9" spans="1:6">
      <c r="A9" t="s">
        <v>1556</v>
      </c>
      <c r="B9" t="s">
        <v>1735</v>
      </c>
      <c r="C9" t="s">
        <v>469</v>
      </c>
      <c r="D9" t="s">
        <v>474</v>
      </c>
      <c r="E9" s="210">
        <v>94.733999999999995</v>
      </c>
      <c r="F9">
        <v>54.134</v>
      </c>
    </row>
    <row r="10" spans="1:6">
      <c r="A10" t="s">
        <v>1556</v>
      </c>
      <c r="B10" t="s">
        <v>1736</v>
      </c>
      <c r="C10" t="s">
        <v>467</v>
      </c>
      <c r="D10" t="s">
        <v>474</v>
      </c>
      <c r="E10" s="210">
        <v>36.076000000000001</v>
      </c>
      <c r="F10">
        <v>20.614999999999998</v>
      </c>
    </row>
    <row r="11" spans="1:6">
      <c r="A11" t="s">
        <v>1556</v>
      </c>
      <c r="B11" t="s">
        <v>1736</v>
      </c>
      <c r="C11" t="s">
        <v>467</v>
      </c>
      <c r="D11" t="s">
        <v>474</v>
      </c>
      <c r="E11" s="210">
        <v>25.513000000000002</v>
      </c>
      <c r="F11">
        <v>14.579000000000001</v>
      </c>
    </row>
    <row r="12" spans="1:6">
      <c r="A12" t="s">
        <v>1556</v>
      </c>
      <c r="B12" t="s">
        <v>1737</v>
      </c>
      <c r="C12" t="s">
        <v>469</v>
      </c>
      <c r="D12" t="s">
        <v>474</v>
      </c>
      <c r="E12" s="210">
        <v>96.917000000000002</v>
      </c>
      <c r="F12">
        <v>55.381</v>
      </c>
    </row>
    <row r="13" spans="1:6">
      <c r="A13" t="s">
        <v>1556</v>
      </c>
      <c r="B13" t="s">
        <v>1738</v>
      </c>
      <c r="C13" t="s">
        <v>469</v>
      </c>
      <c r="D13" t="s">
        <v>474</v>
      </c>
      <c r="E13" s="210">
        <v>60.006</v>
      </c>
      <c r="F13">
        <v>34.289000000000001</v>
      </c>
    </row>
    <row r="14" spans="1:6">
      <c r="A14" t="s">
        <v>1556</v>
      </c>
      <c r="B14" t="s">
        <v>1739</v>
      </c>
      <c r="C14" t="s">
        <v>467</v>
      </c>
      <c r="D14" t="s">
        <v>474</v>
      </c>
      <c r="E14" s="210">
        <v>60.15</v>
      </c>
      <c r="F14">
        <v>34.374000000000002</v>
      </c>
    </row>
    <row r="15" spans="1:6">
      <c r="A15" t="s">
        <v>1556</v>
      </c>
      <c r="B15" t="s">
        <v>1741</v>
      </c>
      <c r="C15" t="s">
        <v>469</v>
      </c>
      <c r="D15" t="s">
        <v>474</v>
      </c>
      <c r="E15" s="210">
        <v>90.022000000000006</v>
      </c>
      <c r="F15">
        <v>51.441000000000003</v>
      </c>
    </row>
    <row r="16" spans="1:6">
      <c r="A16" t="s">
        <v>1556</v>
      </c>
      <c r="B16" t="s">
        <v>1742</v>
      </c>
      <c r="C16" t="s">
        <v>469</v>
      </c>
      <c r="D16" t="s">
        <v>474</v>
      </c>
      <c r="E16" s="210">
        <v>62.48</v>
      </c>
      <c r="F16">
        <v>35.703000000000003</v>
      </c>
    </row>
    <row r="17" spans="1:8">
      <c r="A17" t="s">
        <v>1556</v>
      </c>
      <c r="B17" t="s">
        <v>1744</v>
      </c>
      <c r="C17" t="s">
        <v>467</v>
      </c>
      <c r="D17" t="s">
        <v>474</v>
      </c>
      <c r="E17" s="210">
        <v>97.25</v>
      </c>
      <c r="F17">
        <v>55.570999999999998</v>
      </c>
    </row>
    <row r="18" spans="1:8">
      <c r="A18" t="s">
        <v>1556</v>
      </c>
      <c r="B18" t="s">
        <v>1745</v>
      </c>
      <c r="C18" t="s">
        <v>467</v>
      </c>
      <c r="D18" t="s">
        <v>474</v>
      </c>
      <c r="E18" s="210">
        <v>40.506999999999998</v>
      </c>
      <c r="F18">
        <v>23.146999999999998</v>
      </c>
    </row>
    <row r="19" spans="1:8">
      <c r="A19" t="s">
        <v>1556</v>
      </c>
      <c r="B19" t="s">
        <v>1747</v>
      </c>
      <c r="C19" t="s">
        <v>467</v>
      </c>
      <c r="D19" t="s">
        <v>474</v>
      </c>
      <c r="E19" s="210">
        <v>110</v>
      </c>
      <c r="F19">
        <v>62.854999999999997</v>
      </c>
    </row>
    <row r="20" spans="1:8">
      <c r="A20" t="s">
        <v>1556</v>
      </c>
      <c r="B20" t="s">
        <v>1747</v>
      </c>
      <c r="C20" t="s">
        <v>469</v>
      </c>
      <c r="D20" t="s">
        <v>474</v>
      </c>
      <c r="E20" s="210">
        <v>100.012</v>
      </c>
      <c r="F20">
        <v>57.15</v>
      </c>
      <c r="H20" s="210"/>
    </row>
    <row r="21" spans="1:8">
      <c r="A21" t="s">
        <v>1556</v>
      </c>
      <c r="B21" t="s">
        <v>1747</v>
      </c>
      <c r="C21" t="s">
        <v>469</v>
      </c>
      <c r="D21" t="s">
        <v>474</v>
      </c>
      <c r="E21" s="210">
        <v>55.01</v>
      </c>
      <c r="F21">
        <v>31.434000000000001</v>
      </c>
    </row>
    <row r="22" spans="1:8">
      <c r="A22" t="s">
        <v>1556</v>
      </c>
      <c r="B22" t="s">
        <v>1748</v>
      </c>
      <c r="C22" t="s">
        <v>467</v>
      </c>
      <c r="D22" t="s">
        <v>474</v>
      </c>
      <c r="E22" s="210">
        <v>58.253999999999998</v>
      </c>
      <c r="F22">
        <v>33.287999999999997</v>
      </c>
    </row>
    <row r="23" spans="1:8">
      <c r="A23" t="s">
        <v>1556</v>
      </c>
      <c r="B23" t="s">
        <v>1740</v>
      </c>
      <c r="C23" t="s">
        <v>467</v>
      </c>
      <c r="D23" t="s">
        <v>474</v>
      </c>
      <c r="E23" s="210">
        <v>46.484000000000002</v>
      </c>
      <c r="F23">
        <v>26.562000000000001</v>
      </c>
    </row>
    <row r="24" spans="1:8">
      <c r="A24" t="s">
        <v>1556</v>
      </c>
      <c r="B24" t="s">
        <v>1741</v>
      </c>
      <c r="C24" t="s">
        <v>467</v>
      </c>
      <c r="D24" t="s">
        <v>474</v>
      </c>
      <c r="E24" s="210">
        <v>85.203999999999994</v>
      </c>
      <c r="F24">
        <v>48.688000000000002</v>
      </c>
    </row>
    <row r="25" spans="1:8">
      <c r="E25" s="116"/>
    </row>
    <row r="27" spans="1:8">
      <c r="A27" t="s">
        <v>1556</v>
      </c>
      <c r="B27" t="s">
        <v>1735</v>
      </c>
      <c r="C27" t="s">
        <v>470</v>
      </c>
      <c r="D27" t="s">
        <v>474</v>
      </c>
      <c r="E27" s="210">
        <v>225.00399999999999</v>
      </c>
      <c r="F27">
        <v>128.57400000000001</v>
      </c>
    </row>
    <row r="28" spans="1:8">
      <c r="A28" t="s">
        <v>1556</v>
      </c>
      <c r="B28" t="s">
        <v>1740</v>
      </c>
      <c r="C28" t="s">
        <v>470</v>
      </c>
      <c r="D28" t="s">
        <v>474</v>
      </c>
      <c r="E28" s="210">
        <v>88.51</v>
      </c>
      <c r="F28">
        <v>50.575000000000003</v>
      </c>
    </row>
    <row r="29" spans="1:8">
      <c r="A29" t="s">
        <v>1556</v>
      </c>
      <c r="B29" t="s">
        <v>1741</v>
      </c>
      <c r="C29" t="s">
        <v>472</v>
      </c>
      <c r="D29" t="s">
        <v>474</v>
      </c>
      <c r="E29" s="210">
        <v>180</v>
      </c>
      <c r="F29">
        <v>102.858</v>
      </c>
    </row>
    <row r="30" spans="1:8">
      <c r="E30" s="116"/>
    </row>
    <row r="32" spans="1:8">
      <c r="A32" t="s">
        <v>1556</v>
      </c>
      <c r="B32" t="s">
        <v>1736</v>
      </c>
      <c r="C32" t="s">
        <v>464</v>
      </c>
      <c r="D32" t="s">
        <v>474</v>
      </c>
      <c r="E32" s="210">
        <v>69</v>
      </c>
      <c r="F32">
        <v>39.426000000000002</v>
      </c>
    </row>
    <row r="33" spans="1:6">
      <c r="A33" t="s">
        <v>1556</v>
      </c>
      <c r="B33" t="s">
        <v>1741</v>
      </c>
      <c r="C33" t="s">
        <v>464</v>
      </c>
      <c r="D33" t="s">
        <v>474</v>
      </c>
      <c r="E33" s="210">
        <v>59</v>
      </c>
      <c r="F33">
        <v>33.713999999999999</v>
      </c>
    </row>
    <row r="34" spans="1:6">
      <c r="A34" t="s">
        <v>1556</v>
      </c>
      <c r="B34" t="s">
        <v>1741</v>
      </c>
      <c r="C34" t="s">
        <v>464</v>
      </c>
      <c r="D34" t="s">
        <v>474</v>
      </c>
      <c r="E34" s="210">
        <v>40.003</v>
      </c>
      <c r="F34">
        <v>22.859000000000002</v>
      </c>
    </row>
    <row r="35" spans="1:6">
      <c r="A35" t="s">
        <v>1556</v>
      </c>
      <c r="B35" t="s">
        <v>1745</v>
      </c>
      <c r="C35" t="s">
        <v>673</v>
      </c>
      <c r="D35" t="s">
        <v>474</v>
      </c>
      <c r="E35" s="210">
        <v>80.02</v>
      </c>
      <c r="F35">
        <v>45.725000000000001</v>
      </c>
    </row>
    <row r="36" spans="1:6">
      <c r="A36" t="s">
        <v>1556</v>
      </c>
      <c r="B36" t="s">
        <v>1745</v>
      </c>
      <c r="C36" t="s">
        <v>464</v>
      </c>
      <c r="D36" t="s">
        <v>474</v>
      </c>
      <c r="E36" s="210">
        <v>67.010000000000005</v>
      </c>
      <c r="F36">
        <v>38.289000000000001</v>
      </c>
    </row>
    <row r="37" spans="1:6">
      <c r="A37" t="s">
        <v>1556</v>
      </c>
      <c r="B37" t="s">
        <v>1748</v>
      </c>
      <c r="C37" t="s">
        <v>464</v>
      </c>
      <c r="D37" t="s">
        <v>474</v>
      </c>
      <c r="E37" s="210">
        <v>61.792000000000002</v>
      </c>
      <c r="F37">
        <v>35.31</v>
      </c>
    </row>
    <row r="40" spans="1:6">
      <c r="A40" t="s">
        <v>1556</v>
      </c>
      <c r="B40" t="s">
        <v>1738</v>
      </c>
      <c r="C40" t="s">
        <v>471</v>
      </c>
      <c r="D40" t="s">
        <v>474</v>
      </c>
      <c r="E40" s="210">
        <v>47.62</v>
      </c>
      <c r="F40">
        <v>27.212</v>
      </c>
    </row>
    <row r="41" spans="1:6">
      <c r="A41" t="s">
        <v>1556</v>
      </c>
      <c r="B41" t="s">
        <v>1743</v>
      </c>
      <c r="C41" t="s">
        <v>471</v>
      </c>
      <c r="D41" t="s">
        <v>474</v>
      </c>
      <c r="E41" s="210">
        <v>82.79</v>
      </c>
      <c r="F41">
        <v>47.307000000000002</v>
      </c>
    </row>
    <row r="42" spans="1:6">
      <c r="A42" t="s">
        <v>1556</v>
      </c>
      <c r="B42" t="s">
        <v>1744</v>
      </c>
      <c r="C42" t="s">
        <v>471</v>
      </c>
      <c r="D42" t="s">
        <v>474</v>
      </c>
      <c r="E42" s="210">
        <v>47.8</v>
      </c>
      <c r="F42">
        <v>27.312999999999999</v>
      </c>
    </row>
    <row r="43" spans="1:6">
      <c r="A43" t="s">
        <v>1556</v>
      </c>
      <c r="B43" t="s">
        <v>1745</v>
      </c>
      <c r="C43" t="s">
        <v>471</v>
      </c>
      <c r="D43" t="s">
        <v>474</v>
      </c>
      <c r="E43" s="210">
        <v>61</v>
      </c>
      <c r="F43">
        <v>34.856999999999999</v>
      </c>
    </row>
    <row r="44" spans="1:6">
      <c r="A44" t="s">
        <v>1556</v>
      </c>
      <c r="B44" t="s">
        <v>1747</v>
      </c>
      <c r="C44" t="s">
        <v>471</v>
      </c>
      <c r="D44" t="s">
        <v>474</v>
      </c>
      <c r="E44" s="210">
        <v>80</v>
      </c>
      <c r="F44">
        <v>45.716000000000001</v>
      </c>
    </row>
    <row r="47" spans="1:6">
      <c r="A47" t="s">
        <v>1556</v>
      </c>
      <c r="B47" t="s">
        <v>1740</v>
      </c>
      <c r="C47" t="s">
        <v>473</v>
      </c>
      <c r="D47" t="s">
        <v>474</v>
      </c>
      <c r="E47" s="210">
        <v>55.03</v>
      </c>
      <c r="F47">
        <v>31.446000000000002</v>
      </c>
    </row>
    <row r="48" spans="1:6">
      <c r="A48" t="s">
        <v>1556</v>
      </c>
      <c r="B48" t="s">
        <v>1746</v>
      </c>
      <c r="C48" t="s">
        <v>473</v>
      </c>
      <c r="D48" t="s">
        <v>474</v>
      </c>
      <c r="E48" s="210">
        <v>35.14</v>
      </c>
      <c r="F48">
        <v>20.079000000000001</v>
      </c>
    </row>
    <row r="49" spans="1:6">
      <c r="A49" t="s">
        <v>1556</v>
      </c>
      <c r="B49" t="s">
        <v>1747</v>
      </c>
      <c r="C49" t="s">
        <v>473</v>
      </c>
      <c r="D49" t="s">
        <v>474</v>
      </c>
      <c r="E49" s="210">
        <v>39.994</v>
      </c>
      <c r="F49">
        <v>22.853999999999999</v>
      </c>
    </row>
    <row r="50" spans="1:6">
      <c r="A50" t="s">
        <v>1556</v>
      </c>
      <c r="B50" t="s">
        <v>1747</v>
      </c>
      <c r="C50" t="s">
        <v>473</v>
      </c>
      <c r="D50" t="s">
        <v>474</v>
      </c>
      <c r="E50" s="210">
        <v>43.703000000000003</v>
      </c>
      <c r="F50">
        <v>24.972999999999999</v>
      </c>
    </row>
    <row r="51" spans="1:6">
      <c r="E51" s="116"/>
    </row>
    <row r="53" spans="1:6">
      <c r="A53" t="s">
        <v>1556</v>
      </c>
      <c r="B53" t="s">
        <v>1740</v>
      </c>
      <c r="C53" t="s">
        <v>689</v>
      </c>
      <c r="D53" t="s">
        <v>474</v>
      </c>
      <c r="E53" s="210">
        <v>100</v>
      </c>
      <c r="F53">
        <v>57.14</v>
      </c>
    </row>
    <row r="54" spans="1:6">
      <c r="A54" t="s">
        <v>1556</v>
      </c>
      <c r="B54" t="s">
        <v>1745</v>
      </c>
      <c r="C54" t="s">
        <v>689</v>
      </c>
      <c r="D54" t="s">
        <v>474</v>
      </c>
      <c r="E54" s="210">
        <v>55.04</v>
      </c>
      <c r="F54">
        <v>31.451000000000001</v>
      </c>
    </row>
    <row r="55" spans="1:6">
      <c r="A55" t="s">
        <v>1556</v>
      </c>
      <c r="B55" t="s">
        <v>1748</v>
      </c>
      <c r="C55" t="s">
        <v>689</v>
      </c>
      <c r="D55" t="s">
        <v>474</v>
      </c>
      <c r="E55" s="210">
        <v>91</v>
      </c>
      <c r="F55">
        <v>52.000999999999998</v>
      </c>
    </row>
    <row r="56" spans="1:6">
      <c r="A56" t="s">
        <v>1556</v>
      </c>
      <c r="B56" t="s">
        <v>1746</v>
      </c>
      <c r="C56" t="s">
        <v>749</v>
      </c>
      <c r="D56" t="s">
        <v>474</v>
      </c>
      <c r="E56" s="210">
        <v>150</v>
      </c>
      <c r="F56">
        <v>85.713999999999999</v>
      </c>
    </row>
    <row r="57" spans="1:6">
      <c r="A57" t="s">
        <v>1556</v>
      </c>
      <c r="B57" t="s">
        <v>1744</v>
      </c>
      <c r="C57" t="s">
        <v>749</v>
      </c>
      <c r="D57" t="s">
        <v>474</v>
      </c>
      <c r="E57" s="210">
        <v>90</v>
      </c>
      <c r="F57">
        <v>51.427999999999997</v>
      </c>
    </row>
    <row r="58" spans="1:6">
      <c r="E58" s="116"/>
    </row>
    <row r="60" spans="1:6">
      <c r="A60" t="s">
        <v>1556</v>
      </c>
      <c r="B60" t="s">
        <v>1746</v>
      </c>
      <c r="C60" t="s">
        <v>556</v>
      </c>
      <c r="D60" t="s">
        <v>474</v>
      </c>
      <c r="E60" s="210">
        <v>100.021</v>
      </c>
      <c r="F60">
        <v>57.155000000000001</v>
      </c>
    </row>
    <row r="61" spans="1:6">
      <c r="A61" t="s">
        <v>1556</v>
      </c>
      <c r="B61" t="s">
        <v>1742</v>
      </c>
      <c r="C61" t="s">
        <v>556</v>
      </c>
      <c r="D61" t="s">
        <v>474</v>
      </c>
      <c r="E61" s="210">
        <v>100.04</v>
      </c>
      <c r="F61">
        <v>57.164999999999999</v>
      </c>
    </row>
    <row r="62" spans="1:6">
      <c r="E62" s="116"/>
    </row>
    <row r="66" spans="5:5">
      <c r="E66" s="1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A960" zoomScale="93" zoomScaleNormal="93" workbookViewId="0">
      <selection activeCell="B976" sqref="B97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80</v>
      </c>
      <c r="F8" s="222"/>
      <c r="G8" s="222"/>
      <c r="H8" s="222"/>
      <c r="V8" s="17"/>
      <c r="X8" s="23" t="s">
        <v>383</v>
      </c>
      <c r="Y8" s="20">
        <f>IF(B8="PAGADO",0,C13)</f>
        <v>-2248.4700000000003</v>
      </c>
      <c r="AA8" s="222" t="s">
        <v>80</v>
      </c>
      <c r="AB8" s="222"/>
      <c r="AC8" s="222"/>
      <c r="AD8" s="222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2" t="s">
        <v>80</v>
      </c>
      <c r="F53" s="222"/>
      <c r="G53" s="222"/>
      <c r="H53" s="222"/>
      <c r="V53" s="17"/>
      <c r="X53" s="23" t="s">
        <v>32</v>
      </c>
      <c r="Y53" s="20">
        <f>IF(B53="PAGADO",0,C58)</f>
        <v>-2773.2900000000004</v>
      </c>
      <c r="AA53" s="222" t="s">
        <v>254</v>
      </c>
      <c r="AB53" s="222"/>
      <c r="AC53" s="222"/>
      <c r="AD53" s="22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4" t="s">
        <v>29</v>
      </c>
      <c r="AD95" s="224"/>
      <c r="AE95" s="224"/>
    </row>
    <row r="96" spans="8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2" t="s">
        <v>80</v>
      </c>
      <c r="F101" s="222"/>
      <c r="G101" s="222"/>
      <c r="H101" s="222"/>
      <c r="V101" s="17"/>
      <c r="X101" s="23" t="s">
        <v>32</v>
      </c>
      <c r="Y101" s="20">
        <f>IF(B101="PAGADO",0,C106)</f>
        <v>-793.29000000000042</v>
      </c>
      <c r="AA101" s="222" t="s">
        <v>80</v>
      </c>
      <c r="AB101" s="222"/>
      <c r="AC101" s="222"/>
      <c r="AD101" s="22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>
      <c r="H130" s="221"/>
      <c r="I130" s="221"/>
      <c r="J130" s="221"/>
      <c r="V130" s="17"/>
      <c r="AA130" s="221"/>
      <c r="AB130" s="221"/>
      <c r="AC130" s="22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2" t="s">
        <v>254</v>
      </c>
      <c r="F134" s="222"/>
      <c r="G134" s="222"/>
      <c r="H134" s="222"/>
      <c r="V134" s="17"/>
      <c r="X134" s="23" t="s">
        <v>32</v>
      </c>
      <c r="Y134" s="20">
        <f>IF(B134="PAGADO",0,C139)</f>
        <v>-1640.3300000000004</v>
      </c>
      <c r="AA134" s="222" t="s">
        <v>356</v>
      </c>
      <c r="AB134" s="222"/>
      <c r="AC134" s="222"/>
      <c r="AD134" s="22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NO PAGAR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3" t="str">
        <f>IF(C139&lt;0,"NO PAGAR","COBRAR'")</f>
        <v>NO PAGAR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4" t="s">
        <v>29</v>
      </c>
      <c r="AD168" s="224"/>
      <c r="AE168" s="224"/>
    </row>
    <row r="169" spans="2:41">
      <c r="H169" s="221" t="s">
        <v>28</v>
      </c>
      <c r="I169" s="221"/>
      <c r="J169" s="221"/>
      <c r="V169" s="17"/>
      <c r="AC169" s="224"/>
      <c r="AD169" s="224"/>
      <c r="AE169" s="224"/>
    </row>
    <row r="170" spans="2:41">
      <c r="H170" s="221"/>
      <c r="I170" s="221"/>
      <c r="J170" s="221"/>
      <c r="V170" s="17"/>
      <c r="AC170" s="224"/>
      <c r="AD170" s="224"/>
      <c r="AE170" s="22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2" t="s">
        <v>356</v>
      </c>
      <c r="F174" s="222"/>
      <c r="G174" s="222"/>
      <c r="H174" s="222"/>
      <c r="V174" s="17"/>
      <c r="X174" s="23" t="s">
        <v>32</v>
      </c>
      <c r="Y174" s="20">
        <f>IF(B173="PAGADO",0,C178)</f>
        <v>-1065.8100000000004</v>
      </c>
      <c r="AA174" s="222" t="s">
        <v>356</v>
      </c>
      <c r="AB174" s="222"/>
      <c r="AC174" s="222"/>
      <c r="AD174" s="22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>
      <c r="H215" s="221"/>
      <c r="I215" s="221"/>
      <c r="J215" s="221"/>
      <c r="V215" s="17"/>
      <c r="AA215" s="221"/>
      <c r="AB215" s="221"/>
      <c r="AC215" s="22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2" t="s">
        <v>356</v>
      </c>
      <c r="F219" s="222"/>
      <c r="G219" s="222"/>
      <c r="H219" s="222"/>
      <c r="V219" s="17"/>
      <c r="X219" s="23" t="s">
        <v>32</v>
      </c>
      <c r="Y219" s="20">
        <f>IF(B239="PAGADO",0,C223)</f>
        <v>-2403.2800000000007</v>
      </c>
      <c r="AA219" s="222" t="s">
        <v>529</v>
      </c>
      <c r="AB219" s="222"/>
      <c r="AC219" s="222"/>
      <c r="AD219" s="22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3" t="str">
        <f>IF(C223&lt;0,"NO PAGAR","COBRAR'")</f>
        <v>NO PAGAR</v>
      </c>
      <c r="C225" s="22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str">
        <f>IF(Y224&lt;0,"NO PAGAR","COBRAR'")</f>
        <v>NO PAGAR</v>
      </c>
      <c r="Y225" s="22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4" t="s">
        <v>29</v>
      </c>
      <c r="AD260" s="224"/>
      <c r="AE260" s="224"/>
    </row>
    <row r="261" spans="2:41">
      <c r="H261" s="221" t="s">
        <v>28</v>
      </c>
      <c r="I261" s="221"/>
      <c r="J261" s="221"/>
      <c r="V261" s="17"/>
      <c r="AC261" s="224"/>
      <c r="AD261" s="224"/>
      <c r="AE261" s="224"/>
    </row>
    <row r="262" spans="2:41">
      <c r="H262" s="221"/>
      <c r="I262" s="221"/>
      <c r="J262" s="221"/>
      <c r="V262" s="17"/>
      <c r="AC262" s="224"/>
      <c r="AD262" s="224"/>
      <c r="AE262" s="22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2" t="s">
        <v>591</v>
      </c>
      <c r="F266" s="222"/>
      <c r="G266" s="222"/>
      <c r="H266" s="222"/>
      <c r="V266" s="17"/>
      <c r="X266" s="23" t="s">
        <v>32</v>
      </c>
      <c r="Y266" s="20">
        <f>IF(B265="PAGADO",0,C270)</f>
        <v>-1680.7380000000007</v>
      </c>
      <c r="AA266" s="222" t="s">
        <v>591</v>
      </c>
      <c r="AB266" s="222"/>
      <c r="AC266" s="222"/>
      <c r="AD266" s="22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>
      <c r="H307" s="221"/>
      <c r="I307" s="221"/>
      <c r="J307" s="221"/>
      <c r="V307" s="17"/>
      <c r="AA307" s="221"/>
      <c r="AB307" s="221"/>
      <c r="AC307" s="22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2" t="s">
        <v>356</v>
      </c>
      <c r="F311" s="222"/>
      <c r="G311" s="222"/>
      <c r="H311" s="222"/>
      <c r="V311" s="17"/>
      <c r="X311" s="23" t="s">
        <v>32</v>
      </c>
      <c r="Y311" s="20">
        <f>IF(B1050="PAGADO",0,C315)</f>
        <v>-3648.456000000001</v>
      </c>
      <c r="AA311" s="222" t="s">
        <v>679</v>
      </c>
      <c r="AB311" s="222"/>
      <c r="AC311" s="222"/>
      <c r="AD311" s="22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str">
        <f>IF(Y316&lt;0,"NO PAGAR","COBRAR'")</f>
        <v>NO PAGAR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1" t="s">
        <v>28</v>
      </c>
      <c r="I354" s="221"/>
      <c r="J354" s="221"/>
      <c r="V354" s="17"/>
    </row>
    <row r="355" spans="2:40">
      <c r="H355" s="221"/>
      <c r="I355" s="221"/>
      <c r="J355" s="221"/>
      <c r="V355" s="17"/>
    </row>
    <row r="356" spans="2:40">
      <c r="V356" s="17"/>
      <c r="X356" s="237" t="s">
        <v>64</v>
      </c>
      <c r="AB356" s="233" t="s">
        <v>29</v>
      </c>
      <c r="AC356" s="233"/>
      <c r="AD356" s="233"/>
    </row>
    <row r="357" spans="2:40" ht="23.25">
      <c r="B357" s="22" t="s">
        <v>64</v>
      </c>
      <c r="V357" s="17"/>
      <c r="X357" s="237"/>
      <c r="AB357" s="233"/>
      <c r="AC357" s="233"/>
      <c r="AD357" s="23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7"/>
      <c r="AB358" s="233"/>
      <c r="AC358" s="233"/>
      <c r="AD358" s="233"/>
    </row>
    <row r="359" spans="2:40" ht="23.25">
      <c r="B359" s="1" t="s">
        <v>0</v>
      </c>
      <c r="C359" s="19">
        <f>H375</f>
        <v>600</v>
      </c>
      <c r="E359" s="222" t="s">
        <v>591</v>
      </c>
      <c r="F359" s="222"/>
      <c r="G359" s="222"/>
      <c r="H359" s="222"/>
      <c r="V359" s="17"/>
      <c r="X359" s="23" t="s">
        <v>32</v>
      </c>
      <c r="Y359" s="20">
        <f>IF(B358="PAGADO",0,C363)</f>
        <v>-3418.3760000000011</v>
      </c>
      <c r="AA359" s="222" t="s">
        <v>679</v>
      </c>
      <c r="AB359" s="222"/>
      <c r="AC359" s="222"/>
      <c r="AD359" s="22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>
      <c r="H393" s="221"/>
      <c r="I393" s="221"/>
      <c r="J393" s="221"/>
      <c r="V393" s="17"/>
      <c r="AA393" s="221"/>
      <c r="AB393" s="221"/>
      <c r="AC393" s="22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2" t="s">
        <v>80</v>
      </c>
      <c r="F397" s="222"/>
      <c r="G397" s="222"/>
      <c r="H397" s="222"/>
      <c r="V397" s="17"/>
      <c r="X397" s="23" t="s">
        <v>32</v>
      </c>
      <c r="Y397" s="20">
        <f>IF(B1143="PAGADO",0,C402)</f>
        <v>-3884.1160000000018</v>
      </c>
      <c r="AA397" s="222" t="s">
        <v>591</v>
      </c>
      <c r="AB397" s="222"/>
      <c r="AC397" s="222"/>
      <c r="AD397" s="22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3" t="str">
        <f>IF(Y402&lt;0,"NO PAGAR","COBRAR'")</f>
        <v>NO PAGAR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3" t="str">
        <f>IF(C402&lt;0,"NO PAGAR","COBRAR'")</f>
        <v>NO PAGAR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2" t="s">
        <v>614</v>
      </c>
      <c r="F443" s="222"/>
      <c r="G443" s="222"/>
      <c r="H443" s="222"/>
      <c r="V443" s="17"/>
      <c r="X443" s="23" t="s">
        <v>32</v>
      </c>
      <c r="Y443" s="20">
        <f>IF(B443="PAGADO",0,C448)</f>
        <v>-3182.3660000000018</v>
      </c>
      <c r="AA443" s="222" t="s">
        <v>356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>
      <c r="H478" s="221"/>
      <c r="I478" s="221"/>
      <c r="J478" s="221"/>
      <c r="V478" s="17"/>
      <c r="AA478" s="221"/>
      <c r="AB478" s="221"/>
      <c r="AC478" s="22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2" t="s">
        <v>356</v>
      </c>
      <c r="F482" s="222"/>
      <c r="G482" s="222"/>
      <c r="H482" s="222"/>
      <c r="V482" s="17"/>
      <c r="X482" s="23" t="s">
        <v>32</v>
      </c>
      <c r="Y482" s="20">
        <f>IF(B1240="PAGADO",0,C487)</f>
        <v>-4170.7470000000021</v>
      </c>
      <c r="AA482" s="222" t="s">
        <v>529</v>
      </c>
      <c r="AB482" s="222"/>
      <c r="AC482" s="222"/>
      <c r="AD482" s="22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str">
        <f>IF(Y487&lt;0,"NO PAGAR","COBRAR'")</f>
        <v>NO PAGAR</v>
      </c>
      <c r="Y488" s="22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3" t="str">
        <f>IF(C487&lt;0,"NO PAGAR","COBRAR'")</f>
        <v>NO PAGAR</v>
      </c>
      <c r="C489" s="22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4" t="s">
        <v>29</v>
      </c>
      <c r="AD524" s="224"/>
      <c r="AE524" s="224"/>
    </row>
    <row r="525" spans="2:31">
      <c r="H525" s="221" t="s">
        <v>28</v>
      </c>
      <c r="I525" s="221"/>
      <c r="J525" s="221"/>
      <c r="V525" s="17"/>
      <c r="AC525" s="224"/>
      <c r="AD525" s="224"/>
      <c r="AE525" s="224"/>
    </row>
    <row r="526" spans="2:31">
      <c r="H526" s="221"/>
      <c r="I526" s="221"/>
      <c r="J526" s="221"/>
      <c r="V526" s="17"/>
      <c r="AC526" s="224"/>
      <c r="AD526" s="224"/>
      <c r="AE526" s="22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2" t="s">
        <v>591</v>
      </c>
      <c r="F528" s="222"/>
      <c r="G528" s="222"/>
      <c r="H528" s="222"/>
      <c r="V528" s="17"/>
      <c r="X528" s="23" t="s">
        <v>32</v>
      </c>
      <c r="Y528" s="20">
        <f>IF(B528="PAGADO",0,C533)</f>
        <v>-2703.3370000000023</v>
      </c>
      <c r="AA528" s="222" t="s">
        <v>356</v>
      </c>
      <c r="AB528" s="222"/>
      <c r="AC528" s="222"/>
      <c r="AD528" s="22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>
      <c r="H565" s="221"/>
      <c r="I565" s="221"/>
      <c r="J565" s="221"/>
      <c r="V565" s="17"/>
      <c r="AA565" s="221"/>
      <c r="AB565" s="221"/>
      <c r="AC565" s="22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2" t="s">
        <v>591</v>
      </c>
      <c r="F569" s="222"/>
      <c r="G569" s="222"/>
      <c r="H569" s="222"/>
      <c r="V569" s="17"/>
      <c r="X569" s="23" t="s">
        <v>32</v>
      </c>
      <c r="Y569" s="20">
        <f>IF(B1339="PAGADO",0,C574)</f>
        <v>-2187.0370000000021</v>
      </c>
      <c r="AA569" s="222" t="s">
        <v>356</v>
      </c>
      <c r="AB569" s="222"/>
      <c r="AC569" s="222"/>
      <c r="AD569" s="22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str">
        <f>IF(Y574&lt;0,"NO PAGAR","COBRAR'")</f>
        <v>NO PAGAR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3" t="str">
        <f>IF(C574&lt;0,"NO PAGAR","COBRAR'")</f>
        <v>NO PAGAR</v>
      </c>
      <c r="C576" s="22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4" t="s">
        <v>29</v>
      </c>
      <c r="AD607" s="224"/>
      <c r="AE607" s="224"/>
    </row>
    <row r="608" spans="2:31">
      <c r="H608" s="221" t="s">
        <v>28</v>
      </c>
      <c r="I608" s="221"/>
      <c r="J608" s="221"/>
      <c r="V608" s="17"/>
      <c r="AC608" s="224"/>
      <c r="AD608" s="224"/>
      <c r="AE608" s="224"/>
    </row>
    <row r="609" spans="2:41">
      <c r="H609" s="221"/>
      <c r="I609" s="221"/>
      <c r="J609" s="221"/>
      <c r="V609" s="17"/>
      <c r="AC609" s="224"/>
      <c r="AD609" s="224"/>
      <c r="AE609" s="22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2" t="s">
        <v>356</v>
      </c>
      <c r="F611" s="222"/>
      <c r="G611" s="222"/>
      <c r="H611" s="222"/>
      <c r="V611" s="17"/>
      <c r="X611" s="23" t="s">
        <v>32</v>
      </c>
      <c r="Y611" s="20">
        <f>IF(B611="PAGADO",0,C616)</f>
        <v>-1752.9910000000023</v>
      </c>
      <c r="AA611" s="222" t="s">
        <v>254</v>
      </c>
      <c r="AB611" s="222"/>
      <c r="AC611" s="222"/>
      <c r="AD611" s="22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>
      <c r="H652" s="221"/>
      <c r="I652" s="221"/>
      <c r="J652" s="221"/>
      <c r="V652" s="17"/>
      <c r="AA652" s="221"/>
      <c r="AB652" s="221"/>
      <c r="AC652" s="22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2" t="s">
        <v>356</v>
      </c>
      <c r="F656" s="222"/>
      <c r="G656" s="222"/>
      <c r="H656" s="222"/>
      <c r="V656" s="17"/>
      <c r="X656" s="23" t="s">
        <v>32</v>
      </c>
      <c r="Y656" s="20">
        <f>IF(B1432="PAGADO",0,C661)</f>
        <v>-2262.0810000000019</v>
      </c>
      <c r="AA656" s="222" t="s">
        <v>254</v>
      </c>
      <c r="AB656" s="222"/>
      <c r="AC656" s="222"/>
      <c r="AD656" s="22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str">
        <f>IF(Y661&lt;0,"NO PAGAR","COBRAR'")</f>
        <v>NO PAGAR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3" t="str">
        <f>IF(C661&lt;0,"NO PAGAR","COBRAR'")</f>
        <v>NO PAGAR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4" t="s">
        <v>29</v>
      </c>
      <c r="AD692" s="224"/>
      <c r="AE692" s="224"/>
    </row>
    <row r="693" spans="2:41">
      <c r="H693" s="221" t="s">
        <v>28</v>
      </c>
      <c r="I693" s="221"/>
      <c r="J693" s="221"/>
      <c r="V693" s="17"/>
      <c r="AC693" s="224"/>
      <c r="AD693" s="224"/>
      <c r="AE693" s="224"/>
    </row>
    <row r="694" spans="2:41">
      <c r="H694" s="221"/>
      <c r="I694" s="221"/>
      <c r="J694" s="221"/>
      <c r="V694" s="17"/>
      <c r="AC694" s="224"/>
      <c r="AD694" s="224"/>
      <c r="AE694" s="22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2" t="s">
        <v>356</v>
      </c>
      <c r="F698" s="222"/>
      <c r="G698" s="222"/>
      <c r="H698" s="222"/>
      <c r="V698" s="17"/>
      <c r="X698" s="23" t="s">
        <v>32</v>
      </c>
      <c r="Y698" s="20">
        <f>IF(B698="PAGADO",0,C703)</f>
        <v>-418.08100000000195</v>
      </c>
      <c r="AA698" s="222" t="s">
        <v>254</v>
      </c>
      <c r="AB698" s="222"/>
      <c r="AC698" s="222"/>
      <c r="AD698" s="222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>
      <c r="H735" s="221"/>
      <c r="I735" s="221"/>
      <c r="J735" s="221"/>
      <c r="V735" s="17"/>
      <c r="AA735" s="221"/>
      <c r="AB735" s="221"/>
      <c r="AC735" s="221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2" t="s">
        <v>356</v>
      </c>
      <c r="F737" s="222"/>
      <c r="G737" s="222"/>
      <c r="H737" s="222"/>
      <c r="V737" s="17"/>
      <c r="X737" s="23" t="s">
        <v>32</v>
      </c>
      <c r="Y737" s="20">
        <f>IF(B1525="PAGADO",0,C742)</f>
        <v>156.718999999998</v>
      </c>
      <c r="AA737" s="222" t="s">
        <v>254</v>
      </c>
      <c r="AB737" s="222"/>
      <c r="AC737" s="222"/>
      <c r="AD737" s="222"/>
      <c r="AK737" s="222" t="s">
        <v>10</v>
      </c>
      <c r="AL737" s="222"/>
      <c r="AM737" s="222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str">
        <f>IF(Y742&lt;0,"NO PAGAR","COBRAR'")</f>
        <v>COBRAR'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3" t="str">
        <f>IF(C742&lt;0,"NO PAGAR","COBRAR'")</f>
        <v>COBRAR'</v>
      </c>
      <c r="C744" s="22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4" t="s">
        <v>29</v>
      </c>
      <c r="AD776" s="224"/>
      <c r="AE776" s="224"/>
    </row>
    <row r="777" spans="2:41">
      <c r="H777" s="221" t="s">
        <v>28</v>
      </c>
      <c r="I777" s="221"/>
      <c r="J777" s="221"/>
      <c r="V777" s="17"/>
      <c r="AC777" s="224"/>
      <c r="AD777" s="224"/>
      <c r="AE777" s="224"/>
    </row>
    <row r="778" spans="2:41">
      <c r="H778" s="221"/>
      <c r="I778" s="221"/>
      <c r="J778" s="221"/>
      <c r="V778" s="17"/>
      <c r="AC778" s="224"/>
      <c r="AD778" s="224"/>
      <c r="AE778" s="22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2" t="s">
        <v>679</v>
      </c>
      <c r="F782" s="222"/>
      <c r="G782" s="222"/>
      <c r="H782" s="222"/>
      <c r="O782" s="222" t="s">
        <v>431</v>
      </c>
      <c r="P782" s="222"/>
      <c r="Q782" s="222"/>
      <c r="V782" s="17"/>
      <c r="X782" s="23" t="s">
        <v>32</v>
      </c>
      <c r="Y782" s="20">
        <f>IF(B782="PAGADO",0,C787)</f>
        <v>-613.64000000000192</v>
      </c>
      <c r="AA782" s="222" t="s">
        <v>356</v>
      </c>
      <c r="AB782" s="222"/>
      <c r="AC782" s="222"/>
      <c r="AD782" s="222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>
      <c r="H823" s="221"/>
      <c r="I823" s="221"/>
      <c r="J823" s="221"/>
      <c r="V823" s="17"/>
      <c r="AA823" s="221"/>
      <c r="AB823" s="221"/>
      <c r="AC823" s="221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2" t="s">
        <v>356</v>
      </c>
      <c r="F827" s="222"/>
      <c r="G827" s="222"/>
      <c r="H827" s="222"/>
      <c r="V827" s="17"/>
      <c r="X827" s="23" t="s">
        <v>32</v>
      </c>
      <c r="Y827" s="20">
        <f>IF(B1618="PAGADO",0,C832)</f>
        <v>-1618.1800000000017</v>
      </c>
      <c r="AA827" s="222" t="s">
        <v>679</v>
      </c>
      <c r="AB827" s="222"/>
      <c r="AC827" s="222"/>
      <c r="AD827" s="222"/>
      <c r="AK827" s="245" t="s">
        <v>188</v>
      </c>
      <c r="AL827" s="24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3" t="str">
        <f>IF(C832&lt;0,"NO PAGAR","COBRAR'")</f>
        <v>NO PAGAR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4" t="s">
        <v>29</v>
      </c>
      <c r="AD867" s="224"/>
      <c r="AE867" s="224"/>
    </row>
    <row r="868" spans="2:41">
      <c r="H868" s="221" t="s">
        <v>28</v>
      </c>
      <c r="I868" s="221"/>
      <c r="J868" s="221"/>
      <c r="V868" s="17"/>
      <c r="AC868" s="224"/>
      <c r="AD868" s="224"/>
      <c r="AE868" s="224"/>
    </row>
    <row r="869" spans="2:41">
      <c r="H869" s="221"/>
      <c r="I869" s="221"/>
      <c r="J869" s="221"/>
      <c r="V869" s="17"/>
      <c r="AC869" s="224"/>
      <c r="AD869" s="224"/>
      <c r="AE869" s="22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2" t="s">
        <v>356</v>
      </c>
      <c r="F873" s="222"/>
      <c r="G873" s="222"/>
      <c r="H873" s="222"/>
      <c r="V873" s="17"/>
      <c r="X873" s="23" t="s">
        <v>32</v>
      </c>
      <c r="Y873" s="20">
        <f>IF(B873="PAGADO",0,C878)</f>
        <v>-1716.7520000000013</v>
      </c>
      <c r="AA873" s="222" t="s">
        <v>356</v>
      </c>
      <c r="AB873" s="222"/>
      <c r="AC873" s="222"/>
      <c r="AD873" s="222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>
      <c r="H914" s="221"/>
      <c r="I914" s="221"/>
      <c r="J914" s="221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2" t="s">
        <v>356</v>
      </c>
      <c r="F916" s="222"/>
      <c r="G916" s="222"/>
      <c r="H916" s="222"/>
      <c r="V916" s="17"/>
      <c r="X916" s="23" t="s">
        <v>32</v>
      </c>
      <c r="Y916" s="20">
        <f>IF(B1712="PAGADO",0,C921)</f>
        <v>-1349.5120000000015</v>
      </c>
      <c r="AA916" s="222" t="s">
        <v>679</v>
      </c>
      <c r="AB916" s="222"/>
      <c r="AC916" s="222"/>
      <c r="AD916" s="222"/>
      <c r="AK916" s="222" t="s">
        <v>110</v>
      </c>
      <c r="AL916" s="222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4" t="s">
        <v>29</v>
      </c>
      <c r="AD954" s="224"/>
      <c r="AE954" s="224"/>
    </row>
    <row r="955" spans="2:31">
      <c r="H955" s="221" t="s">
        <v>28</v>
      </c>
      <c r="I955" s="221"/>
      <c r="J955" s="221"/>
      <c r="V955" s="17"/>
      <c r="AC955" s="224"/>
      <c r="AD955" s="224"/>
      <c r="AE955" s="224"/>
    </row>
    <row r="956" spans="2:31">
      <c r="H956" s="221"/>
      <c r="I956" s="221"/>
      <c r="J956" s="221"/>
      <c r="V956" s="17"/>
      <c r="AC956" s="224"/>
      <c r="AD956" s="224"/>
      <c r="AE956" s="22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2" t="s">
        <v>356</v>
      </c>
      <c r="F960" s="222"/>
      <c r="G960" s="222"/>
      <c r="H960" s="222"/>
      <c r="V960" s="17"/>
      <c r="X960" s="23" t="s">
        <v>32</v>
      </c>
      <c r="Y960" s="20">
        <f>IF(B960="PAGADO",0,C965)</f>
        <v>85.716999999998734</v>
      </c>
      <c r="AA960" s="222" t="s">
        <v>1749</v>
      </c>
      <c r="AB960" s="222"/>
      <c r="AC960" s="222"/>
      <c r="AD960" s="222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85.716999999998734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85.716999999998734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COBRAR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>
      <c r="H1001" s="221"/>
      <c r="I1001" s="221"/>
      <c r="J1001" s="221"/>
      <c r="V1001" s="17"/>
      <c r="AA1001" s="221"/>
      <c r="AB1001" s="221"/>
      <c r="AC1001" s="221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2" t="s">
        <v>20</v>
      </c>
      <c r="F1005" s="222"/>
      <c r="G1005" s="222"/>
      <c r="H1005" s="222"/>
      <c r="V1005" s="17"/>
      <c r="X1005" s="23" t="s">
        <v>32</v>
      </c>
      <c r="Y1005" s="20">
        <f>IF(B1805="PAGADO",0,C1010)</f>
        <v>85.716999999998734</v>
      </c>
      <c r="AA1005" s="222" t="s">
        <v>20</v>
      </c>
      <c r="AB1005" s="222"/>
      <c r="AC1005" s="222"/>
      <c r="AD1005" s="222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str">
        <f>IF(Y1010&lt;0,"NO PAGAR","COBRAR'")</f>
        <v>COBRAR'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3" t="str">
        <f>IF(C1010&lt;0,"NO PAGAR","COBRAR'")</f>
        <v>COBRAR'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8082-5CAF-46A4-9664-E602B10C23CF}">
  <dimension ref="A1:AZ1147"/>
  <sheetViews>
    <sheetView topLeftCell="A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-728.03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-308.02999999999997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COBRAR'</v>
      </c>
      <c r="Y919" s="22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2" t="s">
        <v>79</v>
      </c>
      <c r="F957" s="222"/>
      <c r="G957" s="222"/>
      <c r="H957" s="222"/>
      <c r="O957" s="222" t="s">
        <v>110</v>
      </c>
      <c r="P957" s="222"/>
      <c r="Q957" s="222"/>
      <c r="V957" s="17"/>
      <c r="X957" s="23" t="s">
        <v>32</v>
      </c>
      <c r="Y957" s="20">
        <f>IF(B957="PAGADO",0,C962)</f>
        <v>-110.01999999999998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-110.01999999999998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57" zoomScale="80" zoomScaleNormal="80" workbookViewId="0">
      <selection activeCell="I966" sqref="I96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251.97000000000011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1501.97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NO PAGAR</v>
      </c>
      <c r="Y919" s="223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2" t="s">
        <v>355</v>
      </c>
      <c r="F957" s="222"/>
      <c r="G957" s="222"/>
      <c r="H957" s="222"/>
      <c r="V957" s="17"/>
      <c r="X957" s="23" t="s">
        <v>32</v>
      </c>
      <c r="Y957" s="20">
        <f>IF(B957="PAGADO",0,C962)</f>
        <v>-1103.2550000000001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-1103.2550000000001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-1103.2550000000001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1103.2550000000001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1103.2550000000001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-1103.2550000000001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-1103.2550000000001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1103.2550000000001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1103.2550000000001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1103.2550000000001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1103.2550000000001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64" zoomScale="89" zoomScaleNormal="89" workbookViewId="0">
      <selection activeCell="F967" sqref="F96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62</v>
      </c>
      <c r="F8" s="222"/>
      <c r="G8" s="222"/>
      <c r="H8" s="222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2" t="s">
        <v>142</v>
      </c>
      <c r="AB8" s="222"/>
      <c r="AC8" s="222"/>
      <c r="AD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142</v>
      </c>
      <c r="F53" s="222"/>
      <c r="G53" s="222"/>
      <c r="H53" s="222"/>
      <c r="V53" s="17"/>
      <c r="X53" s="23" t="s">
        <v>32</v>
      </c>
      <c r="Y53" s="20">
        <f>IF(B53="PAGADO",0,C58)</f>
        <v>142.09</v>
      </c>
      <c r="AA53" s="222" t="s">
        <v>253</v>
      </c>
      <c r="AB53" s="222"/>
      <c r="AC53" s="222"/>
      <c r="AD53" s="22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4" t="s">
        <v>29</v>
      </c>
      <c r="AD99" s="224"/>
      <c r="AE99" s="224"/>
    </row>
    <row r="100" spans="2:41">
      <c r="H100" s="221" t="s">
        <v>28</v>
      </c>
      <c r="I100" s="221"/>
      <c r="J100" s="221"/>
      <c r="V100" s="17"/>
      <c r="AC100" s="224"/>
      <c r="AD100" s="224"/>
      <c r="AE100" s="224"/>
    </row>
    <row r="101" spans="2:41">
      <c r="H101" s="221"/>
      <c r="I101" s="221"/>
      <c r="J101" s="221"/>
      <c r="V101" s="17"/>
      <c r="AC101" s="224"/>
      <c r="AD101" s="224"/>
      <c r="AE101" s="22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2" t="s">
        <v>62</v>
      </c>
      <c r="F105" s="222"/>
      <c r="G105" s="222"/>
      <c r="H105" s="222"/>
      <c r="V105" s="17"/>
      <c r="X105" s="23" t="s">
        <v>75</v>
      </c>
      <c r="Y105" s="20">
        <f>IF(B105="PAGADO",0,C110)</f>
        <v>0</v>
      </c>
      <c r="AA105" s="222" t="s">
        <v>308</v>
      </c>
      <c r="AB105" s="222"/>
      <c r="AC105" s="222"/>
      <c r="AD105" s="22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>
      <c r="H133" s="221"/>
      <c r="I133" s="221"/>
      <c r="J133" s="221"/>
      <c r="V133" s="17"/>
      <c r="AA133" s="221"/>
      <c r="AB133" s="221"/>
      <c r="AC133" s="22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2" t="s">
        <v>308</v>
      </c>
      <c r="F137" s="222"/>
      <c r="G137" s="222"/>
      <c r="H137" s="222"/>
      <c r="V137" s="17"/>
      <c r="X137" s="23" t="s">
        <v>82</v>
      </c>
      <c r="Y137" s="20">
        <f>IF(B137="PAGADO",0,C142)</f>
        <v>474.76</v>
      </c>
      <c r="AA137" s="222" t="s">
        <v>308</v>
      </c>
      <c r="AB137" s="222"/>
      <c r="AC137" s="222"/>
      <c r="AD137" s="22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3" t="str">
        <f>IF(C142&lt;0,"NO PAGAR","COBRAR'")</f>
        <v>COBRAR'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4" t="s">
        <v>29</v>
      </c>
      <c r="AD180" s="224"/>
      <c r="AE180" s="224"/>
    </row>
    <row r="181" spans="2:41">
      <c r="H181" s="221" t="s">
        <v>28</v>
      </c>
      <c r="I181" s="221"/>
      <c r="J181" s="221"/>
      <c r="V181" s="17"/>
      <c r="AC181" s="224"/>
      <c r="AD181" s="224"/>
      <c r="AE181" s="224"/>
    </row>
    <row r="182" spans="2:41">
      <c r="H182" s="221"/>
      <c r="I182" s="221"/>
      <c r="J182" s="221"/>
      <c r="V182" s="17"/>
      <c r="AC182" s="224"/>
      <c r="AD182" s="224"/>
      <c r="AE182" s="22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2" t="s">
        <v>253</v>
      </c>
      <c r="F186" s="222"/>
      <c r="G186" s="222"/>
      <c r="H186" s="222"/>
      <c r="V186" s="17"/>
      <c r="X186" s="23" t="s">
        <v>130</v>
      </c>
      <c r="Y186" s="20">
        <f>IF(B186="PAGADO",0,C191)</f>
        <v>1010</v>
      </c>
      <c r="AA186" s="222" t="s">
        <v>308</v>
      </c>
      <c r="AB186" s="222"/>
      <c r="AC186" s="222"/>
      <c r="AD186" s="22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>
      <c r="H227" s="221"/>
      <c r="I227" s="221"/>
      <c r="J227" s="221"/>
      <c r="V227" s="17"/>
      <c r="AA227" s="221"/>
      <c r="AB227" s="221"/>
      <c r="AC227" s="22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2" t="s">
        <v>253</v>
      </c>
      <c r="F231" s="222"/>
      <c r="G231" s="222"/>
      <c r="H231" s="222"/>
      <c r="V231" s="17"/>
      <c r="X231" s="23" t="s">
        <v>82</v>
      </c>
      <c r="Y231" s="20">
        <f>IF(B231="PAGADO",0,C236)</f>
        <v>0</v>
      </c>
      <c r="AA231" s="222" t="s">
        <v>253</v>
      </c>
      <c r="AB231" s="222"/>
      <c r="AC231" s="222"/>
      <c r="AD231" s="22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3" t="str">
        <f>IF(Y236&lt;0,"NO PAGAR","COBRAR'")</f>
        <v>COBRAR'</v>
      </c>
      <c r="Y237" s="22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3" t="str">
        <f>IF(C236&lt;0,"NO PAGAR","COBRAR'")</f>
        <v>COBRAR'</v>
      </c>
      <c r="C238" s="22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4" t="s">
        <v>29</v>
      </c>
      <c r="AD272" s="224"/>
      <c r="AE272" s="224"/>
    </row>
    <row r="273" spans="2:41">
      <c r="H273" s="221" t="s">
        <v>28</v>
      </c>
      <c r="I273" s="221"/>
      <c r="J273" s="221"/>
      <c r="V273" s="17"/>
      <c r="AC273" s="224"/>
      <c r="AD273" s="224"/>
      <c r="AE273" s="224"/>
    </row>
    <row r="274" spans="2:41">
      <c r="H274" s="221"/>
      <c r="I274" s="221"/>
      <c r="J274" s="221"/>
      <c r="V274" s="17"/>
      <c r="AC274" s="224"/>
      <c r="AD274" s="224"/>
      <c r="AE274" s="22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2" t="s">
        <v>253</v>
      </c>
      <c r="F278" s="222"/>
      <c r="G278" s="222"/>
      <c r="H278" s="222"/>
      <c r="V278" s="17"/>
      <c r="X278" s="23" t="s">
        <v>32</v>
      </c>
      <c r="Y278" s="20">
        <f>IF(B278="PAGADO",0,C283)</f>
        <v>-367.1</v>
      </c>
      <c r="AA278" s="222" t="s">
        <v>253</v>
      </c>
      <c r="AB278" s="222"/>
      <c r="AC278" s="222"/>
      <c r="AD278" s="22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>
      <c r="H319" s="221"/>
      <c r="I319" s="221"/>
      <c r="J319" s="221"/>
      <c r="V319" s="17"/>
      <c r="AA319" s="221"/>
      <c r="AB319" s="221"/>
      <c r="AC319" s="22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2" t="s">
        <v>308</v>
      </c>
      <c r="F323" s="222"/>
      <c r="G323" s="222"/>
      <c r="H323" s="222"/>
      <c r="V323" s="17"/>
      <c r="X323" s="23" t="s">
        <v>32</v>
      </c>
      <c r="Y323" s="20">
        <f>IF(B1051="PAGADO",0,C328)</f>
        <v>-324.73999999999978</v>
      </c>
      <c r="AA323" s="222" t="s">
        <v>308</v>
      </c>
      <c r="AB323" s="222"/>
      <c r="AC323" s="222"/>
      <c r="AD323" s="22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3" t="str">
        <f>IF(Y328&lt;0,"NO PAGAR","COBRAR'")</f>
        <v>NO PAGAR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3" t="str">
        <f>IF(C328&lt;0,"NO PAGAR","COBRAR'")</f>
        <v>NO PAGAR</v>
      </c>
      <c r="C330" s="22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7" t="s">
        <v>64</v>
      </c>
      <c r="AC368" s="233" t="s">
        <v>29</v>
      </c>
      <c r="AD368" s="233"/>
      <c r="AE368" s="233"/>
    </row>
    <row r="369" spans="2:41">
      <c r="V369" s="17"/>
      <c r="X369" s="237"/>
      <c r="AC369" s="233"/>
      <c r="AD369" s="233"/>
      <c r="AE369" s="233"/>
    </row>
    <row r="370" spans="2:41" ht="23.25">
      <c r="B370" s="22" t="s">
        <v>64</v>
      </c>
      <c r="V370" s="17"/>
      <c r="X370" s="237"/>
      <c r="AC370" s="233"/>
      <c r="AD370" s="233"/>
      <c r="AE370" s="23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2" t="s">
        <v>308</v>
      </c>
      <c r="AB371" s="222"/>
      <c r="AC371" s="222"/>
      <c r="AD371" s="222"/>
    </row>
    <row r="372" spans="2:41" ht="23.25">
      <c r="B372" s="1" t="s">
        <v>0</v>
      </c>
      <c r="C372" s="19">
        <f>H388</f>
        <v>590</v>
      </c>
      <c r="E372" s="222" t="s">
        <v>308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1" t="s">
        <v>31</v>
      </c>
      <c r="AB405" s="221"/>
      <c r="AC405" s="221"/>
    </row>
    <row r="406" spans="1:43" ht="15" customHeight="1">
      <c r="H406" s="75"/>
      <c r="I406" s="75"/>
      <c r="J406" s="75"/>
      <c r="V406" s="17"/>
      <c r="AA406" s="221"/>
      <c r="AB406" s="221"/>
      <c r="AC406" s="22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2" t="s">
        <v>62</v>
      </c>
      <c r="F410" s="222"/>
      <c r="G410" s="222"/>
      <c r="H410" s="222"/>
      <c r="V410" s="17"/>
      <c r="X410" s="23" t="s">
        <v>82</v>
      </c>
      <c r="Y410" s="20">
        <f>IF(B410="PAGADO",0,C415)</f>
        <v>0</v>
      </c>
      <c r="AA410" s="222" t="s">
        <v>142</v>
      </c>
      <c r="AB410" s="222"/>
      <c r="AC410" s="222"/>
      <c r="AD410" s="22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3" t="str">
        <f>IF(Y415&lt;0,"NO PAGAR","COBRAR'")</f>
        <v>COBRAR'</v>
      </c>
      <c r="Y416" s="22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3" t="str">
        <f>IF(C415&lt;0,"NO PAGAR","COBRAR'")</f>
        <v>COBRAR'</v>
      </c>
      <c r="C417" s="22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4" t="s">
        <v>29</v>
      </c>
      <c r="AD441" s="224"/>
      <c r="AE441" s="224"/>
    </row>
    <row r="442" spans="2:41" ht="35.25" customHeight="1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>
      <c r="H443" s="75"/>
      <c r="I443" s="75"/>
      <c r="J443" s="75"/>
      <c r="V443" s="17"/>
      <c r="AC443" s="224"/>
      <c r="AD443" s="224"/>
      <c r="AE443" s="22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2" t="s">
        <v>308</v>
      </c>
      <c r="F447" s="222"/>
      <c r="G447" s="222"/>
      <c r="H447" s="222"/>
      <c r="V447" s="17"/>
      <c r="X447" s="23" t="s">
        <v>32</v>
      </c>
      <c r="Y447" s="20">
        <f>IF(B447="PAGADO",0,C452)</f>
        <v>221.34</v>
      </c>
      <c r="AA447" s="222" t="s">
        <v>253</v>
      </c>
      <c r="AB447" s="222"/>
      <c r="AC447" s="222"/>
      <c r="AD447" s="22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1" t="s">
        <v>31</v>
      </c>
      <c r="AB480" s="221"/>
      <c r="AC480" s="221"/>
    </row>
    <row r="481" spans="2:41" ht="15" customHeight="1">
      <c r="H481" s="75"/>
      <c r="I481" s="75"/>
      <c r="J481" s="75"/>
      <c r="V481" s="17"/>
      <c r="AA481" s="221"/>
      <c r="AB481" s="221"/>
      <c r="AC481" s="22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2" t="s">
        <v>62</v>
      </c>
      <c r="F483" s="222"/>
      <c r="G483" s="222"/>
      <c r="H483" s="222"/>
      <c r="V483" s="17"/>
      <c r="X483" s="23" t="s">
        <v>32</v>
      </c>
      <c r="Y483" s="20">
        <f>IF(B1241="PAGADO",0,C488)</f>
        <v>-88.629999999999654</v>
      </c>
      <c r="AA483" s="222" t="s">
        <v>253</v>
      </c>
      <c r="AB483" s="222"/>
      <c r="AC483" s="222"/>
      <c r="AD483" s="22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3" t="str">
        <f>IF(Y488&lt;0,"NO PAGAR","COBRAR'")</f>
        <v>NO PAGAR</v>
      </c>
      <c r="Y489" s="22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3" t="str">
        <f>IF(C488&lt;0,"NO PAGAR","COBRAR'")</f>
        <v>NO PAGAR</v>
      </c>
      <c r="C490" s="22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4" t="s">
        <v>29</v>
      </c>
      <c r="AD522" s="224"/>
      <c r="AE522" s="224"/>
    </row>
    <row r="523" spans="2:41" ht="30" customHeight="1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2" t="s">
        <v>253</v>
      </c>
      <c r="F525" s="222"/>
      <c r="G525" s="222"/>
      <c r="H525" s="222"/>
      <c r="V525" s="17"/>
      <c r="X525" s="23" t="s">
        <v>32</v>
      </c>
      <c r="Y525" s="20">
        <f>IF(B525="PAGADO",0,C530)</f>
        <v>-2189.3999999999996</v>
      </c>
      <c r="AA525" s="222" t="s">
        <v>1050</v>
      </c>
      <c r="AB525" s="222"/>
      <c r="AC525" s="222"/>
      <c r="AD525" s="22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1" t="s">
        <v>31</v>
      </c>
      <c r="AB565" s="221"/>
      <c r="AC565" s="22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2" t="s">
        <v>308</v>
      </c>
      <c r="F567" s="222"/>
      <c r="G567" s="222"/>
      <c r="H567" s="222"/>
      <c r="V567" s="17"/>
      <c r="X567" s="23" t="s">
        <v>32</v>
      </c>
      <c r="Y567" s="20">
        <f>IF(B1340="PAGADO",0,C572)</f>
        <v>-1694.4249999999993</v>
      </c>
      <c r="AA567" s="222" t="s">
        <v>308</v>
      </c>
      <c r="AB567" s="222"/>
      <c r="AC567" s="222"/>
      <c r="AD567" s="22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3" t="str">
        <f>IF(Y572&lt;0,"NO PAGAR","COBRAR'")</f>
        <v>NO PAGAR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3" t="str">
        <f>IF(C572&lt;0,"NO PAGAR","COBRAR'")</f>
        <v>NO PAGAR</v>
      </c>
      <c r="C574" s="22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4" t="s">
        <v>29</v>
      </c>
      <c r="AD608" s="224"/>
      <c r="AE608" s="224"/>
    </row>
    <row r="609" spans="2:41" ht="23.25" customHeight="1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>
      <c r="H610" s="75"/>
      <c r="I610" s="75"/>
      <c r="J610" s="75"/>
      <c r="V610" s="17"/>
      <c r="AC610" s="224"/>
      <c r="AD610" s="224"/>
      <c r="AE610" s="22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2" t="s">
        <v>308</v>
      </c>
      <c r="F614" s="222"/>
      <c r="G614" s="222"/>
      <c r="H614" s="222"/>
      <c r="V614" s="17"/>
      <c r="X614" s="23" t="s">
        <v>32</v>
      </c>
      <c r="Y614" s="20">
        <f>IF(B614="PAGADO",0,C619)</f>
        <v>-782.98099999999931</v>
      </c>
      <c r="AA614" s="222" t="s">
        <v>308</v>
      </c>
      <c r="AB614" s="222"/>
      <c r="AC614" s="222"/>
      <c r="AD614" s="22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1" t="s">
        <v>31</v>
      </c>
      <c r="AB649" s="221"/>
      <c r="AC649" s="221"/>
    </row>
    <row r="650" spans="1:43" ht="15" customHeight="1">
      <c r="H650" s="75"/>
      <c r="I650" s="75"/>
      <c r="J650" s="75"/>
      <c r="V650" s="17"/>
      <c r="AA650" s="221"/>
      <c r="AB650" s="221"/>
      <c r="AC650" s="22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2" t="s">
        <v>308</v>
      </c>
      <c r="F652" s="222"/>
      <c r="G652" s="222"/>
      <c r="H652" s="222"/>
      <c r="V652" s="17"/>
      <c r="X652" s="23" t="s">
        <v>32</v>
      </c>
      <c r="Y652" s="20">
        <f>IF(B1433="PAGADO",0,C657)</f>
        <v>125.01900000000069</v>
      </c>
      <c r="AA652" s="222" t="s">
        <v>308</v>
      </c>
      <c r="AB652" s="222"/>
      <c r="AC652" s="222"/>
      <c r="AD652" s="22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3" t="str">
        <f>IF(Y657&lt;0,"NO PAGAR","COBRAR'")</f>
        <v>NO PAGAR</v>
      </c>
      <c r="Y658" s="22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3" t="str">
        <f>IF(C657&lt;0,"NO PAGAR","COBRAR'")</f>
        <v>COBRAR'</v>
      </c>
      <c r="C659" s="22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2" t="s">
        <v>62</v>
      </c>
      <c r="AB692" s="222"/>
      <c r="AC692" s="222"/>
      <c r="AD692" s="22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2" t="s">
        <v>308</v>
      </c>
      <c r="F696" s="222"/>
      <c r="G696" s="222"/>
      <c r="H696" s="22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1" t="s">
        <v>31</v>
      </c>
      <c r="AB736" s="221"/>
      <c r="AC736" s="221"/>
    </row>
    <row r="737" spans="2:41" ht="15" customHeight="1">
      <c r="H737" s="75"/>
      <c r="I737" s="75"/>
      <c r="J737" s="75"/>
      <c r="V737" s="17"/>
      <c r="AA737" s="221"/>
      <c r="AB737" s="221"/>
      <c r="AC737" s="221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2" t="s">
        <v>308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22" t="s">
        <v>308</v>
      </c>
      <c r="AB739" s="222"/>
      <c r="AC739" s="222"/>
      <c r="AD739" s="222"/>
      <c r="AK739" s="222" t="s">
        <v>1436</v>
      </c>
      <c r="AL739" s="222"/>
      <c r="AM739" s="222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str">
        <f>IF(Y744&lt;0,"NO PAGAR","COBRAR'")</f>
        <v>NO PAGAR</v>
      </c>
      <c r="Y745" s="22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3" t="str">
        <f>IF(C744&lt;0,"NO PAGAR","COBRAR'")</f>
        <v>NO PAGAR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2" t="s">
        <v>62</v>
      </c>
      <c r="F784" s="222"/>
      <c r="G784" s="222"/>
      <c r="H784" s="222"/>
      <c r="V784" s="17"/>
      <c r="X784" s="23" t="s">
        <v>32</v>
      </c>
      <c r="Y784" s="20">
        <f>IF(B784="PAGADO",0,C789)</f>
        <v>-4832.3450000000003</v>
      </c>
      <c r="AA784" s="222" t="s">
        <v>308</v>
      </c>
      <c r="AB784" s="222"/>
      <c r="AC784" s="222"/>
      <c r="AD784" s="222"/>
      <c r="AK784" s="222" t="s">
        <v>110</v>
      </c>
      <c r="AL784" s="222"/>
      <c r="AM784" s="222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1" t="s">
        <v>31</v>
      </c>
      <c r="AB824" s="221"/>
      <c r="AC824" s="221"/>
    </row>
    <row r="825" spans="1:43" ht="15" customHeight="1">
      <c r="H825" s="75"/>
      <c r="I825" s="75"/>
      <c r="J825" s="75"/>
      <c r="V825" s="17"/>
      <c r="AA825" s="221"/>
      <c r="AB825" s="221"/>
      <c r="AC825" s="221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2" t="s">
        <v>308</v>
      </c>
      <c r="F827" s="222"/>
      <c r="G827" s="222"/>
      <c r="H827" s="222"/>
      <c r="V827" s="17"/>
      <c r="X827" s="23" t="s">
        <v>32</v>
      </c>
      <c r="Y827" s="20">
        <f>IF(B1619="PAGADO",0,C832)</f>
        <v>-2816.1250000000005</v>
      </c>
      <c r="AA827" s="222" t="s">
        <v>62</v>
      </c>
      <c r="AB827" s="222"/>
      <c r="AC827" s="222"/>
      <c r="AD827" s="222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3" t="str">
        <f>IF(C832&lt;0,"NO PAGAR","COBRAR'")</f>
        <v>NO PAGAR</v>
      </c>
      <c r="C834" s="223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2" t="s">
        <v>308</v>
      </c>
      <c r="F873" s="222"/>
      <c r="G873" s="222"/>
      <c r="H873" s="222"/>
      <c r="V873" s="17"/>
      <c r="X873" s="23" t="s">
        <v>32</v>
      </c>
      <c r="Y873" s="20">
        <f>IF(B873="PAGADO",0,C878)</f>
        <v>-2218.5810000000001</v>
      </c>
      <c r="AA873" s="222" t="s">
        <v>62</v>
      </c>
      <c r="AB873" s="222"/>
      <c r="AC873" s="222"/>
      <c r="AD873" s="222"/>
      <c r="AK873" s="222" t="s">
        <v>188</v>
      </c>
      <c r="AL873" s="222"/>
      <c r="AM873" s="222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1" t="s">
        <v>31</v>
      </c>
      <c r="AB913" s="221"/>
      <c r="AC913" s="221"/>
    </row>
    <row r="914" spans="2:41" ht="15" customHeight="1">
      <c r="H914" s="75"/>
      <c r="I914" s="75"/>
      <c r="J914" s="75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2" t="s">
        <v>62</v>
      </c>
      <c r="F916" s="222"/>
      <c r="G916" s="222"/>
      <c r="H916" s="222"/>
      <c r="V916" s="17"/>
      <c r="X916" s="23" t="s">
        <v>32</v>
      </c>
      <c r="Y916" s="20">
        <f>IF(B1713="PAGADO",0,C921)</f>
        <v>-2575.3710000000001</v>
      </c>
      <c r="AA916" s="222" t="s">
        <v>308</v>
      </c>
      <c r="AB916" s="222"/>
      <c r="AC916" s="222"/>
      <c r="AD916" s="222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2" t="s">
        <v>62</v>
      </c>
      <c r="F961" s="222"/>
      <c r="G961" s="222"/>
      <c r="H961" s="222"/>
      <c r="V961" s="17"/>
      <c r="X961" s="23" t="s">
        <v>32</v>
      </c>
      <c r="Y961" s="20">
        <f>IF(B961="PAGADO",0,C966)</f>
        <v>-1231.0320000000011</v>
      </c>
      <c r="AA961" s="222" t="s">
        <v>20</v>
      </c>
      <c r="AB961" s="222"/>
      <c r="AC961" s="222"/>
      <c r="AD961" s="222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1231.0320000000011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-1231.0320000000011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1231.0320000000011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1" t="s">
        <v>31</v>
      </c>
      <c r="AB1001" s="221"/>
      <c r="AC1001" s="221"/>
    </row>
    <row r="1002" spans="1:43" ht="15" customHeight="1">
      <c r="H1002" s="75"/>
      <c r="I1002" s="75"/>
      <c r="J1002" s="75"/>
      <c r="V1002" s="17"/>
      <c r="AA1002" s="221"/>
      <c r="AB1002" s="221"/>
      <c r="AC1002" s="221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2" t="s">
        <v>20</v>
      </c>
      <c r="F1006" s="222"/>
      <c r="G1006" s="222"/>
      <c r="H1006" s="222"/>
      <c r="V1006" s="17"/>
      <c r="X1006" s="23" t="s">
        <v>32</v>
      </c>
      <c r="Y1006" s="20">
        <f>IF(B1806="PAGADO",0,C1011)</f>
        <v>-1231.0320000000011</v>
      </c>
      <c r="AA1006" s="222" t="s">
        <v>20</v>
      </c>
      <c r="AB1006" s="222"/>
      <c r="AC1006" s="222"/>
      <c r="AD1006" s="222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1231.0320000000011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1231.0320000000011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-1231.0320000000011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-1231.0320000000011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3" t="str">
        <f>IF(Y1011&lt;0,"NO PAGAR","COBRAR'")</f>
        <v>NO PAGAR</v>
      </c>
      <c r="Y1012" s="223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3" t="str">
        <f>IF(C1011&lt;0,"NO PAGAR","COBRAR'")</f>
        <v>NO PAGAR</v>
      </c>
      <c r="C1013" s="22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1231.0320000000011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1231.0320000000011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1231.0320000000011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1231.0320000000011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2" t="s">
        <v>78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78</v>
      </c>
      <c r="AB8" s="222"/>
      <c r="AC8" s="222"/>
      <c r="AD8" s="22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213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78</v>
      </c>
      <c r="AB53" s="222"/>
      <c r="AC53" s="222"/>
      <c r="AD53" s="22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4" t="s">
        <v>29</v>
      </c>
      <c r="AD95" s="224"/>
      <c r="AE95" s="224"/>
    </row>
    <row r="96" spans="2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2" t="s">
        <v>78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309</v>
      </c>
      <c r="AB101" s="222"/>
      <c r="AC101" s="222"/>
      <c r="AD101" s="22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>
      <c r="H134" s="221"/>
      <c r="I134" s="221"/>
      <c r="J134" s="221"/>
      <c r="V134" s="17"/>
      <c r="AA134" s="221"/>
      <c r="AB134" s="221"/>
      <c r="AC134" s="22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2" t="s">
        <v>309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78</v>
      </c>
      <c r="AB138" s="222"/>
      <c r="AC138" s="222"/>
      <c r="AD138" s="22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4" t="s">
        <v>29</v>
      </c>
      <c r="AD181" s="224"/>
      <c r="AE181" s="224"/>
    </row>
    <row r="182" spans="2:41">
      <c r="H182" s="221" t="s">
        <v>28</v>
      </c>
      <c r="I182" s="221"/>
      <c r="J182" s="221"/>
      <c r="V182" s="17"/>
      <c r="AC182" s="224"/>
      <c r="AD182" s="224"/>
      <c r="AE182" s="224"/>
    </row>
    <row r="183" spans="2:41">
      <c r="H183" s="221"/>
      <c r="I183" s="221"/>
      <c r="J183" s="221"/>
      <c r="V183" s="17"/>
      <c r="AC183" s="224"/>
      <c r="AD183" s="224"/>
      <c r="AE183" s="22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2" t="s">
        <v>432</v>
      </c>
      <c r="F187" s="222"/>
      <c r="G187" s="222"/>
      <c r="H187" s="222"/>
      <c r="O187" s="58" t="s">
        <v>431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>
      <c r="H228" s="221"/>
      <c r="I228" s="221"/>
      <c r="J228" s="221"/>
      <c r="V228" s="17"/>
      <c r="AA228" s="221"/>
      <c r="AB228" s="221"/>
      <c r="AC228" s="22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4" t="s">
        <v>29</v>
      </c>
      <c r="AD273" s="224"/>
      <c r="AE273" s="224"/>
    </row>
    <row r="274" spans="2:41">
      <c r="H274" s="221" t="s">
        <v>28</v>
      </c>
      <c r="I274" s="221"/>
      <c r="J274" s="221"/>
      <c r="V274" s="17"/>
      <c r="AC274" s="224"/>
      <c r="AD274" s="224"/>
      <c r="AE274" s="224"/>
    </row>
    <row r="275" spans="2:41">
      <c r="H275" s="221"/>
      <c r="I275" s="221"/>
      <c r="J275" s="221"/>
      <c r="V275" s="17"/>
      <c r="AC275" s="224"/>
      <c r="AD275" s="224"/>
      <c r="AE275" s="22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>
      <c r="H320" s="221"/>
      <c r="I320" s="221"/>
      <c r="J320" s="221"/>
      <c r="V320" s="17"/>
      <c r="AA320" s="221"/>
      <c r="AB320" s="221"/>
      <c r="AC320" s="22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4" t="s">
        <v>29</v>
      </c>
      <c r="AD366" s="224"/>
      <c r="AE366" s="224"/>
    </row>
    <row r="367" spans="5:31">
      <c r="H367" s="221" t="s">
        <v>28</v>
      </c>
      <c r="I367" s="221"/>
      <c r="J367" s="221"/>
      <c r="V367" s="17"/>
      <c r="AC367" s="224"/>
      <c r="AD367" s="224"/>
      <c r="AE367" s="224"/>
    </row>
    <row r="368" spans="5:31">
      <c r="H368" s="221"/>
      <c r="I368" s="221"/>
      <c r="J368" s="221"/>
      <c r="V368" s="17"/>
      <c r="AC368" s="224"/>
      <c r="AD368" s="224"/>
      <c r="AE368" s="22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>
      <c r="H413" s="221"/>
      <c r="I413" s="221"/>
      <c r="J413" s="221"/>
      <c r="V413" s="17"/>
      <c r="AA413" s="221"/>
      <c r="AB413" s="221"/>
      <c r="AC413" s="22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4" t="s">
        <v>29</v>
      </c>
      <c r="AD463" s="224"/>
      <c r="AE463" s="224"/>
    </row>
    <row r="464" spans="8:31">
      <c r="H464" s="221" t="s">
        <v>28</v>
      </c>
      <c r="I464" s="221"/>
      <c r="J464" s="221"/>
      <c r="V464" s="17"/>
      <c r="AC464" s="224"/>
      <c r="AD464" s="224"/>
      <c r="AE464" s="224"/>
    </row>
    <row r="465" spans="2:41">
      <c r="H465" s="221"/>
      <c r="I465" s="221"/>
      <c r="J465" s="221"/>
      <c r="V465" s="17"/>
      <c r="AC465" s="224"/>
      <c r="AD465" s="224"/>
      <c r="AE465" s="22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>
      <c r="H510" s="221"/>
      <c r="I510" s="221"/>
      <c r="J510" s="221"/>
      <c r="V510" s="17"/>
      <c r="AA510" s="221"/>
      <c r="AB510" s="221"/>
      <c r="AC510" s="22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4" t="s">
        <v>29</v>
      </c>
      <c r="AD562" s="224"/>
      <c r="AE562" s="224"/>
    </row>
    <row r="563" spans="2:41">
      <c r="H563" s="221" t="s">
        <v>28</v>
      </c>
      <c r="I563" s="221"/>
      <c r="J563" s="221"/>
      <c r="V563" s="17"/>
      <c r="AC563" s="224"/>
      <c r="AD563" s="224"/>
      <c r="AE563" s="224"/>
    </row>
    <row r="564" spans="2:41">
      <c r="H564" s="221"/>
      <c r="I564" s="221"/>
      <c r="J564" s="221"/>
      <c r="V564" s="17"/>
      <c r="AC564" s="224"/>
      <c r="AD564" s="224"/>
      <c r="AE564" s="22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>
      <c r="H609" s="221"/>
      <c r="I609" s="221"/>
      <c r="J609" s="221"/>
      <c r="V609" s="17"/>
      <c r="AA609" s="221"/>
      <c r="AB609" s="221"/>
      <c r="AC609" s="22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4" t="s">
        <v>29</v>
      </c>
      <c r="AD655" s="224"/>
      <c r="AE655" s="224"/>
    </row>
    <row r="656" spans="2:31">
      <c r="H656" s="221" t="s">
        <v>28</v>
      </c>
      <c r="I656" s="221"/>
      <c r="J656" s="221"/>
      <c r="V656" s="17"/>
      <c r="AC656" s="224"/>
      <c r="AD656" s="224"/>
      <c r="AE656" s="224"/>
    </row>
    <row r="657" spans="2:41">
      <c r="H657" s="221"/>
      <c r="I657" s="221"/>
      <c r="J657" s="221"/>
      <c r="V657" s="17"/>
      <c r="AC657" s="224"/>
      <c r="AD657" s="224"/>
      <c r="AE657" s="22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>
      <c r="H702" s="221"/>
      <c r="I702" s="221"/>
      <c r="J702" s="221"/>
      <c r="V702" s="17"/>
      <c r="AA702" s="221"/>
      <c r="AB702" s="221"/>
      <c r="AC702" s="22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4" t="s">
        <v>29</v>
      </c>
      <c r="AD748" s="224"/>
      <c r="AE748" s="224"/>
    </row>
    <row r="749" spans="8:31">
      <c r="H749" s="221" t="s">
        <v>28</v>
      </c>
      <c r="I749" s="221"/>
      <c r="J749" s="221"/>
      <c r="V749" s="17"/>
      <c r="AC749" s="224"/>
      <c r="AD749" s="224"/>
      <c r="AE749" s="224"/>
    </row>
    <row r="750" spans="8:31">
      <c r="H750" s="221"/>
      <c r="I750" s="221"/>
      <c r="J750" s="221"/>
      <c r="V750" s="17"/>
      <c r="AC750" s="224"/>
      <c r="AD750" s="224"/>
      <c r="AE750" s="22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>
      <c r="H795" s="221"/>
      <c r="I795" s="221"/>
      <c r="J795" s="221"/>
      <c r="V795" s="17"/>
      <c r="AA795" s="221"/>
      <c r="AB795" s="221"/>
      <c r="AC795" s="22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4" t="s">
        <v>29</v>
      </c>
      <c r="AD841" s="224"/>
      <c r="AE841" s="224"/>
    </row>
    <row r="842" spans="2:41">
      <c r="H842" s="221" t="s">
        <v>28</v>
      </c>
      <c r="I842" s="221"/>
      <c r="J842" s="221"/>
      <c r="V842" s="17"/>
      <c r="AC842" s="224"/>
      <c r="AD842" s="224"/>
      <c r="AE842" s="224"/>
    </row>
    <row r="843" spans="2:41">
      <c r="H843" s="221"/>
      <c r="I843" s="221"/>
      <c r="J843" s="221"/>
      <c r="V843" s="17"/>
      <c r="AC843" s="224"/>
      <c r="AD843" s="224"/>
      <c r="AE843" s="22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>
      <c r="H888" s="221"/>
      <c r="I888" s="221"/>
      <c r="J888" s="221"/>
      <c r="V888" s="17"/>
      <c r="AA888" s="221"/>
      <c r="AB888" s="221"/>
      <c r="AC888" s="22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4" t="s">
        <v>29</v>
      </c>
      <c r="AD935" s="224"/>
      <c r="AE935" s="224"/>
    </row>
    <row r="936" spans="2:41">
      <c r="H936" s="221" t="s">
        <v>28</v>
      </c>
      <c r="I936" s="221"/>
      <c r="J936" s="221"/>
      <c r="V936" s="17"/>
      <c r="AC936" s="224"/>
      <c r="AD936" s="224"/>
      <c r="AE936" s="224"/>
    </row>
    <row r="937" spans="2:41">
      <c r="H937" s="221"/>
      <c r="I937" s="221"/>
      <c r="J937" s="221"/>
      <c r="V937" s="17"/>
      <c r="AC937" s="224"/>
      <c r="AD937" s="224"/>
      <c r="AE937" s="22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>
      <c r="H982" s="221"/>
      <c r="I982" s="221"/>
      <c r="J982" s="221"/>
      <c r="V982" s="17"/>
      <c r="AA982" s="221"/>
      <c r="AB982" s="221"/>
      <c r="AC982" s="22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4" t="s">
        <v>29</v>
      </c>
      <c r="AD1028" s="224"/>
      <c r="AE1028" s="224"/>
    </row>
    <row r="1029" spans="2:41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>
      <c r="H1030" s="221"/>
      <c r="I1030" s="221"/>
      <c r="J1030" s="221"/>
      <c r="V1030" s="17"/>
      <c r="AC1030" s="224"/>
      <c r="AD1030" s="224"/>
      <c r="AE1030" s="22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>
      <c r="H1075" s="221"/>
      <c r="I1075" s="221"/>
      <c r="J1075" s="221"/>
      <c r="V1075" s="17"/>
      <c r="AA1075" s="221"/>
      <c r="AB1075" s="221"/>
      <c r="AC1075" s="22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224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238</v>
      </c>
      <c r="AB53" s="222"/>
      <c r="AC53" s="222"/>
      <c r="AD53" s="22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2" t="s">
        <v>398</v>
      </c>
      <c r="F200" s="222"/>
      <c r="G200" s="222"/>
      <c r="H200" s="222"/>
      <c r="V200" s="17"/>
      <c r="X200" s="23" t="s">
        <v>82</v>
      </c>
      <c r="Y200" s="20">
        <f>IF(B200="PAGADO",0,C205)</f>
        <v>0</v>
      </c>
      <c r="AA200" s="222" t="s">
        <v>435</v>
      </c>
      <c r="AB200" s="222"/>
      <c r="AC200" s="222"/>
      <c r="AD200" s="22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2" t="s">
        <v>513</v>
      </c>
      <c r="F245" s="222"/>
      <c r="G245" s="222"/>
      <c r="H245" s="222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2" t="s">
        <v>398</v>
      </c>
      <c r="AB245" s="222"/>
      <c r="AC245" s="222"/>
      <c r="AD245" s="22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610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2" t="s">
        <v>435</v>
      </c>
      <c r="F430" s="222"/>
      <c r="G430" s="222"/>
      <c r="H430" s="222"/>
      <c r="V430" s="17"/>
      <c r="X430" s="23" t="s">
        <v>75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4" t="s">
        <v>29</v>
      </c>
      <c r="AD468" s="224"/>
      <c r="AE468" s="224"/>
    </row>
    <row r="469" spans="2:41">
      <c r="H469" s="221" t="s">
        <v>28</v>
      </c>
      <c r="I469" s="221"/>
      <c r="J469" s="221"/>
      <c r="V469" s="17"/>
      <c r="AC469" s="224"/>
      <c r="AD469" s="224"/>
      <c r="AE469" s="224"/>
    </row>
    <row r="470" spans="2:41">
      <c r="H470" s="221"/>
      <c r="I470" s="221"/>
      <c r="J470" s="221"/>
      <c r="V470" s="17"/>
      <c r="AC470" s="224"/>
      <c r="AD470" s="224"/>
      <c r="AE470" s="22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>
      <c r="H515" s="221"/>
      <c r="I515" s="221"/>
      <c r="J515" s="221"/>
      <c r="V515" s="17"/>
      <c r="AA515" s="221"/>
      <c r="AB515" s="221"/>
      <c r="AC515" s="22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4" t="s">
        <v>29</v>
      </c>
      <c r="AD567" s="224"/>
      <c r="AE567" s="224"/>
    </row>
    <row r="568" spans="2:41">
      <c r="H568" s="221" t="s">
        <v>28</v>
      </c>
      <c r="I568" s="221"/>
      <c r="J568" s="221"/>
      <c r="V568" s="17"/>
      <c r="AC568" s="224"/>
      <c r="AD568" s="224"/>
      <c r="AE568" s="224"/>
    </row>
    <row r="569" spans="2:41">
      <c r="H569" s="221"/>
      <c r="I569" s="221"/>
      <c r="J569" s="221"/>
      <c r="V569" s="17"/>
      <c r="AC569" s="224"/>
      <c r="AD569" s="224"/>
      <c r="AE569" s="22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>
      <c r="H614" s="221"/>
      <c r="I614" s="221"/>
      <c r="J614" s="221"/>
      <c r="V614" s="17"/>
      <c r="AA614" s="221"/>
      <c r="AB614" s="221"/>
      <c r="AC614" s="22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4" t="s">
        <v>29</v>
      </c>
      <c r="AD660" s="224"/>
      <c r="AE660" s="224"/>
    </row>
    <row r="661" spans="2:41">
      <c r="H661" s="221" t="s">
        <v>28</v>
      </c>
      <c r="I661" s="221"/>
      <c r="J661" s="221"/>
      <c r="V661" s="17"/>
      <c r="AC661" s="224"/>
      <c r="AD661" s="224"/>
      <c r="AE661" s="224"/>
    </row>
    <row r="662" spans="2:41">
      <c r="H662" s="221"/>
      <c r="I662" s="221"/>
      <c r="J662" s="221"/>
      <c r="V662" s="17"/>
      <c r="AC662" s="224"/>
      <c r="AD662" s="224"/>
      <c r="AE662" s="22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>
      <c r="H707" s="221"/>
      <c r="I707" s="221"/>
      <c r="J707" s="221"/>
      <c r="V707" s="17"/>
      <c r="AA707" s="221"/>
      <c r="AB707" s="221"/>
      <c r="AC707" s="22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4" t="s">
        <v>29</v>
      </c>
      <c r="AD753" s="224"/>
      <c r="AE753" s="224"/>
    </row>
    <row r="754" spans="2:41">
      <c r="H754" s="221" t="s">
        <v>28</v>
      </c>
      <c r="I754" s="221"/>
      <c r="J754" s="221"/>
      <c r="V754" s="17"/>
      <c r="AC754" s="224"/>
      <c r="AD754" s="224"/>
      <c r="AE754" s="224"/>
    </row>
    <row r="755" spans="2:41">
      <c r="H755" s="221"/>
      <c r="I755" s="221"/>
      <c r="J755" s="221"/>
      <c r="V755" s="17"/>
      <c r="AC755" s="224"/>
      <c r="AD755" s="224"/>
      <c r="AE755" s="22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>
      <c r="H800" s="221"/>
      <c r="I800" s="221"/>
      <c r="J800" s="221"/>
      <c r="V800" s="17"/>
      <c r="AA800" s="221"/>
      <c r="AB800" s="221"/>
      <c r="AC800" s="22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4" t="s">
        <v>29</v>
      </c>
      <c r="AD846" s="224"/>
      <c r="AE846" s="224"/>
    </row>
    <row r="847" spans="5:31">
      <c r="H847" s="221" t="s">
        <v>28</v>
      </c>
      <c r="I847" s="221"/>
      <c r="J847" s="221"/>
      <c r="V847" s="17"/>
      <c r="AC847" s="224"/>
      <c r="AD847" s="224"/>
      <c r="AE847" s="224"/>
    </row>
    <row r="848" spans="5:31">
      <c r="H848" s="221"/>
      <c r="I848" s="221"/>
      <c r="J848" s="221"/>
      <c r="V848" s="17"/>
      <c r="AC848" s="224"/>
      <c r="AD848" s="224"/>
      <c r="AE848" s="22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>
      <c r="H893" s="221"/>
      <c r="I893" s="221"/>
      <c r="J893" s="221"/>
      <c r="V893" s="17"/>
      <c r="AA893" s="221"/>
      <c r="AB893" s="221"/>
      <c r="AC893" s="22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4" t="s">
        <v>29</v>
      </c>
      <c r="AD940" s="224"/>
      <c r="AE940" s="224"/>
    </row>
    <row r="941" spans="8:31">
      <c r="H941" s="221" t="s">
        <v>28</v>
      </c>
      <c r="I941" s="221"/>
      <c r="J941" s="221"/>
      <c r="V941" s="17"/>
      <c r="AC941" s="224"/>
      <c r="AD941" s="224"/>
      <c r="AE941" s="224"/>
    </row>
    <row r="942" spans="8:31">
      <c r="H942" s="221"/>
      <c r="I942" s="221"/>
      <c r="J942" s="221"/>
      <c r="V942" s="17"/>
      <c r="AC942" s="224"/>
      <c r="AD942" s="224"/>
      <c r="AE942" s="22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>
      <c r="H987" s="221"/>
      <c r="I987" s="221"/>
      <c r="J987" s="221"/>
      <c r="V987" s="17"/>
      <c r="AA987" s="221"/>
      <c r="AB987" s="221"/>
      <c r="AC987" s="22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4" t="s">
        <v>29</v>
      </c>
      <c r="AD1033" s="224"/>
      <c r="AE1033" s="224"/>
    </row>
    <row r="1034" spans="2:41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>
      <c r="H1035" s="221"/>
      <c r="I1035" s="221"/>
      <c r="J1035" s="221"/>
      <c r="V1035" s="17"/>
      <c r="AC1035" s="224"/>
      <c r="AD1035" s="224"/>
      <c r="AE1035" s="22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2" t="s">
        <v>1727</v>
      </c>
      <c r="F1039" s="222"/>
      <c r="G1039" s="222"/>
      <c r="H1039" s="222"/>
      <c r="V1039" s="17"/>
      <c r="X1039" s="23" t="s">
        <v>32</v>
      </c>
      <c r="Y1039" s="20">
        <f>IF(B1039="PAGADO",0,C1044)</f>
        <v>170</v>
      </c>
      <c r="AA1039" s="222" t="s">
        <v>20</v>
      </c>
      <c r="AB1039" s="222"/>
      <c r="AC1039" s="222"/>
      <c r="AD1039" s="222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>
      <c r="H1080" s="221"/>
      <c r="I1080" s="221"/>
      <c r="J1080" s="221"/>
      <c r="V1080" s="17"/>
      <c r="AA1080" s="221"/>
      <c r="AB1080" s="221"/>
      <c r="AC1080" s="22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170</v>
      </c>
      <c r="AA1084" s="222" t="s">
        <v>20</v>
      </c>
      <c r="AB1084" s="222"/>
      <c r="AC1084" s="222"/>
      <c r="AD1084" s="22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V944" workbookViewId="0">
      <selection activeCell="X934" sqref="X934:AD96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/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259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309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2" t="s">
        <v>224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2" t="s">
        <v>437</v>
      </c>
      <c r="F200" s="222"/>
      <c r="G200" s="222"/>
      <c r="H200" s="222"/>
      <c r="V200" s="17"/>
      <c r="X200" s="23" t="s">
        <v>130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2" t="s">
        <v>224</v>
      </c>
      <c r="F245" s="222"/>
      <c r="G245" s="222"/>
      <c r="H245" s="222"/>
      <c r="V245" s="17"/>
      <c r="X245" s="23" t="s">
        <v>130</v>
      </c>
      <c r="Y245" s="20">
        <f>IF(B245="PAGADO",0,C250)</f>
        <v>0</v>
      </c>
      <c r="AA245" s="222" t="s">
        <v>562</v>
      </c>
      <c r="AB245" s="222"/>
      <c r="AC245" s="222"/>
      <c r="AD245" s="22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579</v>
      </c>
      <c r="Y292" s="20">
        <f>IF(B292="PAGADO",0,C297)</f>
        <v>0</v>
      </c>
      <c r="AA292" s="222" t="s">
        <v>224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2" t="s">
        <v>562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4" t="s">
        <v>29</v>
      </c>
      <c r="AD373" s="224"/>
      <c r="AE373" s="224"/>
    </row>
    <row r="374" spans="2:41">
      <c r="H374" s="221" t="s">
        <v>28</v>
      </c>
      <c r="I374" s="221"/>
      <c r="J374" s="221"/>
      <c r="V374" s="17"/>
      <c r="AC374" s="224"/>
      <c r="AD374" s="224"/>
      <c r="AE374" s="224"/>
    </row>
    <row r="375" spans="2:41">
      <c r="H375" s="221"/>
      <c r="I375" s="221"/>
      <c r="J375" s="221"/>
      <c r="V375" s="17"/>
      <c r="AC375" s="224"/>
      <c r="AD375" s="224"/>
      <c r="AE375" s="22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82</v>
      </c>
      <c r="Y379" s="20">
        <f>IF(B379="PAGADO",0,C384)</f>
        <v>0</v>
      </c>
      <c r="AA379" s="222" t="s">
        <v>562</v>
      </c>
      <c r="AB379" s="222"/>
      <c r="AC379" s="222"/>
      <c r="AD379" s="22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>
      <c r="H415" s="221"/>
      <c r="I415" s="221"/>
      <c r="J415" s="221"/>
      <c r="V415" s="17"/>
      <c r="AA415" s="221"/>
      <c r="AB415" s="221"/>
      <c r="AC415" s="22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82</v>
      </c>
      <c r="Y419" s="20">
        <f>IF(B1164="PAGADO",0,C424)</f>
        <v>0</v>
      </c>
      <c r="AA419" s="222" t="s">
        <v>846</v>
      </c>
      <c r="AB419" s="222"/>
      <c r="AC419" s="222"/>
      <c r="AD419" s="22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4" t="s">
        <v>29</v>
      </c>
      <c r="AD458" s="224"/>
      <c r="AE458" s="224"/>
    </row>
    <row r="459" spans="2:31">
      <c r="H459" s="221" t="s">
        <v>28</v>
      </c>
      <c r="I459" s="221"/>
      <c r="J459" s="221"/>
      <c r="V459" s="17"/>
      <c r="AC459" s="224"/>
      <c r="AD459" s="224"/>
      <c r="AE459" s="224"/>
    </row>
    <row r="460" spans="2:31">
      <c r="H460" s="221"/>
      <c r="I460" s="221"/>
      <c r="J460" s="221"/>
      <c r="V460" s="17"/>
      <c r="AC460" s="224"/>
      <c r="AD460" s="224"/>
      <c r="AE460" s="22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>
      <c r="H505" s="221"/>
      <c r="I505" s="221"/>
      <c r="J505" s="221"/>
      <c r="V505" s="17"/>
      <c r="AA505" s="221"/>
      <c r="AB505" s="221"/>
      <c r="AC505" s="22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82</v>
      </c>
      <c r="Y509" s="20">
        <f>IF(B1261="PAGADO",0,C514)</f>
        <v>0</v>
      </c>
      <c r="AA509" s="222" t="s">
        <v>846</v>
      </c>
      <c r="AB509" s="222"/>
      <c r="AC509" s="222"/>
      <c r="AD509" s="22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4" t="s">
        <v>29</v>
      </c>
      <c r="AD550" s="224"/>
      <c r="AE550" s="224"/>
    </row>
    <row r="551" spans="2:41">
      <c r="H551" s="221" t="s">
        <v>28</v>
      </c>
      <c r="I551" s="221"/>
      <c r="J551" s="221"/>
      <c r="V551" s="17"/>
      <c r="AC551" s="224"/>
      <c r="AD551" s="224"/>
      <c r="AE551" s="224"/>
    </row>
    <row r="552" spans="2:41">
      <c r="H552" s="221"/>
      <c r="I552" s="221"/>
      <c r="J552" s="221"/>
      <c r="V552" s="17"/>
      <c r="AC552" s="224"/>
      <c r="AD552" s="224"/>
      <c r="AE552" s="22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2" t="s">
        <v>1021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>
      <c r="H592" s="221"/>
      <c r="I592" s="221"/>
      <c r="J592" s="221"/>
      <c r="V592" s="17"/>
      <c r="AA592" s="221"/>
      <c r="AB592" s="221"/>
      <c r="AC592" s="22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IF(B1360="PAGADO",0,C601)</f>
        <v>0</v>
      </c>
      <c r="AA596" s="222" t="s">
        <v>20</v>
      </c>
      <c r="AB596" s="222"/>
      <c r="AC596" s="222"/>
      <c r="AD596" s="22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4" t="s">
        <v>29</v>
      </c>
      <c r="AD638" s="224"/>
      <c r="AE638" s="224"/>
    </row>
    <row r="639" spans="5:31">
      <c r="H639" s="221" t="s">
        <v>28</v>
      </c>
      <c r="I639" s="221"/>
      <c r="J639" s="221"/>
      <c r="V639" s="17"/>
      <c r="AC639" s="224"/>
      <c r="AD639" s="224"/>
      <c r="AE639" s="224"/>
    </row>
    <row r="640" spans="5:31">
      <c r="H640" s="221"/>
      <c r="I640" s="221"/>
      <c r="J640" s="221"/>
      <c r="V640" s="17"/>
      <c r="AC640" s="224"/>
      <c r="AD640" s="224"/>
      <c r="AE640" s="22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2" t="s">
        <v>562</v>
      </c>
      <c r="F644" s="222"/>
      <c r="G644" s="222"/>
      <c r="H644" s="222"/>
      <c r="V644" s="17"/>
      <c r="X644" s="23" t="s">
        <v>156</v>
      </c>
      <c r="Y644" s="20">
        <f>IF(B644="PAGADO",0,C649)</f>
        <v>0</v>
      </c>
      <c r="AA644" s="222" t="s">
        <v>1102</v>
      </c>
      <c r="AB644" s="222"/>
      <c r="AC644" s="222"/>
      <c r="AD644" s="22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2" t="s">
        <v>858</v>
      </c>
      <c r="F684" s="222"/>
      <c r="G684" s="222"/>
      <c r="H684" s="222"/>
      <c r="V684" s="17"/>
      <c r="X684" s="23" t="s">
        <v>282</v>
      </c>
      <c r="Y684" s="20">
        <f>IF(B684="PAGADO",0,C689)</f>
        <v>0</v>
      </c>
      <c r="AA684" s="222" t="s">
        <v>1238</v>
      </c>
      <c r="AB684" s="222"/>
      <c r="AC684" s="222"/>
      <c r="AD684" s="22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4" t="s">
        <v>29</v>
      </c>
      <c r="AD722" s="224"/>
      <c r="AE722" s="224"/>
    </row>
    <row r="723" spans="2:41">
      <c r="H723" s="221" t="s">
        <v>28</v>
      </c>
      <c r="I723" s="221"/>
      <c r="J723" s="221"/>
      <c r="V723" s="17"/>
      <c r="AC723" s="224"/>
      <c r="AD723" s="224"/>
      <c r="AE723" s="224"/>
    </row>
    <row r="724" spans="2:41">
      <c r="H724" s="221"/>
      <c r="I724" s="221"/>
      <c r="J724" s="221"/>
      <c r="V724" s="17"/>
      <c r="AC724" s="224"/>
      <c r="AD724" s="224"/>
      <c r="AE724" s="22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2" t="s">
        <v>1307</v>
      </c>
      <c r="F728" s="222"/>
      <c r="G728" s="222"/>
      <c r="H728" s="222"/>
      <c r="V728" s="17"/>
      <c r="X728" s="23" t="s">
        <v>82</v>
      </c>
      <c r="Y728" s="20">
        <f>IF(B728="PAGADO",0,C733)</f>
        <v>0</v>
      </c>
      <c r="AA728" s="222" t="s">
        <v>1367</v>
      </c>
      <c r="AB728" s="222"/>
      <c r="AC728" s="222"/>
      <c r="AD728" s="222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>
      <c r="H763" s="221"/>
      <c r="I763" s="221"/>
      <c r="J763" s="221"/>
      <c r="V763" s="17"/>
      <c r="AA763" s="221"/>
      <c r="AB763" s="221"/>
      <c r="AC763" s="221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2" t="s">
        <v>1410</v>
      </c>
      <c r="F767" s="222"/>
      <c r="G767" s="222"/>
      <c r="H767" s="222"/>
      <c r="V767" s="17"/>
      <c r="X767" s="23" t="s">
        <v>82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2" t="s">
        <v>1583</v>
      </c>
      <c r="F807" s="222"/>
      <c r="G807" s="222"/>
      <c r="H807" s="222"/>
      <c r="V807" s="17"/>
      <c r="X807" s="23" t="s">
        <v>82</v>
      </c>
      <c r="Y807" s="20">
        <f>IF(B807="PAGADO",0,C812)</f>
        <v>0</v>
      </c>
      <c r="AA807" s="222" t="s">
        <v>1308</v>
      </c>
      <c r="AB807" s="222"/>
      <c r="AC807" s="222"/>
      <c r="AD807" s="222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>
      <c r="H845" s="221"/>
      <c r="I845" s="221"/>
      <c r="J845" s="221"/>
      <c r="V845" s="17"/>
      <c r="AA845" s="221"/>
      <c r="AB845" s="221"/>
      <c r="AC845" s="221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2" t="s">
        <v>1410</v>
      </c>
      <c r="F849" s="222"/>
      <c r="G849" s="222"/>
      <c r="H849" s="222"/>
      <c r="V849" s="17"/>
      <c r="X849" s="23" t="s">
        <v>130</v>
      </c>
      <c r="Y849" s="20">
        <f>IF(B849="PAGADO",0,C854)</f>
        <v>0</v>
      </c>
      <c r="AA849" s="222" t="s">
        <v>1364</v>
      </c>
      <c r="AB849" s="222"/>
      <c r="AC849" s="222"/>
      <c r="AD849" s="222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4" t="s">
        <v>29</v>
      </c>
      <c r="AD888" s="224"/>
      <c r="AE888" s="224"/>
    </row>
    <row r="889" spans="2:41">
      <c r="H889" s="221" t="s">
        <v>28</v>
      </c>
      <c r="I889" s="221"/>
      <c r="J889" s="221"/>
      <c r="V889" s="17"/>
      <c r="AC889" s="224"/>
      <c r="AD889" s="224"/>
      <c r="AE889" s="224"/>
    </row>
    <row r="890" spans="2:41">
      <c r="H890" s="221"/>
      <c r="I890" s="221"/>
      <c r="J890" s="221"/>
      <c r="V890" s="17"/>
      <c r="AC890" s="224"/>
      <c r="AD890" s="224"/>
      <c r="AE890" s="22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2" t="s">
        <v>1583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>
      <c r="H935" s="221"/>
      <c r="I935" s="221"/>
      <c r="J935" s="221"/>
      <c r="V935" s="17"/>
      <c r="AA935" s="221"/>
      <c r="AB935" s="221"/>
      <c r="AC935" s="22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1719</v>
      </c>
      <c r="Y939" s="20">
        <f>IF(B1733="PAGADO",0,C944)</f>
        <v>0</v>
      </c>
      <c r="AA939" s="222" t="s">
        <v>287</v>
      </c>
      <c r="AB939" s="222"/>
      <c r="AC939" s="222"/>
      <c r="AD939" s="22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4" t="s">
        <v>29</v>
      </c>
      <c r="AD975" s="224"/>
      <c r="AE975" s="224"/>
    </row>
    <row r="976" spans="2:31">
      <c r="H976" s="221" t="s">
        <v>28</v>
      </c>
      <c r="I976" s="221"/>
      <c r="J976" s="221"/>
      <c r="V976" s="17"/>
      <c r="AC976" s="224"/>
      <c r="AD976" s="224"/>
      <c r="AE976" s="224"/>
    </row>
    <row r="977" spans="2:41">
      <c r="H977" s="221"/>
      <c r="I977" s="221"/>
      <c r="J977" s="221"/>
      <c r="V977" s="17"/>
      <c r="AC977" s="224"/>
      <c r="AD977" s="224"/>
      <c r="AE977" s="224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1650</v>
      </c>
      <c r="E981" s="222" t="s">
        <v>20</v>
      </c>
      <c r="F981" s="222"/>
      <c r="G981" s="222"/>
      <c r="H981" s="222"/>
      <c r="V981" s="17"/>
      <c r="X981" s="23" t="s">
        <v>32</v>
      </c>
      <c r="Y981" s="20">
        <f>IF(B981="PAGADO",0,C986)</f>
        <v>1650</v>
      </c>
      <c r="AA981" s="222" t="s">
        <v>20</v>
      </c>
      <c r="AB981" s="222"/>
      <c r="AC981" s="222"/>
      <c r="AD981" s="222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1650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1650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1650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1650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>
      <c r="H1022" s="221"/>
      <c r="I1022" s="221"/>
      <c r="J1022" s="221"/>
      <c r="V1022" s="17"/>
      <c r="AA1022" s="221"/>
      <c r="AB1022" s="221"/>
      <c r="AC1022" s="221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1650</v>
      </c>
      <c r="E1026" s="222" t="s">
        <v>20</v>
      </c>
      <c r="F1026" s="222"/>
      <c r="G1026" s="222"/>
      <c r="H1026" s="222"/>
      <c r="V1026" s="17"/>
      <c r="X1026" s="23" t="s">
        <v>32</v>
      </c>
      <c r="Y1026" s="20">
        <f>IF(B1826="PAGADO",0,C1031)</f>
        <v>1650</v>
      </c>
      <c r="AA1026" s="222" t="s">
        <v>20</v>
      </c>
      <c r="AB1026" s="222"/>
      <c r="AC1026" s="222"/>
      <c r="AD1026" s="222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1650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1650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1650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1650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3" t="str">
        <f>IF(Y1031&lt;0,"NO PAGAR","COBRAR'")</f>
        <v>COBRAR'</v>
      </c>
      <c r="Y1032" s="22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3" t="str">
        <f>IF(C1031&lt;0,"NO PAGAR","COBRAR'")</f>
        <v>COBRAR'</v>
      </c>
      <c r="C1033" s="22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134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157</v>
      </c>
      <c r="AB8" s="222"/>
      <c r="AC8" s="222"/>
      <c r="AD8" s="22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195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239</v>
      </c>
      <c r="AB53" s="222"/>
      <c r="AC53" s="222"/>
      <c r="AD53" s="22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4" t="s">
        <v>29</v>
      </c>
      <c r="AD93" s="224"/>
      <c r="AE93" s="224"/>
    </row>
    <row r="94" spans="2:31">
      <c r="H94" s="221" t="s">
        <v>28</v>
      </c>
      <c r="I94" s="221"/>
      <c r="J94" s="221"/>
      <c r="V94" s="17"/>
      <c r="AC94" s="224"/>
      <c r="AD94" s="224"/>
      <c r="AE94" s="224"/>
    </row>
    <row r="95" spans="2:31">
      <c r="H95" s="221"/>
      <c r="I95" s="221"/>
      <c r="J95" s="221"/>
      <c r="V95" s="17"/>
      <c r="AC95" s="224"/>
      <c r="AD95" s="224"/>
      <c r="AE95" s="22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2" t="s">
        <v>287</v>
      </c>
      <c r="F99" s="222"/>
      <c r="G99" s="222"/>
      <c r="H99" s="222"/>
      <c r="V99" s="17"/>
      <c r="X99" s="23" t="s">
        <v>282</v>
      </c>
      <c r="Y99" s="20">
        <f>IF(B99="PAGADO",0,C104)</f>
        <v>0</v>
      </c>
      <c r="AA99" s="222" t="s">
        <v>134</v>
      </c>
      <c r="AB99" s="222"/>
      <c r="AC99" s="222"/>
      <c r="AD99" s="22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2" t="s">
        <v>20</v>
      </c>
      <c r="F136" s="222"/>
      <c r="G136" s="222"/>
      <c r="H136" s="222"/>
      <c r="V136" s="17"/>
      <c r="X136" s="23" t="s">
        <v>82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4" t="s">
        <v>29</v>
      </c>
      <c r="AD179" s="224"/>
      <c r="AE179" s="224"/>
    </row>
    <row r="180" spans="2:41">
      <c r="H180" s="221" t="s">
        <v>28</v>
      </c>
      <c r="I180" s="221"/>
      <c r="J180" s="221"/>
      <c r="V180" s="17"/>
      <c r="AC180" s="224"/>
      <c r="AD180" s="224"/>
      <c r="AE180" s="224"/>
    </row>
    <row r="181" spans="2:41">
      <c r="H181" s="221"/>
      <c r="I181" s="221"/>
      <c r="J181" s="221"/>
      <c r="V181" s="17"/>
      <c r="AC181" s="224"/>
      <c r="AD181" s="224"/>
      <c r="AE181" s="22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82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>
      <c r="H226" s="221"/>
      <c r="I226" s="221"/>
      <c r="J226" s="221"/>
      <c r="V226" s="17"/>
      <c r="AA226" s="221"/>
      <c r="AB226" s="221"/>
      <c r="AC226" s="22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e">
        <f>IF(Y235&lt;0,"NO PAGAR","COBRAR'")</f>
        <v>#REF!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4" t="s">
        <v>29</v>
      </c>
      <c r="AD271" s="224"/>
      <c r="AE271" s="224"/>
    </row>
    <row r="272" spans="2:31">
      <c r="H272" s="221" t="s">
        <v>28</v>
      </c>
      <c r="I272" s="221"/>
      <c r="J272" s="221"/>
      <c r="V272" s="17"/>
      <c r="AC272" s="224"/>
      <c r="AD272" s="224"/>
      <c r="AE272" s="224"/>
    </row>
    <row r="273" spans="2:41">
      <c r="H273" s="221"/>
      <c r="I273" s="221"/>
      <c r="J273" s="221"/>
      <c r="V273" s="17"/>
      <c r="AC273" s="224"/>
      <c r="AD273" s="224"/>
      <c r="AE273" s="22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282</v>
      </c>
      <c r="Y277" s="20" t="e">
        <f>IF(B277="PAGADO",0,C282)</f>
        <v>#REF!</v>
      </c>
      <c r="AA277" s="222" t="s">
        <v>134</v>
      </c>
      <c r="AB277" s="222"/>
      <c r="AC277" s="222"/>
      <c r="AD277" s="22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>
      <c r="H318" s="221"/>
      <c r="I318" s="221"/>
      <c r="J318" s="221"/>
      <c r="V318" s="17"/>
      <c r="AA318" s="221"/>
      <c r="AB318" s="221"/>
      <c r="AC318" s="22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IF(B1064="PAGADO",0,C327)</f>
        <v>#REF!</v>
      </c>
      <c r="AA322" s="222" t="s">
        <v>20</v>
      </c>
      <c r="AB322" s="222"/>
      <c r="AC322" s="222"/>
      <c r="AD322" s="22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e">
        <f>IF(Y327&lt;0,"NO PAGAR","COBRAR'")</f>
        <v>#REF!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3" t="e">
        <f>IF(C327&lt;0,"NO PAGAR","COBRAR'")</f>
        <v>#REF!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4" t="s">
        <v>29</v>
      </c>
      <c r="AD364" s="224"/>
      <c r="AE364" s="224"/>
    </row>
    <row r="365" spans="8:31">
      <c r="H365" s="221" t="s">
        <v>28</v>
      </c>
      <c r="I365" s="221"/>
      <c r="J365" s="221"/>
      <c r="V365" s="17"/>
      <c r="AC365" s="224"/>
      <c r="AD365" s="224"/>
      <c r="AE365" s="224"/>
    </row>
    <row r="366" spans="8:31">
      <c r="H366" s="221"/>
      <c r="I366" s="221"/>
      <c r="J366" s="221"/>
      <c r="V366" s="17"/>
      <c r="AC366" s="224"/>
      <c r="AD366" s="224"/>
      <c r="AE366" s="22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>
      <c r="H411" s="221"/>
      <c r="I411" s="221"/>
      <c r="J411" s="221"/>
      <c r="V411" s="17"/>
      <c r="AA411" s="221"/>
      <c r="AB411" s="221"/>
      <c r="AC411" s="22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156</v>
      </c>
      <c r="Y415" s="20" t="e">
        <f>IF(B1157="PAGADO",0,C420)</f>
        <v>#REF!</v>
      </c>
      <c r="AA415" s="222" t="s">
        <v>858</v>
      </c>
      <c r="AB415" s="222"/>
      <c r="AC415" s="222"/>
      <c r="AD415" s="22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e">
        <f>IF(Y420&lt;0,"NO PAGAR","COBRAR'")</f>
        <v>#REF!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e">
        <f>IF(C420&lt;0,"NO PAGAR","COBRAR'")</f>
        <v>#REF!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4" t="s">
        <v>29</v>
      </c>
      <c r="AD454" s="224"/>
      <c r="AE454" s="224"/>
    </row>
    <row r="455" spans="2:41">
      <c r="H455" s="221" t="s">
        <v>28</v>
      </c>
      <c r="I455" s="221"/>
      <c r="J455" s="221"/>
      <c r="V455" s="17"/>
      <c r="AC455" s="224"/>
      <c r="AD455" s="224"/>
      <c r="AE455" s="224"/>
    </row>
    <row r="456" spans="2:41">
      <c r="H456" s="221"/>
      <c r="I456" s="221"/>
      <c r="J456" s="221"/>
      <c r="V456" s="17"/>
      <c r="AC456" s="224"/>
      <c r="AD456" s="224"/>
      <c r="AE456" s="22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919</v>
      </c>
      <c r="AB460" s="222"/>
      <c r="AC460" s="222"/>
      <c r="AD460" s="22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>
      <c r="H501" s="221"/>
      <c r="I501" s="221"/>
      <c r="J501" s="221"/>
      <c r="V501" s="17"/>
      <c r="AA501" s="221"/>
      <c r="AB501" s="221"/>
      <c r="AC501" s="22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2" t="s">
        <v>989</v>
      </c>
      <c r="F505" s="222"/>
      <c r="G505" s="222"/>
      <c r="H505" s="222"/>
      <c r="V505" s="17"/>
      <c r="X505" s="23" t="s">
        <v>156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e">
        <f>IF(Y510&lt;0,"NO PAGAR","COBRAR'")</f>
        <v>#REF!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3" t="s">
        <v>991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>
      <c r="H593" s="221"/>
      <c r="I593" s="221"/>
      <c r="J593" s="221"/>
      <c r="V593" s="17"/>
      <c r="AA593" s="221"/>
      <c r="AB593" s="221"/>
      <c r="AC593" s="22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IF(B1353="PAGADO",0,C602)</f>
        <v>#REF!</v>
      </c>
      <c r="AA597" s="222" t="s">
        <v>20</v>
      </c>
      <c r="AB597" s="222"/>
      <c r="AC597" s="222"/>
      <c r="AD597" s="22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e">
        <f>IF(Y602&lt;0,"NO PAGAR","COBRAR'")</f>
        <v>#REF!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3" t="e">
        <f>IF(C602&lt;0,"NO PAGAR","COBRAR'")</f>
        <v>#REF!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4" t="s">
        <v>29</v>
      </c>
      <c r="AD639" s="224"/>
      <c r="AE639" s="224"/>
    </row>
    <row r="640" spans="2:31">
      <c r="H640" s="221" t="s">
        <v>28</v>
      </c>
      <c r="I640" s="221"/>
      <c r="J640" s="221"/>
      <c r="V640" s="17"/>
      <c r="AC640" s="224"/>
      <c r="AD640" s="224"/>
      <c r="AE640" s="224"/>
    </row>
    <row r="641" spans="2:41">
      <c r="H641" s="221"/>
      <c r="I641" s="221"/>
      <c r="J641" s="221"/>
      <c r="V641" s="17"/>
      <c r="AC641" s="224"/>
      <c r="AD641" s="224"/>
      <c r="AE641" s="22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437</v>
      </c>
      <c r="AB645" s="222"/>
      <c r="AC645" s="222"/>
      <c r="AD645" s="22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2" t="s">
        <v>1187</v>
      </c>
      <c r="F684" s="222"/>
      <c r="G684" s="222"/>
      <c r="H684" s="222"/>
      <c r="V684" s="17"/>
      <c r="X684" s="23" t="s">
        <v>82</v>
      </c>
      <c r="Y684" s="20">
        <f>IF(B684="PAGADO",0,C689)</f>
        <v>0</v>
      </c>
      <c r="AA684" s="222" t="s">
        <v>1267</v>
      </c>
      <c r="AB684" s="222"/>
      <c r="AC684" s="222"/>
      <c r="AD684" s="22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e">
        <f>IF(Y689&lt;0,"NO PAGAR","COBRAR'")</f>
        <v>#REF!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e">
        <f>IF(C689&lt;0,"NO PAGAR","COBRAR'")</f>
        <v>#REF!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4" t="s">
        <v>29</v>
      </c>
      <c r="AD719" s="224"/>
      <c r="AE719" s="224"/>
    </row>
    <row r="720" spans="2:31">
      <c r="H720" s="221" t="s">
        <v>28</v>
      </c>
      <c r="I720" s="221"/>
      <c r="J720" s="221"/>
      <c r="V720" s="17"/>
      <c r="AC720" s="224"/>
      <c r="AD720" s="224"/>
      <c r="AE720" s="224"/>
    </row>
    <row r="721" spans="2:41">
      <c r="H721" s="221"/>
      <c r="I721" s="221"/>
      <c r="J721" s="221"/>
      <c r="V721" s="17"/>
      <c r="AC721" s="224"/>
      <c r="AD721" s="224"/>
      <c r="AE721" s="22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2" t="s">
        <v>1308</v>
      </c>
      <c r="F725" s="222"/>
      <c r="G725" s="222"/>
      <c r="H725" s="222"/>
      <c r="V725" s="17"/>
      <c r="X725" s="23" t="s">
        <v>82</v>
      </c>
      <c r="Y725" s="20">
        <f>IF(B725="PAGADO",0,C730)</f>
        <v>0</v>
      </c>
      <c r="AA725" s="222" t="s">
        <v>1364</v>
      </c>
      <c r="AB725" s="222"/>
      <c r="AC725" s="222"/>
      <c r="AD725" s="222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130</v>
      </c>
      <c r="Y763" s="20">
        <f>IF(B1539="PAGADO",0,C768)</f>
        <v>0</v>
      </c>
      <c r="AA763" s="222" t="s">
        <v>195</v>
      </c>
      <c r="AB763" s="222"/>
      <c r="AC763" s="222"/>
      <c r="AD763" s="222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>
      <c r="G803" s="221"/>
      <c r="H803" s="221"/>
      <c r="I803" s="75"/>
      <c r="V803" s="17"/>
      <c r="AC803" s="224"/>
      <c r="AD803" s="224"/>
      <c r="AE803" s="224"/>
    </row>
    <row r="804" spans="2:41" ht="15" customHeight="1">
      <c r="G804" s="221"/>
      <c r="H804" s="221"/>
      <c r="I804" s="75"/>
      <c r="V804" s="17"/>
      <c r="AC804" s="224"/>
      <c r="AD804" s="224"/>
      <c r="AE804" s="22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2" t="s">
        <v>1582</v>
      </c>
      <c r="F806" s="222"/>
      <c r="G806" s="222"/>
      <c r="H806" s="222"/>
      <c r="V806" s="17"/>
      <c r="X806" s="23" t="s">
        <v>82</v>
      </c>
      <c r="Y806" s="20">
        <f>IF(B806="PAGADO",0,C811)</f>
        <v>0</v>
      </c>
      <c r="AA806" s="222" t="s">
        <v>1581</v>
      </c>
      <c r="AB806" s="222"/>
      <c r="AC806" s="222"/>
      <c r="AD806" s="222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>
      <c r="H844" s="221"/>
      <c r="I844" s="221"/>
      <c r="J844" s="221"/>
      <c r="V844" s="17"/>
      <c r="AA844" s="221"/>
      <c r="AB844" s="221"/>
      <c r="AC844" s="221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2" t="s">
        <v>287</v>
      </c>
      <c r="F846" s="222"/>
      <c r="G846" s="222"/>
      <c r="H846" s="222"/>
      <c r="V846" s="17"/>
      <c r="X846" s="23" t="s">
        <v>82</v>
      </c>
      <c r="Y846" s="20">
        <f>IF(B846="PAGADO",0,C851)</f>
        <v>0</v>
      </c>
      <c r="AA846" s="222" t="s">
        <v>1613</v>
      </c>
      <c r="AB846" s="222"/>
      <c r="AC846" s="222"/>
      <c r="AD846" s="222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4" t="s">
        <v>29</v>
      </c>
      <c r="AD885" s="224"/>
      <c r="AE885" s="224"/>
    </row>
    <row r="886" spans="2:41" ht="15" customHeight="1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>
      <c r="F887" s="221"/>
      <c r="G887" s="221"/>
      <c r="H887" s="221"/>
      <c r="V887" s="17"/>
      <c r="AC887" s="224"/>
      <c r="AD887" s="224"/>
      <c r="AE887" s="22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2" t="s">
        <v>1584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>
      <c r="H930" s="221"/>
      <c r="I930" s="221"/>
      <c r="J930" s="221"/>
      <c r="V930" s="17"/>
      <c r="AA930" s="221"/>
      <c r="AB930" s="221"/>
      <c r="AC930" s="221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2" t="s">
        <v>1308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4" t="s">
        <v>29</v>
      </c>
      <c r="AD976" s="224"/>
      <c r="AE976" s="224"/>
    </row>
    <row r="977" spans="2:41" ht="15" customHeight="1">
      <c r="G977" s="221" t="s">
        <v>28</v>
      </c>
      <c r="H977" s="221"/>
      <c r="I977" s="221"/>
      <c r="J977" s="208"/>
      <c r="V977" s="17"/>
      <c r="AC977" s="224"/>
      <c r="AD977" s="224"/>
      <c r="AE977" s="224"/>
    </row>
    <row r="978" spans="2:41" ht="15" customHeight="1">
      <c r="G978" s="221"/>
      <c r="H978" s="221"/>
      <c r="I978" s="221"/>
      <c r="J978" s="208"/>
      <c r="V978" s="17"/>
      <c r="AC978" s="224"/>
      <c r="AD978" s="224"/>
      <c r="AE978" s="224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2" t="s">
        <v>1308</v>
      </c>
      <c r="F980" s="222"/>
      <c r="G980" s="222"/>
      <c r="H980" s="222"/>
      <c r="V980" s="17"/>
      <c r="X980" s="23" t="s">
        <v>32</v>
      </c>
      <c r="Y980" s="20">
        <f>IF(B980="PAGADO",0,C985)</f>
        <v>0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>
      <c r="H1015" s="221"/>
      <c r="I1015" s="221"/>
      <c r="J1015" s="221"/>
      <c r="V1015" s="17"/>
      <c r="AA1015" s="221"/>
      <c r="AB1015" s="221"/>
      <c r="AC1015" s="22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2" t="s">
        <v>20</v>
      </c>
      <c r="F1019" s="222"/>
      <c r="G1019" s="222"/>
      <c r="H1019" s="222"/>
      <c r="V1019" s="17"/>
      <c r="X1019" s="23" t="s">
        <v>32</v>
      </c>
      <c r="Y1019" s="20">
        <f>IF(B1819="PAGADO",0,C1024)</f>
        <v>1190</v>
      </c>
      <c r="AA1019" s="222" t="s">
        <v>20</v>
      </c>
      <c r="AB1019" s="222"/>
      <c r="AC1019" s="222"/>
      <c r="AD1019" s="22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3" t="str">
        <f>IF(Y1024&lt;0,"NO PAGAR","COBRAR'")</f>
        <v>COBRAR'</v>
      </c>
      <c r="Y1025" s="22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3" t="str">
        <f>IF(C1024&lt;0,"NO PAGAR","COBRAR'")</f>
        <v>COBRAR'</v>
      </c>
      <c r="C1026" s="22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62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206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2" t="s">
        <v>342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2" t="s">
        <v>308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82</v>
      </c>
      <c r="Y236" s="20">
        <f>IF(B1005="PAGADO",0,C241)</f>
        <v>0</v>
      </c>
      <c r="AA236" s="222" t="s">
        <v>253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82</v>
      </c>
      <c r="Y328" s="20">
        <f>IF(B1097="PAGADO",0,C333)</f>
        <v>0</v>
      </c>
      <c r="AA328" s="222" t="s">
        <v>697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4" t="s">
        <v>29</v>
      </c>
      <c r="AD363" s="224"/>
      <c r="AE363" s="224"/>
    </row>
    <row r="364" spans="2:31">
      <c r="H364" s="221" t="s">
        <v>28</v>
      </c>
      <c r="I364" s="221"/>
      <c r="J364" s="221"/>
      <c r="V364" s="17"/>
      <c r="AC364" s="224"/>
      <c r="AD364" s="224"/>
      <c r="AE364" s="224"/>
    </row>
    <row r="365" spans="2:31">
      <c r="H365" s="221"/>
      <c r="I365" s="221"/>
      <c r="J365" s="221"/>
      <c r="V365" s="17"/>
      <c r="AC365" s="224"/>
      <c r="AD365" s="224"/>
      <c r="AE365" s="22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>
      <c r="H410" s="221"/>
      <c r="I410" s="221"/>
      <c r="J410" s="221"/>
      <c r="V410" s="17"/>
      <c r="AA410" s="221"/>
      <c r="AB410" s="221"/>
      <c r="AC410" s="22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2" t="s">
        <v>308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3" t="str">
        <f>IF(C419&lt;0,"NO PAGAR","COBRAR'")</f>
        <v>COBRAR'</v>
      </c>
      <c r="C421" s="22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4" t="s">
        <v>29</v>
      </c>
      <c r="AD453" s="224"/>
      <c r="AE453" s="224"/>
    </row>
    <row r="454" spans="2:41">
      <c r="H454" s="221" t="s">
        <v>28</v>
      </c>
      <c r="I454" s="221"/>
      <c r="J454" s="221"/>
      <c r="V454" s="17"/>
      <c r="AC454" s="224"/>
      <c r="AD454" s="224"/>
      <c r="AE454" s="224"/>
    </row>
    <row r="455" spans="2:41">
      <c r="H455" s="221"/>
      <c r="I455" s="221"/>
      <c r="J455" s="221"/>
      <c r="V455" s="17"/>
      <c r="AC455" s="224"/>
      <c r="AD455" s="224"/>
      <c r="AE455" s="22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>
      <c r="H500" s="221"/>
      <c r="I500" s="221"/>
      <c r="J500" s="221"/>
      <c r="V500" s="17"/>
      <c r="AA500" s="221"/>
      <c r="AB500" s="221"/>
      <c r="AC500" s="22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2" t="s">
        <v>253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1003</v>
      </c>
      <c r="AB504" s="222"/>
      <c r="AC504" s="222"/>
      <c r="AD504" s="22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2" t="s">
        <v>253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>
      <c r="H587" s="221"/>
      <c r="I587" s="221"/>
      <c r="J587" s="221"/>
      <c r="V587" s="17"/>
      <c r="AA587" s="221"/>
      <c r="AB587" s="221"/>
      <c r="AC587" s="22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4" t="s">
        <v>29</v>
      </c>
      <c r="AD633" s="224"/>
      <c r="AE633" s="224"/>
    </row>
    <row r="634" spans="2:41">
      <c r="H634" s="221" t="s">
        <v>28</v>
      </c>
      <c r="I634" s="221"/>
      <c r="J634" s="221"/>
      <c r="V634" s="17"/>
      <c r="AC634" s="224"/>
      <c r="AD634" s="224"/>
      <c r="AE634" s="224"/>
    </row>
    <row r="635" spans="2:41">
      <c r="H635" s="221"/>
      <c r="I635" s="221"/>
      <c r="J635" s="221"/>
      <c r="V635" s="17"/>
      <c r="AC635" s="224"/>
      <c r="AD635" s="224"/>
      <c r="AE635" s="22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2" t="s">
        <v>308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>
      <c r="H675" s="221"/>
      <c r="I675" s="221"/>
      <c r="J675" s="221"/>
      <c r="V675" s="17"/>
      <c r="AA675" s="221"/>
      <c r="AB675" s="221"/>
      <c r="AC675" s="22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4" t="s">
        <v>29</v>
      </c>
      <c r="AD721" s="224"/>
      <c r="AE721" s="224"/>
    </row>
    <row r="722" spans="2:41">
      <c r="H722" s="221" t="s">
        <v>28</v>
      </c>
      <c r="I722" s="221"/>
      <c r="J722" s="221"/>
      <c r="V722" s="17"/>
      <c r="AC722" s="224"/>
      <c r="AD722" s="224"/>
      <c r="AE722" s="224"/>
    </row>
    <row r="723" spans="2:41">
      <c r="H723" s="221"/>
      <c r="I723" s="221"/>
      <c r="J723" s="221"/>
      <c r="V723" s="17"/>
      <c r="AC723" s="224"/>
      <c r="AD723" s="224"/>
      <c r="AE723" s="22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2" t="s">
        <v>308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>
      <c r="H768" s="221"/>
      <c r="I768" s="221"/>
      <c r="J768" s="221"/>
      <c r="V768" s="17"/>
      <c r="AA768" s="221"/>
      <c r="AB768" s="221"/>
      <c r="AC768" s="22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4" t="s">
        <v>29</v>
      </c>
      <c r="AD814" s="224"/>
      <c r="AE814" s="224"/>
    </row>
    <row r="815" spans="5:31">
      <c r="H815" s="221" t="s">
        <v>28</v>
      </c>
      <c r="I815" s="221"/>
      <c r="J815" s="221"/>
      <c r="V815" s="17"/>
      <c r="AC815" s="224"/>
      <c r="AD815" s="224"/>
      <c r="AE815" s="224"/>
    </row>
    <row r="816" spans="5:31">
      <c r="H816" s="221"/>
      <c r="I816" s="221"/>
      <c r="J816" s="221"/>
      <c r="V816" s="17"/>
      <c r="AC816" s="224"/>
      <c r="AD816" s="224"/>
      <c r="AE816" s="22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>
      <c r="H861" s="221"/>
      <c r="I861" s="221"/>
      <c r="J861" s="221"/>
      <c r="V861" s="17"/>
      <c r="AA861" s="221"/>
      <c r="AB861" s="221"/>
      <c r="AC861" s="22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1719</v>
      </c>
      <c r="Y865" s="20">
        <f>IF(B1665="PAGADO",0,C870)</f>
        <v>0</v>
      </c>
      <c r="AA865" s="222" t="s">
        <v>308</v>
      </c>
      <c r="AB865" s="222"/>
      <c r="AC865" s="222"/>
      <c r="AD865" s="22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1" t="s">
        <v>28</v>
      </c>
      <c r="I909" s="221"/>
      <c r="J909" s="221"/>
      <c r="V909" s="17"/>
      <c r="AE909" s="184"/>
    </row>
    <row r="910" spans="8:31" ht="15" customHeight="1">
      <c r="H910" s="221"/>
      <c r="I910" s="221"/>
      <c r="J910" s="221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>
      <c r="H955" s="221"/>
      <c r="I955" s="221"/>
      <c r="J955" s="221"/>
      <c r="V955" s="17"/>
    </row>
    <row r="956" spans="1:43">
      <c r="V956" s="17"/>
      <c r="AA956" s="221" t="s">
        <v>31</v>
      </c>
      <c r="AB956" s="221"/>
      <c r="AC956" s="221"/>
    </row>
    <row r="957" spans="1:43">
      <c r="V957" s="17"/>
      <c r="AA957" s="221"/>
      <c r="AB957" s="221"/>
      <c r="AC957" s="221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1" t="s">
        <v>28</v>
      </c>
      <c r="I1002" s="221"/>
      <c r="J1002" s="221"/>
      <c r="V1002" s="17"/>
      <c r="AE1002" s="184"/>
    </row>
    <row r="1003" spans="2:41" ht="15" customHeight="1">
      <c r="H1003" s="221"/>
      <c r="I1003" s="221"/>
      <c r="J1003" s="221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>
      <c r="H1048" s="221"/>
      <c r="I1048" s="221"/>
      <c r="J1048" s="221"/>
      <c r="V1048" s="17"/>
    </row>
    <row r="1049" spans="1:43">
      <c r="V1049" s="17"/>
      <c r="AA1049" s="221" t="s">
        <v>31</v>
      </c>
      <c r="AB1049" s="221"/>
      <c r="AC1049" s="221"/>
    </row>
    <row r="1050" spans="1:43">
      <c r="V1050" s="17"/>
      <c r="AA1050" s="221"/>
      <c r="AB1050" s="221"/>
      <c r="AC1050" s="221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abSelected="1" topLeftCell="A369" workbookViewId="0">
      <selection activeCell="K381" sqref="K381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13</v>
      </c>
      <c r="C370" s="3" t="s">
        <v>1768</v>
      </c>
      <c r="D370" s="3"/>
      <c r="E370" s="47">
        <v>1597</v>
      </c>
      <c r="F370" s="167"/>
      <c r="G370" s="167">
        <v>241.24</v>
      </c>
      <c r="H370" s="167">
        <f t="shared" si="8"/>
        <v>241.24</v>
      </c>
    </row>
    <row r="371" spans="1:8">
      <c r="A371" s="25">
        <v>45266</v>
      </c>
      <c r="B371" s="3" t="s">
        <v>1204</v>
      </c>
      <c r="C371" s="3" t="s">
        <v>1769</v>
      </c>
      <c r="D371" s="3"/>
      <c r="E371" s="47">
        <v>1598</v>
      </c>
      <c r="F371" s="167"/>
      <c r="G371" s="167">
        <v>3598.15</v>
      </c>
      <c r="H371" s="167">
        <f t="shared" si="8"/>
        <v>3598.15</v>
      </c>
    </row>
    <row r="372" spans="1:8">
      <c r="A372" s="25">
        <v>45266</v>
      </c>
      <c r="B372" s="3" t="s">
        <v>1770</v>
      </c>
      <c r="C372" s="3" t="s">
        <v>1771</v>
      </c>
      <c r="D372" s="3"/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/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/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1772</v>
      </c>
      <c r="D375" s="3"/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1773</v>
      </c>
      <c r="D376" s="3"/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/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/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/>
      <c r="B379" s="3"/>
      <c r="C379" s="3"/>
      <c r="D379" s="3"/>
      <c r="E379" s="47"/>
      <c r="F379" s="167"/>
      <c r="G379" s="167"/>
      <c r="H379" s="167">
        <f t="shared" si="9"/>
        <v>0</v>
      </c>
    </row>
    <row r="380" spans="1:8">
      <c r="A380" s="25"/>
      <c r="B380" s="3"/>
      <c r="C380" s="3"/>
      <c r="D380" s="3"/>
      <c r="E380" s="47"/>
      <c r="F380" s="167"/>
      <c r="G380" s="167"/>
      <c r="H380" s="167">
        <f t="shared" si="9"/>
        <v>0</v>
      </c>
    </row>
    <row r="381" spans="1:8">
      <c r="A381" s="25"/>
      <c r="B381" s="3"/>
      <c r="C381" s="3"/>
      <c r="D381" s="3"/>
      <c r="E381" s="47"/>
      <c r="F381" s="167"/>
      <c r="G381" s="167"/>
      <c r="H381" s="167">
        <f t="shared" si="9"/>
        <v>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61" t="s">
        <v>55</v>
      </c>
      <c r="B1" s="252"/>
      <c r="C1" s="252"/>
      <c r="D1" s="252"/>
      <c r="E1" s="252"/>
      <c r="F1" s="252"/>
      <c r="G1" s="252"/>
      <c r="H1" s="252"/>
      <c r="I1" s="262"/>
      <c r="J1" s="261" t="s">
        <v>55</v>
      </c>
      <c r="K1" s="252"/>
      <c r="L1" s="252"/>
      <c r="M1" s="252"/>
      <c r="N1" s="252"/>
      <c r="O1" s="252"/>
      <c r="P1" s="252"/>
      <c r="Q1" s="252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3" t="s">
        <v>39</v>
      </c>
      <c r="B2" s="253"/>
      <c r="C2" s="253"/>
      <c r="D2" s="253"/>
      <c r="E2" s="253"/>
      <c r="F2" s="253"/>
      <c r="G2" s="253"/>
      <c r="H2" s="253"/>
      <c r="I2" s="264"/>
      <c r="J2" s="263" t="s">
        <v>39</v>
      </c>
      <c r="K2" s="253"/>
      <c r="L2" s="253"/>
      <c r="M2" s="253"/>
      <c r="N2" s="253"/>
      <c r="O2" s="253"/>
      <c r="P2" s="253"/>
      <c r="Q2" s="253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1" t="s">
        <v>55</v>
      </c>
      <c r="AD22" s="252"/>
      <c r="AE22" s="252"/>
      <c r="AF22" s="252"/>
      <c r="AG22" s="252"/>
      <c r="AH22" s="252"/>
      <c r="AI22" s="252"/>
      <c r="AJ22" s="252"/>
      <c r="AK22" s="262"/>
      <c r="AM22" s="261" t="s">
        <v>55</v>
      </c>
      <c r="AN22" s="252"/>
      <c r="AO22" s="252"/>
      <c r="AP22" s="252"/>
      <c r="AQ22" s="252"/>
      <c r="AR22" s="252"/>
      <c r="AS22" s="252"/>
      <c r="AT22" s="252"/>
      <c r="AU22" s="262"/>
    </row>
    <row r="23" spans="1:47" ht="26.25">
      <c r="A23" s="261" t="s">
        <v>55</v>
      </c>
      <c r="B23" s="252"/>
      <c r="C23" s="252"/>
      <c r="D23" s="252"/>
      <c r="E23" s="252"/>
      <c r="F23" s="252"/>
      <c r="G23" s="252"/>
      <c r="H23" s="252"/>
      <c r="I23" s="262"/>
      <c r="J23" s="261" t="s">
        <v>55</v>
      </c>
      <c r="K23" s="252"/>
      <c r="L23" s="252"/>
      <c r="M23" s="252"/>
      <c r="N23" s="252"/>
      <c r="O23" s="252"/>
      <c r="P23" s="252"/>
      <c r="Q23" s="252"/>
      <c r="R23" s="26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3" t="s">
        <v>39</v>
      </c>
      <c r="B24" s="253"/>
      <c r="C24" s="253"/>
      <c r="D24" s="253"/>
      <c r="E24" s="253"/>
      <c r="F24" s="253"/>
      <c r="G24" s="253"/>
      <c r="H24" s="253"/>
      <c r="I24" s="264"/>
      <c r="J24" s="263" t="s">
        <v>39</v>
      </c>
      <c r="K24" s="253"/>
      <c r="L24" s="253"/>
      <c r="M24" s="253"/>
      <c r="N24" s="253"/>
      <c r="O24" s="253"/>
      <c r="P24" s="253"/>
      <c r="Q24" s="253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5"/>
      <c r="V27" s="265"/>
      <c r="W27" s="265"/>
      <c r="X27" s="90"/>
      <c r="Y27" s="265"/>
      <c r="Z27" s="265"/>
      <c r="AA27" s="265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6"/>
      <c r="Y34" s="90"/>
      <c r="Z34" s="90"/>
      <c r="AA34" s="90"/>
      <c r="AB34" s="90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6"/>
      <c r="Y35" s="90"/>
      <c r="Z35" s="90"/>
      <c r="AA35" s="90"/>
      <c r="AB35" s="90"/>
      <c r="AC35" s="29"/>
      <c r="AG35" s="260"/>
      <c r="AK35" s="30"/>
      <c r="AM35" s="29"/>
      <c r="AQ35" s="26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0"/>
      <c r="I38" s="30"/>
      <c r="J38" s="29"/>
      <c r="N38" s="26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7"/>
      <c r="V40" s="267"/>
      <c r="W40" s="267"/>
      <c r="X40" s="90"/>
      <c r="Y40" s="267"/>
      <c r="Z40" s="267"/>
      <c r="AA40" s="267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61" t="s">
        <v>55</v>
      </c>
      <c r="B48" s="252"/>
      <c r="C48" s="252"/>
      <c r="D48" s="252"/>
      <c r="E48" s="252"/>
      <c r="F48" s="252"/>
      <c r="G48" s="252"/>
      <c r="H48" s="252"/>
      <c r="I48" s="262"/>
      <c r="J48" s="261" t="s">
        <v>55</v>
      </c>
      <c r="K48" s="252"/>
      <c r="L48" s="252"/>
      <c r="M48" s="252"/>
      <c r="N48" s="252"/>
      <c r="O48" s="252"/>
      <c r="P48" s="252"/>
      <c r="Q48" s="252"/>
      <c r="R48" s="262"/>
    </row>
    <row r="49" spans="1:18" ht="21">
      <c r="A49" s="263" t="s">
        <v>39</v>
      </c>
      <c r="B49" s="253"/>
      <c r="C49" s="253"/>
      <c r="D49" s="253"/>
      <c r="E49" s="253"/>
      <c r="F49" s="253"/>
      <c r="G49" s="253"/>
      <c r="H49" s="253"/>
      <c r="I49" s="264"/>
      <c r="J49" s="263" t="s">
        <v>39</v>
      </c>
      <c r="K49" s="253"/>
      <c r="L49" s="253"/>
      <c r="M49" s="253"/>
      <c r="N49" s="253"/>
      <c r="O49" s="253"/>
      <c r="P49" s="253"/>
      <c r="Q49" s="253"/>
      <c r="R49" s="26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>
      <c r="A63" s="29"/>
      <c r="E63" s="260"/>
      <c r="I63" s="30"/>
      <c r="J63" s="29"/>
      <c r="N63" s="26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61" t="s">
        <v>55</v>
      </c>
      <c r="B71" s="252"/>
      <c r="C71" s="252"/>
      <c r="D71" s="252"/>
      <c r="E71" s="252"/>
      <c r="F71" s="252"/>
      <c r="G71" s="252"/>
      <c r="H71" s="252"/>
      <c r="I71" s="262"/>
      <c r="J71" s="261" t="s">
        <v>55</v>
      </c>
      <c r="K71" s="252"/>
      <c r="L71" s="252"/>
      <c r="M71" s="252"/>
      <c r="N71" s="252"/>
      <c r="O71" s="252"/>
      <c r="P71" s="252"/>
      <c r="Q71" s="252"/>
      <c r="R71" s="262"/>
    </row>
    <row r="72" spans="1:18" ht="21">
      <c r="A72" s="263" t="s">
        <v>39</v>
      </c>
      <c r="B72" s="253"/>
      <c r="C72" s="253"/>
      <c r="D72" s="253"/>
      <c r="E72" s="253"/>
      <c r="F72" s="253"/>
      <c r="G72" s="253"/>
      <c r="H72" s="253"/>
      <c r="I72" s="264"/>
      <c r="J72" s="263" t="s">
        <v>39</v>
      </c>
      <c r="K72" s="253"/>
      <c r="L72" s="253"/>
      <c r="M72" s="253"/>
      <c r="N72" s="253"/>
      <c r="O72" s="253"/>
      <c r="P72" s="253"/>
      <c r="Q72" s="253"/>
      <c r="R72" s="26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>
      <c r="A86" s="29"/>
      <c r="E86" s="260"/>
      <c r="I86" s="30"/>
      <c r="J86" s="29"/>
      <c r="N86" s="26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61" t="s">
        <v>55</v>
      </c>
      <c r="B94" s="252"/>
      <c r="C94" s="252"/>
      <c r="D94" s="252"/>
      <c r="E94" s="252"/>
      <c r="F94" s="252"/>
      <c r="G94" s="252"/>
      <c r="H94" s="252"/>
      <c r="I94" s="262"/>
      <c r="J94" s="261" t="s">
        <v>55</v>
      </c>
      <c r="K94" s="252"/>
      <c r="L94" s="252"/>
      <c r="M94" s="252"/>
      <c r="N94" s="252"/>
      <c r="O94" s="252"/>
      <c r="P94" s="252"/>
      <c r="Q94" s="252"/>
      <c r="R94" s="262"/>
    </row>
    <row r="95" spans="1:18" ht="21">
      <c r="A95" s="263" t="s">
        <v>39</v>
      </c>
      <c r="B95" s="253"/>
      <c r="C95" s="253"/>
      <c r="D95" s="253"/>
      <c r="E95" s="253"/>
      <c r="F95" s="253"/>
      <c r="G95" s="253"/>
      <c r="H95" s="253"/>
      <c r="I95" s="264"/>
      <c r="J95" s="263" t="s">
        <v>39</v>
      </c>
      <c r="K95" s="253"/>
      <c r="L95" s="253"/>
      <c r="M95" s="253"/>
      <c r="N95" s="253"/>
      <c r="O95" s="253"/>
      <c r="P95" s="253"/>
      <c r="Q95" s="253"/>
      <c r="R95" s="26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>
      <c r="A109" s="29"/>
      <c r="E109" s="260"/>
      <c r="I109" s="30"/>
      <c r="J109" s="29"/>
      <c r="N109" s="26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Hoja4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2023-12-07T19:31:26Z</dcterms:modified>
</cp:coreProperties>
</file>