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70C3B1B-98EC-4320-B3F7-76605A9EE35E}" xr6:coauthVersionLast="47" xr6:coauthVersionMax="47" xr10:uidLastSave="{00000000-0000-0000-0000-000000000000}"/>
  <bookViews>
    <workbookView xWindow="-120" yWindow="-120" windowWidth="20730" windowHeight="11040" tabRatio="565" firstSheet="5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35" i="5" l="1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58" i="1"/>
  <c r="Y761" i="1" s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1001" i="1"/>
  <c r="C1020" i="1" s="1"/>
  <c r="C997" i="1" s="1"/>
  <c r="C993" i="1"/>
  <c r="C996" i="1" s="1"/>
  <c r="X951" i="1"/>
  <c r="Y244" i="3"/>
  <c r="C294" i="3" s="1"/>
  <c r="C313" i="3" s="1"/>
  <c r="C290" i="3" s="1"/>
  <c r="C998" i="1" l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<sst xmlns="http://schemas.openxmlformats.org/spreadsheetml/2006/main" count="28007" uniqueCount="1420">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</sst>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756" zoomScale="89" zoomScaleNormal="89" workbookViewId="0">
      <selection activeCell="B775" sqref="B77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1311.433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1311.433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1111.433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200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1111.433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1111.433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1111.433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1111.433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1111.433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1111.433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1111.433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1111.433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1111.433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1111.433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1111.433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1111.433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COBRAR'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COBRAR'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1111.433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1111.433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1111.433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1111.433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1111.433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1111.433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1111.433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1111.433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1111.433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1111.433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1111.433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1111.433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COBRAR'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COBRAR'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1111.433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1111.433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1111.433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1111.433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1111.433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1111.433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1111.433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1111.433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1111.433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1111.433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1111.433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1111.433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COBRAR'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COBRAR'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C736" zoomScale="80" zoomScaleNormal="80" zoomScalePageLayoutView="118" workbookViewId="0">
      <selection activeCell="C750" sqref="C75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6" t="s">
        <v>273</v>
      </c>
      <c r="F732" s="196"/>
      <c r="G732" s="196"/>
      <c r="H732" s="196"/>
      <c r="V732" s="17"/>
      <c r="X732" s="23" t="s">
        <v>32</v>
      </c>
      <c r="Y732" s="20">
        <f>IF(B1532="PAGADO",0,C737)</f>
        <v>159.52874499999825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159.52874499999825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2037.1012550000019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159.52874499999825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159.52874499999825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COBRAR'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COBRAR'</v>
      </c>
      <c r="C739" s="197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 FAVOR'</v>
      </c>
      <c r="Y741" s="10" t="b">
        <f>IF(C737&lt;=0,C737*-1)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180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2037.1012550000019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0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159.52874499999825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159.52874499999825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159.52874499999825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159.52874499999825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159.52874499999825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159.52874499999825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COBRAR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COBRAR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 t="b">
        <f>IF(Y732&lt;=0,Y732*-1)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 FAVOR'</v>
      </c>
      <c r="Y788" s="10" t="b">
        <f>IF(C785&lt;=0,C785*-1)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0</v>
      </c>
      <c r="V807" s="17"/>
      <c r="X807" s="15" t="s">
        <v>18</v>
      </c>
      <c r="Y807" s="16">
        <f>SUM(Y788:Y806)</f>
        <v>0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159.52874499999825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159.52874499999825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159.52874499999825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159.52874499999825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159.52874499999825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159.52874499999825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COBRAR'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COBRAR'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 FAVOR '</v>
      </c>
      <c r="C834" s="10" t="b">
        <f>IF(Y785&lt;=0,Y785*-1)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 FAVOR'</v>
      </c>
      <c r="Y834" s="10" t="b">
        <f>IF(C830&lt;=0,C830*-1)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0</v>
      </c>
      <c r="D853" t="s">
        <v>22</v>
      </c>
      <c r="E853" t="s">
        <v>21</v>
      </c>
      <c r="V853" s="17"/>
      <c r="X853" s="15" t="s">
        <v>18</v>
      </c>
      <c r="Y853" s="16">
        <f>SUM(Y834:Y852)</f>
        <v>0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159.52874499999825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159.52874499999825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159.52874499999825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159.52874499999825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159.52874499999825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159.52874499999825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COBRAR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COBRAR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 t="b">
        <f>IF(Y830&lt;=0,Y830*-1)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 FAVOR'</v>
      </c>
      <c r="Y882" s="10" t="b">
        <f>IF(C879&lt;=0,C879*-1)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0</v>
      </c>
      <c r="V901" s="17"/>
      <c r="X901" s="15" t="s">
        <v>18</v>
      </c>
      <c r="Y901" s="16">
        <f>SUM(Y882:Y900)</f>
        <v>0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159.52874499999825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159.52874499999825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159.52874499999825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159.52874499999825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159.52874499999825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159.52874499999825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COBRAR'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COBRAR'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 FAVOR '</v>
      </c>
      <c r="C928" s="10" t="b">
        <f>IF(Y879&lt;=0,Y879*-1)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 FAVOR'</v>
      </c>
      <c r="Y928" s="10" t="b">
        <f>IF(C924&lt;=0,C924*-1)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0</v>
      </c>
      <c r="D947" t="s">
        <v>22</v>
      </c>
      <c r="E947" t="s">
        <v>21</v>
      </c>
      <c r="V947" s="17"/>
      <c r="X947" s="15" t="s">
        <v>18</v>
      </c>
      <c r="Y947" s="16">
        <f>SUM(Y928:Y946)</f>
        <v>0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159.52874499999825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159.52874499999825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159.52874499999825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159.52874499999825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159.52874499999825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159.52874499999825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COBRAR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COBRAR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 t="b">
        <f>IF(Y919&lt;=0,Y919*-1)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 FAVOR'</v>
      </c>
      <c r="Y975" s="10" t="b">
        <f>IF(C972&lt;=0,C972*-1)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0</v>
      </c>
      <c r="V994" s="17"/>
      <c r="X994" s="15" t="s">
        <v>18</v>
      </c>
      <c r="Y994" s="16">
        <f>SUM(Y975:Y993)</f>
        <v>0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159.52874499999825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159.52874499999825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159.52874499999825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159.52874499999825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159.52874499999825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159.52874499999825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COBRAR'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COBRAR'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 FAVOR '</v>
      </c>
      <c r="C1021" s="10" t="b">
        <f>IF(Y972&lt;=0,Y972*-1)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 FAVOR'</v>
      </c>
      <c r="Y1021" s="10" t="b">
        <f>IF(C1017&lt;=0,C1017*-1)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0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0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768" zoomScale="82" zoomScaleNormal="82" workbookViewId="0">
      <selection activeCell="C783" sqref="C7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204</v>
      </c>
      <c r="F765" s="196"/>
      <c r="G765" s="196"/>
      <c r="H765" s="196"/>
      <c r="V765" s="17"/>
      <c r="X765" s="23" t="s">
        <v>32</v>
      </c>
      <c r="Y765" s="20">
        <f>IF(B1565="PAGADO",0,C770)</f>
        <v>-2108.614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2108.614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-2108.614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2108.614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-2108.614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-2108.614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-2108.614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-2108.614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-2108.614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-2108.614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-2108.614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A748" zoomScale="89" zoomScaleNormal="89" workbookViewId="0">
      <selection activeCell="C764" sqref="C7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780.24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780.24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780.24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780.24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780.24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780.24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780.24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780.24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780.24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780.24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780.24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780.24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780.24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780.24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780.24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780.24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780.24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780.24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780.24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780.24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780.24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780.24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780.24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780.24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780.24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780.24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780.24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780.24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780.24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780.24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780.24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780.24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780.24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780.24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780.24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780.24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780.24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780.24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780.24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A702" zoomScale="82" zoomScaleNormal="82" workbookViewId="0">
      <selection activeCell="C720" sqref="C72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IF(X657="PAGADO",0,Y662)</f>
        <v>0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215.85000000000002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215.85000000000002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215.85000000000002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215.85000000000002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215.85000000000002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215.85000000000002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215.85000000000002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215.85000000000002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215.85000000000002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 t="b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215.85000000000002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215.85000000000002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215.85000000000002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215.85000000000002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215.85000000000002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215.85000000000002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215.85000000000002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215.85000000000002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215.85000000000002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215.85000000000002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215.85000000000002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215.85000000000002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215.85000000000002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215.85000000000002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215.85000000000002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215.85000000000002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215.85000000000002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215.85000000000002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215.85000000000002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215.85000000000002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215.85000000000002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215.85000000000002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215.85000000000002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215.85000000000002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215.85000000000002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215.85000000000002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215.85000000000002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215.85000000000002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215.85000000000002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215.85000000000002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A739" zoomScale="93" zoomScaleNormal="93" workbookViewId="0">
      <selection activeCell="C757" sqref="C75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357</v>
      </c>
      <c r="F739" s="196"/>
      <c r="G739" s="196"/>
      <c r="H739" s="196"/>
      <c r="V739" s="17"/>
      <c r="X739" s="23" t="s">
        <v>32</v>
      </c>
      <c r="Y739" s="20">
        <f>IF(B1539="PAGADO",0,C744)</f>
        <v>156.718999999998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156.718999999998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COBRAR'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COBRAR'</v>
      </c>
      <c r="C746" s="197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156.718999999998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156.718999999998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156.718999999998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156.718999999998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156.718999999998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156.718999999998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156.718999999998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156.718999999998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156.718999999998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156.718999999998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156.718999999998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156.718999999998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COBRAR'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COBRAR'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156.718999999998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156.718999999998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156.718999999998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156.718999999998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156.718999999998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156.718999999998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156.718999999998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156.718999999998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156.718999999998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156.718999999998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156.718999999998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156.718999999998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COBRAR'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COBRAR'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156.718999999998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156.718999999998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156.718999999998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156.718999999998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156.718999999998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156.718999999998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156.718999999998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156.718999999998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156.718999999998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156.718999999998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156.718999999998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156.718999999998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COBRAR'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COBRAR'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abSelected="1" topLeftCell="A718" zoomScale="93" zoomScaleNormal="93" workbookViewId="0">
      <selection activeCell="K742" sqref="K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545</v>
      </c>
      <c r="F735" s="196"/>
      <c r="G735" s="196"/>
      <c r="H735" s="196"/>
      <c r="V735" s="17"/>
      <c r="X735" s="23" t="s">
        <v>32</v>
      </c>
      <c r="Y735" s="20">
        <f>IF(B735="PAGADO",0,C740)</f>
        <v>0</v>
      </c>
      <c r="AA735" s="196" t="s">
        <v>1419</v>
      </c>
      <c r="AB735" s="196"/>
      <c r="AC735" s="196"/>
      <c r="AD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-240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COBRAR'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COBRAR'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COBRAR'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COBRAR'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COBRAR'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COBRAR'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739" zoomScale="89" zoomScaleNormal="89" workbookViewId="0">
      <selection activeCell="C759" sqref="C75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6" t="s">
        <v>309</v>
      </c>
      <c r="F741" s="196"/>
      <c r="G741" s="196"/>
      <c r="H741" s="196"/>
      <c r="O741" s="203" t="s">
        <v>10</v>
      </c>
      <c r="P741" s="203"/>
      <c r="Q741" s="203"/>
      <c r="V741" s="17"/>
      <c r="X741" s="23" t="s">
        <v>32</v>
      </c>
      <c r="Y741" s="20">
        <f>IF(B1541="PAGADO",0,C746)</f>
        <v>-1361.6249999999995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-1361.6249999999995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-1361.6249999999995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-1361.6249999999995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-1361.6249999999995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-1361.6249999999995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-1361.6249999999995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-1361.6249999999995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-1361.6249999999995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6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60" workbookViewId="0">
      <selection activeCell="G770" sqref="G77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6" t="s">
        <v>1415</v>
      </c>
      <c r="F767" s="196"/>
      <c r="G767" s="196"/>
      <c r="H767" s="196"/>
      <c r="V767" s="17"/>
      <c r="X767" s="23" t="s">
        <v>32</v>
      </c>
      <c r="Y767" s="20">
        <f>IF(B1567="PAGADO",0,C772)</f>
        <v>280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280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280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280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280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280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280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280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280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280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280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280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280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280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280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280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280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280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280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280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280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280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280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280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280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280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280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280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280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280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280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280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280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280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280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280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280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280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280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26" workbookViewId="0">
      <selection activeCell="G128" sqref="G128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2023-09-21T15:21:29Z</cp:lastPrinted>
  <dcterms:created xsi:type="dcterms:W3CDTF">2022-12-25T20:52:30Z</dcterms:created>
  <dcterms:modified xsi:type="dcterms:W3CDTF">2023-09-21T15:41:29Z</dcterms:modified>
</cp:coreProperties>
</file>