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312F159-25A8-4551-9390-D9D88B74FFE8}" xr6:coauthVersionLast="47" xr6:coauthVersionMax="47" xr10:uidLastSave="{00000000-0000-0000-0000-000000000000}"/>
  <bookViews>
    <workbookView xWindow="-120" yWindow="-120" windowWidth="20730" windowHeight="11040" tabRatio="565" firstSheet="7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0" i="5" l="1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<sst xmlns="http://schemas.openxmlformats.org/spreadsheetml/2006/main" count="26236" uniqueCount="1096">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</sst>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NO PAGAR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NO PAGAR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NO PAGAR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NO PAGAR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NO PAGAR</v>
      </c>
      <c r="Y343" s="18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NO PAGAR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NO PAGAR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NO PAGAR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NO PAGAR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NO PAGAR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1" t="s">
        <v>29</v>
      </c>
      <c r="AD476" s="181"/>
      <c r="AE476" s="181"/>
    </row>
    <row r="477" spans="8:31">
      <c r="H477" s="182" t="s">
        <v>28</v>
      </c>
      <c r="I477" s="182"/>
      <c r="J477" s="182"/>
      <c r="V477" s="17"/>
      <c r="AC477" s="181"/>
      <c r="AD477" s="181"/>
      <c r="AE477" s="181"/>
    </row>
    <row r="478" spans="8:31">
      <c r="H478" s="182"/>
      <c r="I478" s="182"/>
      <c r="J478" s="182"/>
      <c r="V478" s="17"/>
      <c r="AC478" s="181"/>
      <c r="AD478" s="181"/>
      <c r="AE478" s="18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4" t="str">
        <f>IF(C487&lt;0,"NO PAGAR","COBRAR")</f>
        <v>NO PAGAR</v>
      </c>
      <c r="C488" s="18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4" t="str">
        <f>IF(Y487&lt;0,"NO PAGAR","COBRAR")</f>
        <v>NO PAGAR</v>
      </c>
      <c r="Y488" s="18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5" t="str">
        <f>IF(Y532&lt;0,"NO PAGAR","COBRAR'")</f>
        <v>NO PAGAR</v>
      </c>
      <c r="Y533" s="18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5" t="str">
        <f>IF(C532&lt;0,"NO PAGAR","COBRAR'")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1" t="s">
        <v>29</v>
      </c>
      <c r="AD575" s="181"/>
      <c r="AE575" s="181"/>
    </row>
    <row r="576" spans="8:31">
      <c r="H576" s="182" t="s">
        <v>28</v>
      </c>
      <c r="I576" s="182"/>
      <c r="J576" s="182"/>
      <c r="V576" s="17"/>
      <c r="AC576" s="181"/>
      <c r="AD576" s="181"/>
      <c r="AE576" s="181"/>
    </row>
    <row r="577" spans="2:41">
      <c r="H577" s="182"/>
      <c r="I577" s="182"/>
      <c r="J577" s="182"/>
      <c r="V577" s="17"/>
      <c r="AC577" s="181"/>
      <c r="AD577" s="181"/>
      <c r="AE577" s="18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4" t="str">
        <f>IF(C586&lt;0,"NO PAGAR","COBRAR")</f>
        <v>NO PAGAR</v>
      </c>
      <c r="C587" s="18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4" t="str">
        <f>IF(Y586&lt;0,"NO PAGAR","COBRAR")</f>
        <v>NO PAGAR</v>
      </c>
      <c r="Y587" s="18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5" t="str">
        <f>IF(Y631&lt;0,"NO PAGAR","COBRAR'")</f>
        <v>NO PAGAR</v>
      </c>
      <c r="Y632" s="18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5" t="str">
        <f>IF(C631&lt;0,"NO PAGAR","COBRAR'")</f>
        <v>NO PAGAR</v>
      </c>
      <c r="C633" s="18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1" t="s">
        <v>29</v>
      </c>
      <c r="AD668" s="181"/>
      <c r="AE668" s="181"/>
    </row>
    <row r="669" spans="8:31">
      <c r="H669" s="182" t="s">
        <v>28</v>
      </c>
      <c r="I669" s="182"/>
      <c r="J669" s="182"/>
      <c r="V669" s="17"/>
      <c r="AC669" s="181"/>
      <c r="AD669" s="181"/>
      <c r="AE669" s="181"/>
    </row>
    <row r="670" spans="8:31">
      <c r="H670" s="182"/>
      <c r="I670" s="182"/>
      <c r="J670" s="182"/>
      <c r="V670" s="17"/>
      <c r="AC670" s="181"/>
      <c r="AD670" s="181"/>
      <c r="AE670" s="18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4" t="str">
        <f>IF(C679&lt;0,"NO PAGAR","COBRAR")</f>
        <v>NO PAGAR</v>
      </c>
      <c r="C680" s="18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4" t="str">
        <f>IF(Y679&lt;0,"NO PAGAR","COBRAR")</f>
        <v>NO PAGAR</v>
      </c>
      <c r="Y680" s="18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5" t="str">
        <f>IF(Y724&lt;0,"NO PAGAR","COBRAR'")</f>
        <v>NO PAGAR</v>
      </c>
      <c r="Y725" s="18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5" t="str">
        <f>IF(C724&lt;0,"NO PAGAR","COBRAR'")</f>
        <v>NO PAGAR</v>
      </c>
      <c r="C726" s="18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1" t="s">
        <v>29</v>
      </c>
      <c r="AD761" s="181"/>
      <c r="AE761" s="181"/>
    </row>
    <row r="762" spans="2:41">
      <c r="H762" s="182" t="s">
        <v>28</v>
      </c>
      <c r="I762" s="182"/>
      <c r="J762" s="182"/>
      <c r="V762" s="17"/>
      <c r="AC762" s="181"/>
      <c r="AD762" s="181"/>
      <c r="AE762" s="181"/>
    </row>
    <row r="763" spans="2:41">
      <c r="H763" s="182"/>
      <c r="I763" s="182"/>
      <c r="J763" s="182"/>
      <c r="V763" s="17"/>
      <c r="AC763" s="181"/>
      <c r="AD763" s="181"/>
      <c r="AE763" s="18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4" t="str">
        <f>IF(C772&lt;0,"NO PAGAR","COBRAR")</f>
        <v>NO PAGAR</v>
      </c>
      <c r="C773" s="18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4" t="str">
        <f>IF(Y772&lt;0,"NO PAGAR","COBRAR")</f>
        <v>NO PAGAR</v>
      </c>
      <c r="Y773" s="18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5" t="str">
        <f>IF(Y817&lt;0,"NO PAGAR","COBRAR'")</f>
        <v>NO PAGAR</v>
      </c>
      <c r="Y818" s="18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5" t="str">
        <f>IF(C817&lt;0,"NO PAGAR","COBRAR'")</f>
        <v>NO PAGAR</v>
      </c>
      <c r="C819" s="18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1" t="s">
        <v>29</v>
      </c>
      <c r="AD854" s="181"/>
      <c r="AE854" s="181"/>
    </row>
    <row r="855" spans="2:41">
      <c r="H855" s="182" t="s">
        <v>28</v>
      </c>
      <c r="I855" s="182"/>
      <c r="J855" s="182"/>
      <c r="V855" s="17"/>
      <c r="AC855" s="181"/>
      <c r="AD855" s="181"/>
      <c r="AE855" s="181"/>
    </row>
    <row r="856" spans="2:41">
      <c r="H856" s="182"/>
      <c r="I856" s="182"/>
      <c r="J856" s="182"/>
      <c r="V856" s="17"/>
      <c r="AC856" s="181"/>
      <c r="AD856" s="181"/>
      <c r="AE856" s="18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4" t="str">
        <f>IF(C865&lt;0,"NO PAGAR","COBRAR")</f>
        <v>NO PAGAR</v>
      </c>
      <c r="C866" s="18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4" t="str">
        <f>IF(Y865&lt;0,"NO PAGAR","COBRAR")</f>
        <v>NO PAGAR</v>
      </c>
      <c r="Y866" s="18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5" t="str">
        <f>IF(Y910&lt;0,"NO PAGAR","COBRAR'")</f>
        <v>NO PAGAR</v>
      </c>
      <c r="Y911" s="18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5" t="str">
        <f>IF(C910&lt;0,"NO PAGAR","COBRAR'")</f>
        <v>NO PAGAR</v>
      </c>
      <c r="C912" s="18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1" t="s">
        <v>29</v>
      </c>
      <c r="AD948" s="181"/>
      <c r="AE948" s="181"/>
    </row>
    <row r="949" spans="2:41">
      <c r="H949" s="182" t="s">
        <v>28</v>
      </c>
      <c r="I949" s="182"/>
      <c r="J949" s="182"/>
      <c r="V949" s="17"/>
      <c r="AC949" s="181"/>
      <c r="AD949" s="181"/>
      <c r="AE949" s="181"/>
    </row>
    <row r="950" spans="2:41">
      <c r="H950" s="182"/>
      <c r="I950" s="182"/>
      <c r="J950" s="182"/>
      <c r="V950" s="17"/>
      <c r="AC950" s="181"/>
      <c r="AD950" s="181"/>
      <c r="AE950" s="18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4" t="str">
        <f>IF(C959&lt;0,"NO PAGAR","COBRAR")</f>
        <v>NO PAGAR</v>
      </c>
      <c r="C960" s="18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4" t="str">
        <f>IF(Y959&lt;0,"NO PAGAR","COBRAR")</f>
        <v>NO PAGAR</v>
      </c>
      <c r="Y960" s="18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5" t="str">
        <f>IF(Y1004&lt;0,"NO PAGAR","COBRAR'")</f>
        <v>NO PAGAR</v>
      </c>
      <c r="Y1005" s="18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5" t="str">
        <f>IF(C1004&lt;0,"NO PAGAR","COBRAR'")</f>
        <v>NO PAGAR</v>
      </c>
      <c r="C1006" s="18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1" t="s">
        <v>29</v>
      </c>
      <c r="AD1041" s="181"/>
      <c r="AE1041" s="181"/>
    </row>
    <row r="1042" spans="2:41">
      <c r="H1042" s="182" t="s">
        <v>28</v>
      </c>
      <c r="I1042" s="182"/>
      <c r="J1042" s="182"/>
      <c r="V1042" s="17"/>
      <c r="AC1042" s="181"/>
      <c r="AD1042" s="181"/>
      <c r="AE1042" s="181"/>
    </row>
    <row r="1043" spans="2:41">
      <c r="H1043" s="182"/>
      <c r="I1043" s="182"/>
      <c r="J1043" s="182"/>
      <c r="V1043" s="17"/>
      <c r="AC1043" s="181"/>
      <c r="AD1043" s="181"/>
      <c r="AE1043" s="18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4" t="str">
        <f>IF(C1052&lt;0,"NO PAGAR","COBRAR")</f>
        <v>NO PAGAR</v>
      </c>
      <c r="C1053" s="18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4" t="str">
        <f>IF(Y1052&lt;0,"NO PAGAR","COBRAR")</f>
        <v>NO PAGAR</v>
      </c>
      <c r="Y1053" s="18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5" t="str">
        <f>IF(Y1097&lt;0,"NO PAGAR","COBRAR'")</f>
        <v>NO PAGAR</v>
      </c>
      <c r="Y1098" s="18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5" t="str">
        <f>IF(C1097&lt;0,"NO PAGAR","COBRAR'")</f>
        <v>NO PAGAR</v>
      </c>
      <c r="C1099" s="18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R583" zoomScale="89" zoomScaleNormal="89" workbookViewId="0">
      <selection activeCell="AD591" sqref="AD59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NO PAGAR</v>
      </c>
      <c r="Y157" s="18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NO PAGAR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NO PAGAR</v>
      </c>
      <c r="Y242" s="18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NO PAGAR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NO PAGAR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NO PAGAR</v>
      </c>
      <c r="Y334" s="18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NO PAGAR</v>
      </c>
      <c r="C335" s="18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88" t="s">
        <v>29</v>
      </c>
      <c r="AD373" s="188"/>
      <c r="AE373" s="188"/>
    </row>
    <row r="374" spans="2:41">
      <c r="V374" s="17"/>
      <c r="AA374" s="106"/>
      <c r="AB374" s="106"/>
      <c r="AC374" s="188"/>
      <c r="AD374" s="188"/>
      <c r="AE374" s="18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8"/>
      <c r="AD375" s="188"/>
      <c r="AE375" s="188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NO PAGAR</v>
      </c>
      <c r="C382" s="18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NO PAGAR</v>
      </c>
      <c r="Y382" s="18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5" t="str">
        <f>IF(Y421&lt;0,"NO PAGAR","COBRAR'")</f>
        <v>NO PAGAR</v>
      </c>
      <c r="Y422" s="18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5" t="str">
        <f>IF(C421&lt;0,"NO PAGAR","COBRAR'")</f>
        <v>COBRAR'</v>
      </c>
      <c r="C423" s="18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4" t="str">
        <f>IF(C467&lt;0,"NO PAGAR","COBRAR")</f>
        <v>NO PAGAR</v>
      </c>
      <c r="C468" s="18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4" t="str">
        <f>IF(Y467&lt;0,"NO PAGAR","COBRAR")</f>
        <v>NO PAGAR</v>
      </c>
      <c r="Y468" s="18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5" t="str">
        <f>IF(Y505&lt;0,"NO PAGAR","COBRAR'")</f>
        <v>COBRAR'</v>
      </c>
      <c r="Y506" s="18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5" t="str">
        <f>IF(C505&lt;0,"NO PAGAR","COBRAR'")</f>
        <v>COBRAR'</v>
      </c>
      <c r="C507" s="18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1" t="s">
        <v>29</v>
      </c>
      <c r="AD545" s="181"/>
      <c r="AE545" s="181"/>
    </row>
    <row r="546" spans="2:41" ht="21.75" customHeight="1">
      <c r="H546" s="76" t="s">
        <v>28</v>
      </c>
      <c r="I546" s="76"/>
      <c r="J546" s="76"/>
      <c r="V546" s="17"/>
      <c r="AC546" s="181"/>
      <c r="AD546" s="181"/>
      <c r="AE546" s="181"/>
    </row>
    <row r="547" spans="2:41" ht="15" customHeight="1">
      <c r="H547" s="76"/>
      <c r="I547" s="76"/>
      <c r="J547" s="76"/>
      <c r="V547" s="17"/>
      <c r="AC547" s="181"/>
      <c r="AD547" s="181"/>
      <c r="AE547" s="18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4" t="str">
        <f>IF(C556&lt;0,"NO PAGAR","COBRAR")</f>
        <v>NO PAGAR</v>
      </c>
      <c r="C557" s="18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4" t="str">
        <f>IF(Y556&lt;0,"NO PAGAR","COBRAR")</f>
        <v>COBRAR</v>
      </c>
      <c r="Y557" s="18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597.74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597.74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>
        <v>45111</v>
      </c>
      <c r="AB590" s="3" t="s">
        <v>644</v>
      </c>
      <c r="AC590" s="3" t="s">
        <v>1087</v>
      </c>
      <c r="AD590" s="5">
        <v>330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597.74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5" t="str">
        <f>IF(Y591&lt;0,"NO PAGAR","COBRAR'")</f>
        <v>COBRAR'</v>
      </c>
      <c r="Y592" s="185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5" t="str">
        <f>IF(C591&lt;0,"NO PAGAR","COBRAR'")</f>
        <v>COBRAR'</v>
      </c>
      <c r="C593" s="18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597.74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1" t="s">
        <v>29</v>
      </c>
      <c r="AD626" s="181"/>
      <c r="AE626" s="181"/>
    </row>
    <row r="627" spans="2:41" ht="15" customHeight="1">
      <c r="H627" s="76" t="s">
        <v>28</v>
      </c>
      <c r="I627" s="76"/>
      <c r="J627" s="76"/>
      <c r="V627" s="17"/>
      <c r="AC627" s="181"/>
      <c r="AD627" s="181"/>
      <c r="AE627" s="181"/>
    </row>
    <row r="628" spans="2:41" ht="15" customHeight="1">
      <c r="H628" s="76"/>
      <c r="I628" s="76"/>
      <c r="J628" s="76"/>
      <c r="V628" s="17"/>
      <c r="AC628" s="181"/>
      <c r="AD628" s="181"/>
      <c r="AE628" s="18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597.74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597.74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597.74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597.74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597.74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597.74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4" t="str">
        <f>IF(C637&lt;0,"NO PAGAR","COBRAR")</f>
        <v>COBRAR</v>
      </c>
      <c r="C638" s="18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4" t="str">
        <f>IF(Y637&lt;0,"NO PAGAR","COBRAR")</f>
        <v>COBRAR</v>
      </c>
      <c r="Y638" s="18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597.74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597.74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597.74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597.74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597.74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597.74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5" t="str">
        <f>IF(Y682&lt;0,"NO PAGAR","COBRAR'")</f>
        <v>COBRAR'</v>
      </c>
      <c r="Y683" s="185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5" t="str">
        <f>IF(C682&lt;0,"NO PAGAR","COBRAR'")</f>
        <v>COBRAR'</v>
      </c>
      <c r="C684" s="18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1" t="s">
        <v>29</v>
      </c>
      <c r="AD719" s="181"/>
      <c r="AE719" s="181"/>
    </row>
    <row r="720" spans="2:31" ht="15" customHeight="1">
      <c r="H720" s="76" t="s">
        <v>28</v>
      </c>
      <c r="I720" s="76"/>
      <c r="J720" s="76"/>
      <c r="V720" s="17"/>
      <c r="AC720" s="181"/>
      <c r="AD720" s="181"/>
      <c r="AE720" s="181"/>
    </row>
    <row r="721" spans="2:41" ht="15" customHeight="1">
      <c r="H721" s="76"/>
      <c r="I721" s="76"/>
      <c r="J721" s="76"/>
      <c r="V721" s="17"/>
      <c r="AC721" s="181"/>
      <c r="AD721" s="181"/>
      <c r="AE721" s="18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597.74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597.74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597.74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597.74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597.74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597.74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4" t="str">
        <f>IF(C730&lt;0,"NO PAGAR","COBRAR")</f>
        <v>COBRAR</v>
      </c>
      <c r="C731" s="18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4" t="str">
        <f>IF(Y730&lt;0,"NO PAGAR","COBRAR")</f>
        <v>COBRAR</v>
      </c>
      <c r="Y731" s="18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597.74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597.74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597.74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597.74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597.74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597.74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5" t="str">
        <f>IF(Y775&lt;0,"NO PAGAR","COBRAR'")</f>
        <v>COBRAR'</v>
      </c>
      <c r="Y776" s="18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5" t="str">
        <f>IF(C775&lt;0,"NO PAGAR","COBRAR'")</f>
        <v>COBRAR'</v>
      </c>
      <c r="C777" s="18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1" t="s">
        <v>29</v>
      </c>
      <c r="AD812" s="181"/>
      <c r="AE812" s="181"/>
    </row>
    <row r="813" spans="8:31" ht="15" customHeight="1">
      <c r="H813" s="76" t="s">
        <v>28</v>
      </c>
      <c r="I813" s="76"/>
      <c r="J813" s="76"/>
      <c r="V813" s="17"/>
      <c r="AC813" s="181"/>
      <c r="AD813" s="181"/>
      <c r="AE813" s="181"/>
    </row>
    <row r="814" spans="8:31" ht="15" customHeight="1">
      <c r="H814" s="76"/>
      <c r="I814" s="76"/>
      <c r="J814" s="76"/>
      <c r="V814" s="17"/>
      <c r="AC814" s="181"/>
      <c r="AD814" s="181"/>
      <c r="AE814" s="18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597.74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597.74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597.74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597.74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597.74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597.74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4" t="str">
        <f>IF(C823&lt;0,"NO PAGAR","COBRAR")</f>
        <v>COBRAR</v>
      </c>
      <c r="C824" s="18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4" t="str">
        <f>IF(Y823&lt;0,"NO PAGAR","COBRAR")</f>
        <v>COBRAR</v>
      </c>
      <c r="Y824" s="18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597.74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597.74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597.74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597.74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597.74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597.74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5" t="str">
        <f>IF(Y868&lt;0,"NO PAGAR","COBRAR'")</f>
        <v>COBRAR'</v>
      </c>
      <c r="Y869" s="18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5" t="str">
        <f>IF(C868&lt;0,"NO PAGAR","COBRAR'")</f>
        <v>COBRAR'</v>
      </c>
      <c r="C870" s="18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1" t="s">
        <v>29</v>
      </c>
      <c r="AD906" s="181"/>
      <c r="AE906" s="181"/>
    </row>
    <row r="907" spans="2:31" ht="15" customHeight="1">
      <c r="H907" s="76" t="s">
        <v>28</v>
      </c>
      <c r="I907" s="76"/>
      <c r="J907" s="76"/>
      <c r="V907" s="17"/>
      <c r="AC907" s="181"/>
      <c r="AD907" s="181"/>
      <c r="AE907" s="181"/>
    </row>
    <row r="908" spans="2:31" ht="15" customHeight="1">
      <c r="H908" s="76"/>
      <c r="I908" s="76"/>
      <c r="J908" s="76"/>
      <c r="V908" s="17"/>
      <c r="AC908" s="181"/>
      <c r="AD908" s="181"/>
      <c r="AE908" s="18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597.74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597.74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597.74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597.74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597.74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597.74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4" t="str">
        <f>IF(C917&lt;0,"NO PAGAR","COBRAR")</f>
        <v>COBRAR</v>
      </c>
      <c r="C918" s="18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4" t="str">
        <f>IF(Y917&lt;0,"NO PAGAR","COBRAR")</f>
        <v>COBRAR</v>
      </c>
      <c r="Y918" s="18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597.74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597.74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597.74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597.74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597.74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597.74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5" t="str">
        <f>IF(Y962&lt;0,"NO PAGAR","COBRAR'")</f>
        <v>COBRAR'</v>
      </c>
      <c r="Y963" s="18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5" t="str">
        <f>IF(C962&lt;0,"NO PAGAR","COBRAR'")</f>
        <v>COBRAR'</v>
      </c>
      <c r="C964" s="18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1" t="s">
        <v>29</v>
      </c>
      <c r="AD999" s="181"/>
      <c r="AE999" s="181"/>
    </row>
    <row r="1000" spans="2:41" ht="15" customHeight="1">
      <c r="H1000" s="76" t="s">
        <v>28</v>
      </c>
      <c r="I1000" s="76"/>
      <c r="J1000" s="76"/>
      <c r="V1000" s="17"/>
      <c r="AC1000" s="181"/>
      <c r="AD1000" s="181"/>
      <c r="AE1000" s="181"/>
    </row>
    <row r="1001" spans="2:41" ht="15" customHeight="1">
      <c r="H1001" s="76"/>
      <c r="I1001" s="76"/>
      <c r="J1001" s="76"/>
      <c r="V1001" s="17"/>
      <c r="AC1001" s="181"/>
      <c r="AD1001" s="181"/>
      <c r="AE1001" s="18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597.74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597.74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597.74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597.74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597.74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597.74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4" t="str">
        <f>IF(C1010&lt;0,"NO PAGAR","COBRAR")</f>
        <v>COBRAR</v>
      </c>
      <c r="C1011" s="18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4" t="str">
        <f>IF(Y1010&lt;0,"NO PAGAR","COBRAR")</f>
        <v>COBRAR</v>
      </c>
      <c r="Y1011" s="18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597.74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597.74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597.74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597.74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597.74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597.74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5" t="str">
        <f>IF(Y1055&lt;0,"NO PAGAR","COBRAR'")</f>
        <v>COBRAR'</v>
      </c>
      <c r="Y1056" s="18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5" t="str">
        <f>IF(C1055&lt;0,"NO PAGAR","COBRAR'")</f>
        <v>COBRAR'</v>
      </c>
      <c r="C1057" s="18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2" t="s">
        <v>10</v>
      </c>
      <c r="P8" s="192"/>
      <c r="Q8" s="192"/>
      <c r="R8" s="192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3" t="s">
        <v>188</v>
      </c>
      <c r="AL8" s="193"/>
      <c r="AM8" s="19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4" t="str">
        <f>IF(C108&lt;0,"NO PAGAR","COBRAR")</f>
        <v>NO PAGAR</v>
      </c>
      <c r="C109" s="18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NO PAGAR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NO PAGAR</v>
      </c>
      <c r="Y142" s="18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NO PAGAR</v>
      </c>
      <c r="C143" s="18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1" t="s">
        <v>29</v>
      </c>
      <c r="AD170" s="181"/>
      <c r="AE170" s="181"/>
    </row>
    <row r="171" spans="2:31">
      <c r="H171" s="182" t="s">
        <v>28</v>
      </c>
      <c r="I171" s="182"/>
      <c r="J171" s="182"/>
      <c r="V171" s="17"/>
      <c r="AC171" s="181"/>
      <c r="AD171" s="181"/>
      <c r="AE171" s="181"/>
    </row>
    <row r="172" spans="2:31">
      <c r="H172" s="182"/>
      <c r="I172" s="182"/>
      <c r="J172" s="182"/>
      <c r="V172" s="17"/>
      <c r="AC172" s="181"/>
      <c r="AD172" s="181"/>
      <c r="AE172" s="18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4" t="str">
        <f>IF(C181&lt;0,"NO PAGAR","COBRAR")</f>
        <v>NO PAGAR</v>
      </c>
      <c r="C182" s="18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4" t="str">
        <f>IF(Y181&lt;0,"NO PAGAR","COBRAR")</f>
        <v>NO PAGAR</v>
      </c>
      <c r="Y182" s="18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5" t="str">
        <f>IF(Y226&lt;0,"NO PAGAR","COBRAR'")</f>
        <v>NO PAGAR</v>
      </c>
      <c r="Y227" s="18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5" t="str">
        <f>IF(C226&lt;0,"NO PAGAR","COBRAR'")</f>
        <v>NO PAGAR</v>
      </c>
      <c r="C228" s="18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1" t="s">
        <v>29</v>
      </c>
      <c r="AD262" s="181"/>
      <c r="AE262" s="181"/>
    </row>
    <row r="263" spans="2:41">
      <c r="H263" s="182" t="s">
        <v>28</v>
      </c>
      <c r="I263" s="182"/>
      <c r="J263" s="182"/>
      <c r="V263" s="17"/>
      <c r="AC263" s="181"/>
      <c r="AD263" s="181"/>
      <c r="AE263" s="181"/>
    </row>
    <row r="264" spans="2:41">
      <c r="H264" s="182"/>
      <c r="I264" s="182"/>
      <c r="J264" s="182"/>
      <c r="V264" s="17"/>
      <c r="AC264" s="181"/>
      <c r="AD264" s="181"/>
      <c r="AE264" s="18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4" t="str">
        <f>IF(C273&lt;0,"NO PAGAR","COBRAR")</f>
        <v>NO PAGAR</v>
      </c>
      <c r="C274" s="18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4" t="str">
        <f>IF(Y273&lt;0,"NO PAGAR","COBRAR")</f>
        <v>NO PAGAR</v>
      </c>
      <c r="Y274" s="18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5" t="str">
        <f>IF(Y318&lt;0,"NO PAGAR","COBRAR'")</f>
        <v>NO PAGAR</v>
      </c>
      <c r="Y319" s="18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5" t="str">
        <f>IF(C318&lt;0,"NO PAGAR","COBRAR'")</f>
        <v>NO PAGAR</v>
      </c>
      <c r="C320" s="18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88" t="s">
        <v>29</v>
      </c>
      <c r="AD358" s="188"/>
      <c r="AE358" s="188"/>
    </row>
    <row r="359" spans="2:41">
      <c r="V359" s="17"/>
      <c r="X359" s="194"/>
      <c r="AC359" s="188"/>
      <c r="AD359" s="188"/>
      <c r="AE359" s="188"/>
    </row>
    <row r="360" spans="2:41" ht="23.25">
      <c r="B360" s="22" t="s">
        <v>64</v>
      </c>
      <c r="V360" s="17"/>
      <c r="X360" s="194"/>
      <c r="AC360" s="188"/>
      <c r="AD360" s="188"/>
      <c r="AE360" s="188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4" t="str">
        <f>IF(C366&lt;0,"NO PAGAR","COBRAR")</f>
        <v>NO PAGAR</v>
      </c>
      <c r="C367" s="18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4" t="str">
        <f>IF(Y366&lt;0,"NO PAGAR","COBRAR")</f>
        <v>NO PAGAR</v>
      </c>
      <c r="Y367" s="18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6" t="s">
        <v>64</v>
      </c>
      <c r="F396" s="195" t="s">
        <v>30</v>
      </c>
      <c r="G396" s="195"/>
      <c r="H396" s="195"/>
      <c r="V396" s="17"/>
    </row>
    <row r="397" spans="1:43">
      <c r="B397" s="196"/>
      <c r="F397" s="195"/>
      <c r="G397" s="195"/>
      <c r="H397" s="195"/>
      <c r="V397" s="17"/>
    </row>
    <row r="398" spans="1:43" ht="26.25" customHeight="1">
      <c r="B398" s="196"/>
      <c r="F398" s="195"/>
      <c r="G398" s="195"/>
      <c r="H398" s="19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5" t="str">
        <f>IF(Y404&lt;0,"NO PAGAR","COBRAR'")</f>
        <v>NO PAGAR</v>
      </c>
      <c r="Y405" s="18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5" t="str">
        <f>IF(C404&lt;0,"NO PAGAR","COBRAR'")</f>
        <v>NO PAGAR</v>
      </c>
      <c r="C406" s="18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1" t="s">
        <v>29</v>
      </c>
      <c r="AC434" s="18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4" t="str">
        <f>IF(C441&lt;0,"NO PAGAR","COBRAR")</f>
        <v>NO PAGAR</v>
      </c>
      <c r="C442" s="18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4" t="str">
        <f>IF(Y441&lt;0,"NO PAGAR","COBRAR")</f>
        <v>NO PAGAR</v>
      </c>
      <c r="Y442" s="18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5" t="str">
        <f>IF(C479&lt;0,"NO PAGAR","COBRAR'")</f>
        <v>NO PAGAR</v>
      </c>
      <c r="C481" s="18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1" t="s">
        <v>29</v>
      </c>
      <c r="AD514" s="181"/>
      <c r="AE514" s="181"/>
    </row>
    <row r="515" spans="2:41" ht="24" customHeight="1">
      <c r="H515" s="76" t="s">
        <v>28</v>
      </c>
      <c r="J515" s="76"/>
      <c r="V515" s="17"/>
      <c r="AC515" s="181"/>
      <c r="AD515" s="181"/>
      <c r="AE515" s="18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4" t="str">
        <f>IF(C522&lt;0,"NO PAGAR","COBRAR")</f>
        <v>NO PAGAR</v>
      </c>
      <c r="C523" s="18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4" t="str">
        <f>IF(Y522&lt;0,"NO PAGAR","COBRAR")</f>
        <v>NO PAGAR</v>
      </c>
      <c r="Y523" s="18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IF(B1354="PAGADO",0,C561)</f>
        <v>-4750.2982550000015</v>
      </c>
      <c r="AA556" s="183" t="s">
        <v>20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1086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5" t="str">
        <f>IF(Y561&lt;0,"NO PAGAR","COBRAR'")</f>
        <v>NO PAGAR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5" t="str">
        <f>IF(C561&lt;0,"NO PAGAR","COBRAR'")</f>
        <v>NO PAGAR</v>
      </c>
      <c r="C563" s="18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1" t="s">
        <v>29</v>
      </c>
      <c r="AD596" s="181"/>
      <c r="AE596" s="181"/>
    </row>
    <row r="597" spans="2:41" ht="15" customHeight="1">
      <c r="H597" s="76" t="s">
        <v>28</v>
      </c>
      <c r="J597" s="76"/>
      <c r="V597" s="17"/>
      <c r="AC597" s="181"/>
      <c r="AD597" s="181"/>
      <c r="AE597" s="181"/>
    </row>
    <row r="598" spans="2:41" ht="15" customHeight="1">
      <c r="H598" s="76"/>
      <c r="J598" s="76"/>
      <c r="V598" s="17"/>
      <c r="AC598" s="181"/>
      <c r="AD598" s="181"/>
      <c r="AE598" s="18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3" t="s">
        <v>20</v>
      </c>
      <c r="F602" s="183"/>
      <c r="G602" s="183"/>
      <c r="H602" s="183"/>
      <c r="V602" s="17"/>
      <c r="X602" s="23" t="s">
        <v>32</v>
      </c>
      <c r="Y602" s="20">
        <f>IF(B602="PAGADO",0,C607)</f>
        <v>-4750.2982550000015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4" t="str">
        <f>IF(C607&lt;0,"NO PAGAR","COBRAR")</f>
        <v>NO PAGAR</v>
      </c>
      <c r="C608" s="18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4" t="str">
        <f>IF(Y607&lt;0,"NO PAGAR","COBRAR")</f>
        <v>NO PAGAR</v>
      </c>
      <c r="Y608" s="184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-4750.2982550000015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5" t="str">
        <f>IF(Y652&lt;0,"NO PAGAR","COBRAR'")</f>
        <v>NO PAGAR</v>
      </c>
      <c r="Y653" s="185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5" t="str">
        <f>IF(C652&lt;0,"NO PAGAR","COBRAR'")</f>
        <v>NO PAGAR</v>
      </c>
      <c r="C654" s="185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1" t="s">
        <v>29</v>
      </c>
      <c r="AD689" s="181"/>
      <c r="AE689" s="181"/>
    </row>
    <row r="690" spans="2:41" ht="15" customHeight="1">
      <c r="H690" s="76" t="s">
        <v>28</v>
      </c>
      <c r="J690" s="76"/>
      <c r="V690" s="17"/>
      <c r="AC690" s="181"/>
      <c r="AD690" s="181"/>
      <c r="AE690" s="181"/>
    </row>
    <row r="691" spans="2:41" ht="15" customHeight="1">
      <c r="H691" s="76"/>
      <c r="J691" s="76"/>
      <c r="V691" s="17"/>
      <c r="AC691" s="181"/>
      <c r="AD691" s="181"/>
      <c r="AE691" s="181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-4750.2982550000015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4" t="str">
        <f>IF(C700&lt;0,"NO PAGAR","COBRAR")</f>
        <v>NO PAGAR</v>
      </c>
      <c r="C701" s="18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4" t="str">
        <f>IF(Y700&lt;0,"NO PAGAR","COBRAR")</f>
        <v>NO PAGAR</v>
      </c>
      <c r="Y701" s="18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-4750.2982550000015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5" t="str">
        <f>IF(Y745&lt;0,"NO PAGAR","COBRAR'")</f>
        <v>NO PAGAR</v>
      </c>
      <c r="Y746" s="185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5" t="str">
        <f>IF(C745&lt;0,"NO PAGAR","COBRAR'")</f>
        <v>NO PAGAR</v>
      </c>
      <c r="C747" s="18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1" t="s">
        <v>29</v>
      </c>
      <c r="AD782" s="181"/>
      <c r="AE782" s="181"/>
    </row>
    <row r="783" spans="5:31" ht="15" customHeight="1">
      <c r="H783" s="76" t="s">
        <v>28</v>
      </c>
      <c r="J783" s="76"/>
      <c r="V783" s="17"/>
      <c r="AC783" s="181"/>
      <c r="AD783" s="181"/>
      <c r="AE783" s="181"/>
    </row>
    <row r="784" spans="5:31" ht="15" customHeight="1">
      <c r="H784" s="76"/>
      <c r="J784" s="76"/>
      <c r="V784" s="17"/>
      <c r="AC784" s="181"/>
      <c r="AD784" s="181"/>
      <c r="AE784" s="18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-4750.2982550000015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4" t="str">
        <f>IF(C793&lt;0,"NO PAGAR","COBRAR")</f>
        <v>NO PAGAR</v>
      </c>
      <c r="C794" s="18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4" t="str">
        <f>IF(Y793&lt;0,"NO PAGAR","COBRAR")</f>
        <v>NO PAGAR</v>
      </c>
      <c r="Y794" s="18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-4750.2982550000015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5" t="str">
        <f>IF(Y838&lt;0,"NO PAGAR","COBRAR'")</f>
        <v>NO PAGAR</v>
      </c>
      <c r="Y839" s="18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5" t="str">
        <f>IF(C838&lt;0,"NO PAGAR","COBRAR'")</f>
        <v>NO PAGAR</v>
      </c>
      <c r="C840" s="18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1" t="s">
        <v>29</v>
      </c>
      <c r="AD876" s="181"/>
      <c r="AE876" s="181"/>
    </row>
    <row r="877" spans="8:31" ht="15" customHeight="1">
      <c r="H877" s="76" t="s">
        <v>28</v>
      </c>
      <c r="J877" s="76"/>
      <c r="V877" s="17"/>
      <c r="AC877" s="181"/>
      <c r="AD877" s="181"/>
      <c r="AE877" s="181"/>
    </row>
    <row r="878" spans="8:31" ht="15" customHeight="1">
      <c r="H878" s="76"/>
      <c r="J878" s="76"/>
      <c r="V878" s="17"/>
      <c r="AC878" s="181"/>
      <c r="AD878" s="181"/>
      <c r="AE878" s="18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-4750.2982550000015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4" t="str">
        <f>IF(C887&lt;0,"NO PAGAR","COBRAR")</f>
        <v>NO PAGAR</v>
      </c>
      <c r="C888" s="18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4" t="str">
        <f>IF(Y887&lt;0,"NO PAGAR","COBRAR")</f>
        <v>NO PAGAR</v>
      </c>
      <c r="Y888" s="18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-4750.2982550000015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5" t="str">
        <f>IF(Y932&lt;0,"NO PAGAR","COBRAR'")</f>
        <v>NO PAGAR</v>
      </c>
      <c r="Y933" s="18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5" t="str">
        <f>IF(C932&lt;0,"NO PAGAR","COBRAR'")</f>
        <v>NO PAGAR</v>
      </c>
      <c r="C934" s="18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1" t="s">
        <v>29</v>
      </c>
      <c r="AD969" s="181"/>
      <c r="AE969" s="181"/>
    </row>
    <row r="970" spans="2:41" ht="15" customHeight="1">
      <c r="H970" s="76" t="s">
        <v>28</v>
      </c>
      <c r="J970" s="76"/>
      <c r="V970" s="17"/>
      <c r="AC970" s="181"/>
      <c r="AD970" s="181"/>
      <c r="AE970" s="181"/>
    </row>
    <row r="971" spans="2:41" ht="15" customHeight="1">
      <c r="H971" s="76"/>
      <c r="J971" s="76"/>
      <c r="V971" s="17"/>
      <c r="AC971" s="181"/>
      <c r="AD971" s="181"/>
      <c r="AE971" s="18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-4750.2982550000015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4" t="str">
        <f>IF(C980&lt;0,"NO PAGAR","COBRAR")</f>
        <v>NO PAGAR</v>
      </c>
      <c r="C981" s="18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4" t="str">
        <f>IF(Y980&lt;0,"NO PAGAR","COBRAR")</f>
        <v>NO PAGAR</v>
      </c>
      <c r="Y981" s="18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-4750.2982550000015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5" t="str">
        <f>IF(Y1025&lt;0,"NO PAGAR","COBRAR'")</f>
        <v>NO PAGAR</v>
      </c>
      <c r="Y1026" s="18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5" t="str">
        <f>IF(C1025&lt;0,"NO PAGAR","COBRAR'")</f>
        <v>NO PAGAR</v>
      </c>
      <c r="C1027" s="18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Z583" zoomScale="82" zoomScaleNormal="82" workbookViewId="0">
      <selection activeCell="AK597" sqref="AK5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NO PAGAR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NO PAGAR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5" t="str">
        <f>IF(Y150&lt;0,"NO PAGAR","COBRAR'")</f>
        <v>NO PAGAR</v>
      </c>
      <c r="Y151" s="18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5" t="str">
        <f>IF(C150&lt;0,"NO PAGAR","COBRAR'")</f>
        <v>NO PAGAR</v>
      </c>
      <c r="C152" s="18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1" t="s">
        <v>29</v>
      </c>
      <c r="AD188" s="181"/>
      <c r="AE188" s="181"/>
    </row>
    <row r="189" spans="8:31">
      <c r="H189" s="182" t="s">
        <v>28</v>
      </c>
      <c r="I189" s="182"/>
      <c r="J189" s="182"/>
      <c r="V189" s="17"/>
      <c r="AC189" s="181"/>
      <c r="AD189" s="181"/>
      <c r="AE189" s="181"/>
    </row>
    <row r="190" spans="8:31">
      <c r="H190" s="182"/>
      <c r="I190" s="182"/>
      <c r="J190" s="182"/>
      <c r="V190" s="17"/>
      <c r="AC190" s="181"/>
      <c r="AD190" s="181"/>
      <c r="AE190" s="18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4" t="str">
        <f>IF(C199&lt;0,"NO PAGAR","COBRAR")</f>
        <v>COBRAR</v>
      </c>
      <c r="C200" s="18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4" t="str">
        <f>IF(Y199&lt;0,"NO PAGAR","COBRAR")</f>
        <v>NO PAGAR</v>
      </c>
      <c r="Y200" s="18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5" t="str">
        <f>IF(Y244&lt;0,"NO PAGAR","COBRAR'")</f>
        <v>NO PAGAR</v>
      </c>
      <c r="Y245" s="18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5" t="str">
        <f>IF(C244&lt;0,"NO PAGAR","COBRAR'")</f>
        <v>NO PAGAR</v>
      </c>
      <c r="C246" s="18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1" t="s">
        <v>29</v>
      </c>
      <c r="AD280" s="181"/>
      <c r="AE280" s="181"/>
    </row>
    <row r="281" spans="2:41">
      <c r="H281" s="182" t="s">
        <v>28</v>
      </c>
      <c r="I281" s="182"/>
      <c r="J281" s="182"/>
      <c r="V281" s="17"/>
      <c r="AC281" s="181"/>
      <c r="AD281" s="181"/>
      <c r="AE281" s="181"/>
    </row>
    <row r="282" spans="2:41">
      <c r="H282" s="182"/>
      <c r="I282" s="182"/>
      <c r="J282" s="182"/>
      <c r="V282" s="17"/>
      <c r="AC282" s="181"/>
      <c r="AD282" s="181"/>
      <c r="AE282" s="18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4" t="str">
        <f>IF(C291&lt;0,"NO PAGAR","COBRAR")</f>
        <v>NO PAGAR</v>
      </c>
      <c r="C292" s="18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4" t="str">
        <f>IF(Y291&lt;0,"NO PAGAR","COBRAR")</f>
        <v>NO PAGAR</v>
      </c>
      <c r="Y292" s="18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5" t="str">
        <f>IF(Y336&lt;0,"NO PAGAR","COBRAR'")</f>
        <v>NO PAGAR</v>
      </c>
      <c r="Y337" s="18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5" t="str">
        <f>IF(C336&lt;0,"NO PAGAR","COBRAR'")</f>
        <v>NO PAGAR</v>
      </c>
      <c r="C338" s="18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4" t="s">
        <v>64</v>
      </c>
      <c r="AB376" s="188" t="s">
        <v>29</v>
      </c>
      <c r="AC376" s="188"/>
      <c r="AD376" s="188"/>
    </row>
    <row r="377" spans="2:41">
      <c r="V377" s="17"/>
      <c r="X377" s="194"/>
      <c r="AB377" s="188"/>
      <c r="AC377" s="188"/>
      <c r="AD377" s="188"/>
    </row>
    <row r="378" spans="2:41" ht="23.25">
      <c r="B378" s="22" t="s">
        <v>64</v>
      </c>
      <c r="V378" s="17"/>
      <c r="X378" s="194"/>
      <c r="AB378" s="188"/>
      <c r="AC378" s="188"/>
      <c r="AD378" s="188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4" t="str">
        <f>IF(C384&lt;0,"NO PAGAR","COBRAR")</f>
        <v>NO PAGAR</v>
      </c>
      <c r="C385" s="18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NO PAGAR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5" t="str">
        <f>IF(Y423&lt;0,"NO PAGAR","COBRAR'")</f>
        <v>NO PAGAR</v>
      </c>
      <c r="Y424" s="18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5" t="str">
        <f>IF(C423&lt;0,"NO PAGAR","COBRAR'")</f>
        <v>NO PAGAR</v>
      </c>
      <c r="C425" s="18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1" t="s">
        <v>29</v>
      </c>
      <c r="AD458" s="181"/>
      <c r="AE458" s="18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1"/>
      <c r="AD459" s="181"/>
      <c r="AE459" s="18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1"/>
      <c r="AD460" s="181"/>
      <c r="AE460" s="18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4" t="str">
        <f>IF(C469&lt;0,"NO PAGAR","COBRAR")</f>
        <v>NO PAGAR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NO PAGAR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5" t="str">
        <f>IF(Y508&lt;0,"NO PAGAR","COBRAR'")</f>
        <v>NO PAGAR</v>
      </c>
      <c r="Y509" s="18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5" t="str">
        <f>IF(C508&lt;0,"NO PAGAR","COBRAR'")</f>
        <v>NO PAGAR</v>
      </c>
      <c r="C510" s="18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4" t="str">
        <f>IF(C555&lt;0,"NO PAGAR","COBRAR")</f>
        <v>NO PAGAR</v>
      </c>
      <c r="C556" s="18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4" t="str">
        <f>IF(Y555&lt;0,"NO PAGAR","COBRAR")</f>
        <v>NO PAGAR</v>
      </c>
      <c r="Y556" s="18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20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1088</v>
      </c>
      <c r="AL592" s="3" t="s">
        <v>1089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611.04000000000019</v>
      </c>
      <c r="AA593" s="4"/>
      <c r="AB593" s="3"/>
      <c r="AC593" s="3"/>
      <c r="AD593" s="5"/>
      <c r="AJ593" s="25">
        <v>45131</v>
      </c>
      <c r="AK593" s="3" t="s">
        <v>1092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-611.04000000000019</v>
      </c>
      <c r="AA594" s="4"/>
      <c r="AB594" s="3"/>
      <c r="AC594" s="3"/>
      <c r="AD594" s="5"/>
      <c r="AJ594" s="3"/>
      <c r="AK594" s="3" t="s">
        <v>1093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5" t="str">
        <f>IF(Y594&lt;0,"NO PAGAR","COBRAR'")</f>
        <v>NO PAGAR</v>
      </c>
      <c r="Y595" s="185"/>
      <c r="AA595" s="4"/>
      <c r="AB595" s="3"/>
      <c r="AC595" s="3"/>
      <c r="AD595" s="5"/>
      <c r="AJ595" s="3"/>
      <c r="AK595" s="3" t="s">
        <v>1094</v>
      </c>
      <c r="AL595" s="3"/>
      <c r="AM595" s="3"/>
      <c r="AN595" s="18">
        <v>16</v>
      </c>
      <c r="AO595" s="3"/>
    </row>
    <row r="596" spans="2:41" ht="23.25">
      <c r="B596" s="185" t="str">
        <f>IF(C594&lt;0,"NO PAGAR","COBRAR'")</f>
        <v>NO PAGAR</v>
      </c>
      <c r="C596" s="18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1095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516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516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611.04000000000019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1" t="s">
        <v>29</v>
      </c>
      <c r="AD625" s="181"/>
      <c r="AE625" s="181"/>
    </row>
    <row r="626" spans="2:41">
      <c r="H626" s="182" t="s">
        <v>28</v>
      </c>
      <c r="I626" s="182"/>
      <c r="J626" s="182"/>
      <c r="V626" s="17"/>
      <c r="AC626" s="181"/>
      <c r="AD626" s="181"/>
      <c r="AE626" s="181"/>
    </row>
    <row r="627" spans="2:41">
      <c r="H627" s="182"/>
      <c r="I627" s="182"/>
      <c r="J627" s="182"/>
      <c r="V627" s="17"/>
      <c r="AC627" s="181"/>
      <c r="AD627" s="181"/>
      <c r="AE627" s="18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-611.04000000000019</v>
      </c>
      <c r="E631" s="183" t="s">
        <v>20</v>
      </c>
      <c r="F631" s="183"/>
      <c r="G631" s="183"/>
      <c r="H631" s="183"/>
      <c r="V631" s="17"/>
      <c r="X631" s="23" t="s">
        <v>32</v>
      </c>
      <c r="Y631" s="20">
        <f>IF(B631="PAGADO",0,C636)</f>
        <v>-95.040000000000191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4" t="str">
        <f>IF(C636&lt;0,"NO PAGAR","COBRAR")</f>
        <v>NO PAGAR</v>
      </c>
      <c r="C637" s="184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4" t="str">
        <f>IF(Y636&lt;0,"NO PAGAR","COBRAR")</f>
        <v>NO PAGAR</v>
      </c>
      <c r="Y637" s="18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-95.040000000000191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5" t="str">
        <f>IF(Y681&lt;0,"NO PAGAR","COBRAR'")</f>
        <v>NO PAGAR</v>
      </c>
      <c r="Y682" s="18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5" t="str">
        <f>IF(C681&lt;0,"NO PAGAR","COBRAR'")</f>
        <v>NO PAGAR</v>
      </c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1" t="s">
        <v>29</v>
      </c>
      <c r="AD718" s="181"/>
      <c r="AE718" s="181"/>
    </row>
    <row r="719" spans="5:31">
      <c r="H719" s="182" t="s">
        <v>28</v>
      </c>
      <c r="I719" s="182"/>
      <c r="J719" s="182"/>
      <c r="V719" s="17"/>
      <c r="AC719" s="181"/>
      <c r="AD719" s="181"/>
      <c r="AE719" s="181"/>
    </row>
    <row r="720" spans="5:31">
      <c r="H720" s="182"/>
      <c r="I720" s="182"/>
      <c r="J720" s="182"/>
      <c r="V720" s="17"/>
      <c r="AC720" s="181"/>
      <c r="AD720" s="181"/>
      <c r="AE720" s="18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-95.040000000000191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4" t="str">
        <f>IF(C729&lt;0,"NO PAGAR","COBRAR")</f>
        <v>NO PAGAR</v>
      </c>
      <c r="C730" s="18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4" t="str">
        <f>IF(Y729&lt;0,"NO PAGAR","COBRAR")</f>
        <v>NO PAGAR</v>
      </c>
      <c r="Y730" s="18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-95.040000000000191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5" t="str">
        <f>IF(Y774&lt;0,"NO PAGAR","COBRAR'")</f>
        <v>NO PAGAR</v>
      </c>
      <c r="Y775" s="18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5" t="str">
        <f>IF(C774&lt;0,"NO PAGAR","COBRAR'")</f>
        <v>NO PAGAR</v>
      </c>
      <c r="C776" s="18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1" t="s">
        <v>29</v>
      </c>
      <c r="AD811" s="181"/>
      <c r="AE811" s="181"/>
    </row>
    <row r="812" spans="2:31">
      <c r="H812" s="182" t="s">
        <v>28</v>
      </c>
      <c r="I812" s="182"/>
      <c r="J812" s="182"/>
      <c r="V812" s="17"/>
      <c r="AC812" s="181"/>
      <c r="AD812" s="181"/>
      <c r="AE812" s="181"/>
    </row>
    <row r="813" spans="2:31">
      <c r="H813" s="182"/>
      <c r="I813" s="182"/>
      <c r="J813" s="182"/>
      <c r="V813" s="17"/>
      <c r="AC813" s="181"/>
      <c r="AD813" s="181"/>
      <c r="AE813" s="18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-95.040000000000191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4" t="str">
        <f>IF(C822&lt;0,"NO PAGAR","COBRAR")</f>
        <v>NO PAGAR</v>
      </c>
      <c r="C823" s="18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4" t="str">
        <f>IF(Y822&lt;0,"NO PAGAR","COBRAR")</f>
        <v>NO PAGAR</v>
      </c>
      <c r="Y823" s="18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-95.040000000000191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5" t="str">
        <f>IF(Y867&lt;0,"NO PAGAR","COBRAR'")</f>
        <v>NO PAGAR</v>
      </c>
      <c r="Y868" s="18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5" t="str">
        <f>IF(C867&lt;0,"NO PAGAR","COBRAR'")</f>
        <v>NO PAGAR</v>
      </c>
      <c r="C869" s="18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1" t="s">
        <v>29</v>
      </c>
      <c r="AD905" s="181"/>
      <c r="AE905" s="181"/>
    </row>
    <row r="906" spans="2:41">
      <c r="H906" s="182" t="s">
        <v>28</v>
      </c>
      <c r="I906" s="182"/>
      <c r="J906" s="182"/>
      <c r="V906" s="17"/>
      <c r="AC906" s="181"/>
      <c r="AD906" s="181"/>
      <c r="AE906" s="181"/>
    </row>
    <row r="907" spans="2:41">
      <c r="H907" s="182"/>
      <c r="I907" s="182"/>
      <c r="J907" s="182"/>
      <c r="V907" s="17"/>
      <c r="AC907" s="181"/>
      <c r="AD907" s="181"/>
      <c r="AE907" s="18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-95.040000000000191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4" t="str">
        <f>IF(C916&lt;0,"NO PAGAR","COBRAR")</f>
        <v>NO PAGAR</v>
      </c>
      <c r="C917" s="18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4" t="str">
        <f>IF(Y916&lt;0,"NO PAGAR","COBRAR")</f>
        <v>NO PAGAR</v>
      </c>
      <c r="Y917" s="18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-95.040000000000191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5" t="str">
        <f>IF(Y961&lt;0,"NO PAGAR","COBRAR'")</f>
        <v>NO PAGAR</v>
      </c>
      <c r="Y962" s="18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5" t="str">
        <f>IF(C961&lt;0,"NO PAGAR","COBRAR'")</f>
        <v>NO PAGAR</v>
      </c>
      <c r="C963" s="18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1" t="s">
        <v>29</v>
      </c>
      <c r="AD998" s="181"/>
      <c r="AE998" s="181"/>
    </row>
    <row r="999" spans="2:41">
      <c r="H999" s="182" t="s">
        <v>28</v>
      </c>
      <c r="I999" s="182"/>
      <c r="J999" s="182"/>
      <c r="V999" s="17"/>
      <c r="AC999" s="181"/>
      <c r="AD999" s="181"/>
      <c r="AE999" s="181"/>
    </row>
    <row r="1000" spans="2:41">
      <c r="H1000" s="182"/>
      <c r="I1000" s="182"/>
      <c r="J1000" s="182"/>
      <c r="V1000" s="17"/>
      <c r="AC1000" s="181"/>
      <c r="AD1000" s="181"/>
      <c r="AE1000" s="18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-95.040000000000191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4" t="str">
        <f>IF(C1009&lt;0,"NO PAGAR","COBRAR")</f>
        <v>NO PAGAR</v>
      </c>
      <c r="C1010" s="18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4" t="str">
        <f>IF(Y1009&lt;0,"NO PAGAR","COBRAR")</f>
        <v>NO PAGAR</v>
      </c>
      <c r="Y1010" s="18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-95.040000000000191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5" t="str">
        <f>IF(Y1054&lt;0,"NO PAGAR","COBRAR'")</f>
        <v>NO PAGAR</v>
      </c>
      <c r="Y1055" s="18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5" t="str">
        <f>IF(C1054&lt;0,"NO PAGAR","COBRAR'")</f>
        <v>NO PAGAR</v>
      </c>
      <c r="C1056" s="18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4" t="s">
        <v>64</v>
      </c>
      <c r="AB373" s="188" t="s">
        <v>29</v>
      </c>
      <c r="AC373" s="188"/>
      <c r="AD373" s="188"/>
    </row>
    <row r="374" spans="2:41">
      <c r="V374" s="17"/>
      <c r="X374" s="194"/>
      <c r="AB374" s="188"/>
      <c r="AC374" s="188"/>
      <c r="AD374" s="188"/>
    </row>
    <row r="375" spans="2:41" ht="23.25">
      <c r="B375" s="22" t="s">
        <v>64</v>
      </c>
      <c r="V375" s="17"/>
      <c r="X375" s="194"/>
      <c r="AB375" s="188"/>
      <c r="AC375" s="188"/>
      <c r="AD375" s="188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COBRAR</v>
      </c>
      <c r="C382" s="18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COBRAR</v>
      </c>
      <c r="Y382" s="18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6" t="s">
        <v>64</v>
      </c>
      <c r="F412" s="195" t="s">
        <v>30</v>
      </c>
      <c r="G412" s="195"/>
      <c r="H412" s="195"/>
      <c r="V412" s="17"/>
    </row>
    <row r="413" spans="1:43">
      <c r="B413" s="196"/>
      <c r="F413" s="195"/>
      <c r="G413" s="195"/>
      <c r="H413" s="195"/>
      <c r="V413" s="17"/>
    </row>
    <row r="414" spans="1:43" ht="26.25" customHeight="1">
      <c r="B414" s="196"/>
      <c r="F414" s="195"/>
      <c r="G414" s="195"/>
      <c r="H414" s="19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NO PAGAR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6" t="s">
        <v>66</v>
      </c>
      <c r="F449" s="195" t="s">
        <v>28</v>
      </c>
      <c r="G449" s="195"/>
      <c r="H449" s="195"/>
      <c r="V449" s="17"/>
      <c r="X449" s="194" t="s">
        <v>66</v>
      </c>
      <c r="AB449" s="188" t="s">
        <v>29</v>
      </c>
      <c r="AC449" s="188"/>
      <c r="AD449" s="188"/>
    </row>
    <row r="450" spans="2:41">
      <c r="B450" s="196"/>
      <c r="F450" s="195"/>
      <c r="G450" s="195"/>
      <c r="H450" s="195"/>
      <c r="V450" s="17"/>
      <c r="X450" s="194"/>
      <c r="AB450" s="188"/>
      <c r="AC450" s="188"/>
      <c r="AD450" s="188"/>
    </row>
    <row r="451" spans="2:41" ht="23.25" customHeight="1">
      <c r="B451" s="196"/>
      <c r="F451" s="195"/>
      <c r="G451" s="195"/>
      <c r="H451" s="195"/>
      <c r="V451" s="17"/>
      <c r="X451" s="194"/>
      <c r="AB451" s="188"/>
      <c r="AC451" s="188"/>
      <c r="AD451" s="188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4" t="str">
        <f>IF(C457&lt;0,"NO PAGAR","COBRAR")</f>
        <v>COBRAR</v>
      </c>
      <c r="C458" s="18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4" t="str">
        <f>IF(Y457&lt;0,"NO PAGAR","COBRAR")</f>
        <v>NO PAGAR</v>
      </c>
      <c r="Y458" s="18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6" t="s">
        <v>66</v>
      </c>
      <c r="F488" s="199" t="s">
        <v>30</v>
      </c>
      <c r="G488" s="199"/>
      <c r="H488" s="199"/>
      <c r="V488" s="17"/>
      <c r="X488" s="194" t="s">
        <v>66</v>
      </c>
      <c r="AB488" s="195" t="s">
        <v>31</v>
      </c>
      <c r="AC488" s="195"/>
      <c r="AD488" s="195"/>
    </row>
    <row r="489" spans="1:43" ht="15" customHeight="1">
      <c r="B489" s="196"/>
      <c r="F489" s="199"/>
      <c r="G489" s="199"/>
      <c r="H489" s="199"/>
      <c r="V489" s="17"/>
      <c r="X489" s="194"/>
      <c r="AB489" s="195"/>
      <c r="AC489" s="195"/>
      <c r="AD489" s="195"/>
    </row>
    <row r="490" spans="1:43" ht="23.25" customHeight="1">
      <c r="B490" s="196"/>
      <c r="F490" s="199"/>
      <c r="G490" s="199"/>
      <c r="H490" s="199"/>
      <c r="V490" s="17"/>
      <c r="X490" s="194"/>
      <c r="AB490" s="195"/>
      <c r="AC490" s="195"/>
      <c r="AD490" s="195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5" t="str">
        <f>IF(Y496&lt;0,"NO PAGAR","COBRAR'")</f>
        <v>COBRAR'</v>
      </c>
      <c r="Y497" s="18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5" t="str">
        <f>IF(C496&lt;0,"NO PAGAR","COBRAR'")</f>
        <v>COBRAR'</v>
      </c>
      <c r="C498" s="18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1" t="s">
        <v>29</v>
      </c>
      <c r="AD532" s="181"/>
      <c r="AE532" s="181"/>
    </row>
    <row r="533" spans="2:41" ht="15" customHeight="1">
      <c r="I533" s="76"/>
      <c r="J533" s="76"/>
      <c r="V533" s="17"/>
      <c r="AC533" s="181"/>
      <c r="AD533" s="181"/>
      <c r="AE533" s="181"/>
    </row>
    <row r="534" spans="2:41" ht="15" customHeight="1">
      <c r="H534" s="76"/>
      <c r="I534" s="76"/>
      <c r="J534" s="76"/>
      <c r="V534" s="17"/>
      <c r="AC534" s="181"/>
      <c r="AD534" s="181"/>
      <c r="AE534" s="181"/>
    </row>
    <row r="535" spans="2:41">
      <c r="B535" s="194" t="s">
        <v>67</v>
      </c>
      <c r="F535" s="195" t="s">
        <v>28</v>
      </c>
      <c r="G535" s="195"/>
      <c r="H535" s="195"/>
      <c r="V535" s="17"/>
    </row>
    <row r="536" spans="2:41">
      <c r="B536" s="194"/>
      <c r="F536" s="195"/>
      <c r="G536" s="195"/>
      <c r="H536" s="195"/>
      <c r="V536" s="17"/>
    </row>
    <row r="537" spans="2:41" ht="26.25" customHeight="1">
      <c r="B537" s="194"/>
      <c r="F537" s="195"/>
      <c r="G537" s="195"/>
      <c r="H537" s="19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4" t="str">
        <f>IF(C543&lt;0,"NO PAGAR","COBRAR")</f>
        <v>NO PAGAR</v>
      </c>
      <c r="C544" s="18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PAGAR","COBRAR")</f>
        <v>COBRAR</v>
      </c>
      <c r="Y544" s="18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6" t="s">
        <v>67</v>
      </c>
      <c r="F575" s="195" t="s">
        <v>30</v>
      </c>
      <c r="G575" s="195"/>
      <c r="H575" s="195"/>
      <c r="V575" s="17"/>
    </row>
    <row r="576" spans="1:43">
      <c r="B576" s="196"/>
      <c r="F576" s="195"/>
      <c r="G576" s="195"/>
      <c r="H576" s="195"/>
      <c r="V576" s="17"/>
    </row>
    <row r="577" spans="2:41" ht="26.25" customHeight="1">
      <c r="B577" s="196"/>
      <c r="F577" s="195"/>
      <c r="G577" s="195"/>
      <c r="H577" s="19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IF(B1372="PAGADO",0,C583)</f>
        <v>1512.5000000000002</v>
      </c>
      <c r="AA578" s="183" t="s">
        <v>20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5" t="str">
        <f>IF(Y583&lt;0,"NO PAGAR","COBRAR'")</f>
        <v>COBRAR'</v>
      </c>
      <c r="Y584" s="18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5" t="str">
        <f>IF(C583&lt;0,"NO PAGAR","COBRAR'")</f>
        <v>COBRAR'</v>
      </c>
      <c r="C585" s="18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1" t="s">
        <v>29</v>
      </c>
      <c r="AD614" s="181"/>
      <c r="AE614" s="181"/>
    </row>
    <row r="615" spans="2:41" ht="15" customHeight="1">
      <c r="I615" s="76"/>
      <c r="J615" s="76"/>
      <c r="V615" s="17"/>
      <c r="AC615" s="181"/>
      <c r="AD615" s="181"/>
      <c r="AE615" s="181"/>
    </row>
    <row r="616" spans="2:41" ht="15" customHeight="1">
      <c r="H616" s="76"/>
      <c r="I616" s="76"/>
      <c r="J616" s="76"/>
      <c r="V616" s="17"/>
      <c r="AC616" s="181"/>
      <c r="AD616" s="181"/>
      <c r="AE616" s="181"/>
    </row>
    <row r="617" spans="2:41">
      <c r="B617" s="194" t="s">
        <v>68</v>
      </c>
      <c r="F617" s="195" t="s">
        <v>28</v>
      </c>
      <c r="G617" s="195"/>
      <c r="H617" s="195"/>
      <c r="V617" s="17"/>
    </row>
    <row r="618" spans="2:41">
      <c r="B618" s="194"/>
      <c r="F618" s="195"/>
      <c r="G618" s="195"/>
      <c r="H618" s="195"/>
      <c r="V618" s="17"/>
    </row>
    <row r="619" spans="2:41" ht="26.25" customHeight="1">
      <c r="B619" s="194"/>
      <c r="F619" s="195"/>
      <c r="G619" s="195"/>
      <c r="H619" s="195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1512.5000000000002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4" t="str">
        <f>IF(C625&lt;0,"NO PAGAR","COBRAR")</f>
        <v>COBRAR</v>
      </c>
      <c r="C626" s="18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4" t="str">
        <f>IF(Y625&lt;0,"NO PAGAR","COBRAR")</f>
        <v>COBRAR</v>
      </c>
      <c r="Y626" s="18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6" t="s">
        <v>68</v>
      </c>
      <c r="F662" s="195" t="s">
        <v>30</v>
      </c>
      <c r="G662" s="195"/>
      <c r="H662" s="195"/>
      <c r="V662" s="17"/>
    </row>
    <row r="663" spans="1:43">
      <c r="B663" s="196"/>
      <c r="F663" s="195"/>
      <c r="G663" s="195"/>
      <c r="H663" s="195"/>
      <c r="V663" s="17"/>
    </row>
    <row r="664" spans="1:43" ht="26.25" customHeight="1">
      <c r="B664" s="196"/>
      <c r="F664" s="195"/>
      <c r="G664" s="195"/>
      <c r="H664" s="195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1512.5000000000002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7" t="str">
        <f>IF(C670&lt;0,"NO PAGAR","COBRAR'")</f>
        <v>COBRAR'</v>
      </c>
      <c r="C671" s="19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tr">
        <f>IF(Y670&lt;0,"NO PAGAR","COBRAR'")</f>
        <v>COBRAR'</v>
      </c>
      <c r="Y671" s="185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8"/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1" t="s">
        <v>29</v>
      </c>
      <c r="AD707" s="181"/>
      <c r="AE707" s="181"/>
    </row>
    <row r="708" spans="2:41" ht="15" customHeight="1">
      <c r="I708" s="76"/>
      <c r="J708" s="76"/>
      <c r="V708" s="17"/>
      <c r="AC708" s="181"/>
      <c r="AD708" s="181"/>
      <c r="AE708" s="181"/>
    </row>
    <row r="709" spans="2:41" ht="15" customHeight="1">
      <c r="H709" s="76"/>
      <c r="I709" s="76"/>
      <c r="J709" s="76"/>
      <c r="V709" s="17"/>
      <c r="AC709" s="181"/>
      <c r="AD709" s="181"/>
      <c r="AE709" s="181"/>
    </row>
    <row r="710" spans="2:41">
      <c r="B710" s="194" t="s">
        <v>69</v>
      </c>
      <c r="F710" s="195" t="s">
        <v>28</v>
      </c>
      <c r="G710" s="195"/>
      <c r="H710" s="195"/>
      <c r="V710" s="17"/>
    </row>
    <row r="711" spans="2:41">
      <c r="B711" s="194"/>
      <c r="F711" s="195"/>
      <c r="G711" s="195"/>
      <c r="H711" s="195"/>
      <c r="V711" s="17"/>
    </row>
    <row r="712" spans="2:41" ht="26.25" customHeight="1">
      <c r="B712" s="194"/>
      <c r="F712" s="195"/>
      <c r="G712" s="195"/>
      <c r="H712" s="195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1512.5000000000002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4" t="str">
        <f>IF(C718&lt;0,"NO PAGAR","COBRAR")</f>
        <v>COBRAR</v>
      </c>
      <c r="C719" s="18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4" t="str">
        <f>IF(Y718&lt;0,"NO PAGAR","COBRAR")</f>
        <v>COBRAR</v>
      </c>
      <c r="Y719" s="18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1512.5000000000002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tr">
        <f>IF(Y763&lt;0,"NO PAGAR","COBRAR'")</f>
        <v>COBRAR'</v>
      </c>
      <c r="Y764" s="185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5" t="str">
        <f>IF(C763&lt;0,"NO PAGAR","COBRAR'")</f>
        <v>COBRAR'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1" t="s">
        <v>29</v>
      </c>
      <c r="AD800" s="181"/>
      <c r="AE800" s="181"/>
    </row>
    <row r="801" spans="2:41" ht="15" customHeight="1">
      <c r="H801" s="76" t="s">
        <v>28</v>
      </c>
      <c r="I801" s="76"/>
      <c r="J801" s="76"/>
      <c r="V801" s="17"/>
      <c r="AC801" s="181"/>
      <c r="AD801" s="181"/>
      <c r="AE801" s="181"/>
    </row>
    <row r="802" spans="2:41" ht="15" customHeight="1">
      <c r="H802" s="76"/>
      <c r="I802" s="76"/>
      <c r="J802" s="76"/>
      <c r="V802" s="17"/>
      <c r="AC802" s="181"/>
      <c r="AD802" s="181"/>
      <c r="AE802" s="181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1512.5000000000002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4" t="str">
        <f>IF(C811&lt;0,"NO PAGAR","COBRAR")</f>
        <v>COBRAR</v>
      </c>
      <c r="C812" s="18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4" t="str">
        <f>IF(Y811&lt;0,"NO PAGAR","COBRAR")</f>
        <v>COBRAR</v>
      </c>
      <c r="Y812" s="18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1512.5000000000002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PAGAR","COBRAR'")</f>
        <v>COBRAR'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5" t="str">
        <f>IF(C856&lt;0,"NO PAGAR","COBRAR'")</f>
        <v>COBRAR'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1" t="s">
        <v>29</v>
      </c>
      <c r="AD894" s="181"/>
      <c r="AE894" s="181"/>
    </row>
    <row r="895" spans="8:31" ht="15" customHeight="1">
      <c r="H895" s="76" t="s">
        <v>28</v>
      </c>
      <c r="I895" s="76"/>
      <c r="J895" s="76"/>
      <c r="V895" s="17"/>
      <c r="AC895" s="181"/>
      <c r="AD895" s="181"/>
      <c r="AE895" s="181"/>
    </row>
    <row r="896" spans="8:31" ht="15" customHeight="1">
      <c r="H896" s="76"/>
      <c r="I896" s="76"/>
      <c r="J896" s="76"/>
      <c r="V896" s="17"/>
      <c r="AC896" s="181"/>
      <c r="AD896" s="181"/>
      <c r="AE896" s="181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1512.5000000000002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4" t="str">
        <f>IF(C905&lt;0,"NO PAGAR","COBRAR")</f>
        <v>COBRAR</v>
      </c>
      <c r="C906" s="18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4" t="str">
        <f>IF(Y905&lt;0,"NO PAGAR","COBRAR")</f>
        <v>COBRAR</v>
      </c>
      <c r="Y906" s="18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1512.5000000000002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tr">
        <f>IF(Y950&lt;0,"NO PAGAR","COBRAR'")</f>
        <v>COBRAR'</v>
      </c>
      <c r="Y951" s="18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5" t="str">
        <f>IF(C950&lt;0,"NO PAGAR","COBRAR'")</f>
        <v>COBRAR'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1" t="s">
        <v>29</v>
      </c>
      <c r="AD987" s="181"/>
      <c r="AE987" s="181"/>
    </row>
    <row r="988" spans="2:31" ht="15" customHeight="1">
      <c r="H988" s="76" t="s">
        <v>28</v>
      </c>
      <c r="I988" s="76"/>
      <c r="J988" s="76"/>
      <c r="V988" s="17"/>
      <c r="AC988" s="181"/>
      <c r="AD988" s="181"/>
      <c r="AE988" s="181"/>
    </row>
    <row r="989" spans="2:31" ht="15" customHeight="1">
      <c r="H989" s="76"/>
      <c r="I989" s="76"/>
      <c r="J989" s="76"/>
      <c r="V989" s="17"/>
      <c r="AC989" s="181"/>
      <c r="AD989" s="181"/>
      <c r="AE989" s="181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1512.5000000000002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4" t="str">
        <f>IF(C998&lt;0,"NO PAGAR","COBRAR")</f>
        <v>COBRAR</v>
      </c>
      <c r="C999" s="18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4" t="str">
        <f>IF(Y998&lt;0,"NO PAGAR","COBRAR")</f>
        <v>COBRAR</v>
      </c>
      <c r="Y999" s="18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1512.5000000000002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5" t="str">
        <f>IF(Y1043&lt;0,"NO PAGAR","COBRAR'")</f>
        <v>COBRAR'</v>
      </c>
      <c r="Y1044" s="18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5" t="str">
        <f>IF(C1043&lt;0,"NO PAGAR","COBRAR'")</f>
        <v>COBRAR'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3" t="s">
        <v>10</v>
      </c>
      <c r="AL8" s="193"/>
      <c r="AM8" s="19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1" t="s">
        <v>29</v>
      </c>
      <c r="AD96" s="181"/>
      <c r="AE96" s="181"/>
    </row>
    <row r="97" spans="2:41">
      <c r="H97" s="182" t="s">
        <v>28</v>
      </c>
      <c r="I97" s="182"/>
      <c r="J97" s="182"/>
      <c r="V97" s="17"/>
      <c r="AC97" s="181"/>
      <c r="AD97" s="181"/>
      <c r="AE97" s="181"/>
    </row>
    <row r="98" spans="2:41">
      <c r="H98" s="182"/>
      <c r="I98" s="182"/>
      <c r="J98" s="182"/>
      <c r="V98" s="17"/>
      <c r="AC98" s="181"/>
      <c r="AD98" s="181"/>
      <c r="AE98" s="18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4" t="str">
        <f>IF(C107&lt;0,"NO PAGAR","COBRAR")</f>
        <v>COBRAR</v>
      </c>
      <c r="C108" s="18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4" t="str">
        <f>IF(Y107&lt;0,"NO PAGAR","COBRAR")</f>
        <v>NO PAGAR</v>
      </c>
      <c r="Y108" s="18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5" t="str">
        <f>IF(Y138&lt;0,"NO PAGAR","COBRAR'")</f>
        <v>COBRAR'</v>
      </c>
      <c r="Y139" s="18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5" t="str">
        <f>IF(C138&lt;0,"NO PAGAR","COBRAR'")</f>
        <v>COBRAR'</v>
      </c>
      <c r="C140" s="18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1" t="s">
        <v>29</v>
      </c>
      <c r="AD167" s="181"/>
      <c r="AE167" s="181"/>
    </row>
    <row r="168" spans="2:41">
      <c r="H168" s="182" t="s">
        <v>28</v>
      </c>
      <c r="I168" s="182"/>
      <c r="J168" s="182"/>
      <c r="V168" s="17"/>
      <c r="AC168" s="181"/>
      <c r="AD168" s="181"/>
      <c r="AE168" s="181"/>
    </row>
    <row r="169" spans="2:41">
      <c r="H169" s="182"/>
      <c r="I169" s="182"/>
      <c r="J169" s="182"/>
      <c r="V169" s="17"/>
      <c r="AC169" s="181"/>
      <c r="AD169" s="181"/>
      <c r="AE169" s="18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4" t="str">
        <f>IF(C177&lt;0,"NO PAGAR","COBRAR")</f>
        <v>COBRAR</v>
      </c>
      <c r="C178" s="18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4" t="str">
        <f>IF(Y178&lt;0,"NO PAGAR","COBRAR")</f>
        <v>NO PAGAR</v>
      </c>
      <c r="Y179" s="18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5" t="str">
        <f>IF(C222&lt;0,"NO PAGAR","COBRAR'")</f>
        <v>COBRAR'</v>
      </c>
      <c r="C224" s="18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5" t="str">
        <f>IF(Y223&lt;0,"NO PAGAR","COBRAR'")</f>
        <v>NO PAGAR</v>
      </c>
      <c r="Y224" s="18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1" t="s">
        <v>29</v>
      </c>
      <c r="AD259" s="181"/>
      <c r="AE259" s="181"/>
    </row>
    <row r="260" spans="2:41">
      <c r="H260" s="182" t="s">
        <v>28</v>
      </c>
      <c r="I260" s="182"/>
      <c r="J260" s="182"/>
      <c r="V260" s="17"/>
      <c r="AC260" s="181"/>
      <c r="AD260" s="181"/>
      <c r="AE260" s="181"/>
    </row>
    <row r="261" spans="2:41">
      <c r="H261" s="182"/>
      <c r="I261" s="182"/>
      <c r="J261" s="182"/>
      <c r="V261" s="17"/>
      <c r="AC261" s="181"/>
      <c r="AD261" s="181"/>
      <c r="AE261" s="18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4" t="str">
        <f>IF(C269&lt;0,"NO PAGAR","COBRAR")</f>
        <v>COBRAR</v>
      </c>
      <c r="C270" s="18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4" t="str">
        <f>IF(Y270&lt;0,"NO PAGAR","COBRAR")</f>
        <v>COBRAR</v>
      </c>
      <c r="Y271" s="18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5" t="str">
        <f>IF(Y315&lt;0,"NO PAGAR","COBRAR'")</f>
        <v>NO PAGAR</v>
      </c>
      <c r="Y316" s="18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4" t="s">
        <v>64</v>
      </c>
      <c r="AB347" s="188" t="s">
        <v>29</v>
      </c>
      <c r="AC347" s="188"/>
      <c r="AD347" s="188"/>
    </row>
    <row r="348" spans="2:41">
      <c r="V348" s="17"/>
      <c r="X348" s="194"/>
      <c r="AB348" s="188"/>
      <c r="AC348" s="188"/>
      <c r="AD348" s="188"/>
    </row>
    <row r="349" spans="2:41" ht="23.25">
      <c r="B349" s="22" t="s">
        <v>64</v>
      </c>
      <c r="V349" s="17"/>
      <c r="X349" s="194"/>
      <c r="AB349" s="188"/>
      <c r="AC349" s="188"/>
      <c r="AD349" s="188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4" t="str">
        <f>IF(C355&lt;0,"NO PAGAR","COBRAR")</f>
        <v>NO PAGAR</v>
      </c>
      <c r="C356" s="18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4" t="str">
        <f>IF(Y355&lt;0,"NO PAGAR","COBRAR")</f>
        <v>COBRAR</v>
      </c>
      <c r="Y356" s="18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5" t="str">
        <f>IF(Y394&lt;0,"NO PAGAR","COBRAR'")</f>
        <v>COBRAR'</v>
      </c>
      <c r="Y395" s="18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5" t="str">
        <f>IF(C394&lt;0,"NO PAGAR","COBRAR'")</f>
        <v>NO PAGAR</v>
      </c>
      <c r="C396" s="18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1" t="s">
        <v>29</v>
      </c>
      <c r="AC421" s="18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4" t="str">
        <f>IF(C429&lt;0,"NO PAGAR","COBRAR")</f>
        <v>COBRAR</v>
      </c>
      <c r="C430" s="18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4" t="str">
        <f>IF(Y429&lt;0,"NO PAGAR","COBRAR")</f>
        <v>COBRAR</v>
      </c>
      <c r="Y430" s="18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5" t="str">
        <f>IF(Y469&lt;0,"NO PAGAR","COBRAR'")</f>
        <v>COBRAR'</v>
      </c>
      <c r="Y470" s="18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5" t="str">
        <f>IF(C469&lt;0,"NO PAGAR","COBRAR'")</f>
        <v>COBRAR'</v>
      </c>
      <c r="C471" s="18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1" t="s">
        <v>29</v>
      </c>
      <c r="AD491" s="181"/>
      <c r="AE491" s="181"/>
    </row>
    <row r="492" spans="2:42">
      <c r="H492" s="182" t="s">
        <v>28</v>
      </c>
      <c r="I492" s="182"/>
      <c r="J492" s="182"/>
      <c r="V492" s="17"/>
      <c r="AC492" s="181"/>
      <c r="AD492" s="181"/>
      <c r="AE492" s="181"/>
    </row>
    <row r="493" spans="2:42">
      <c r="H493" s="182"/>
      <c r="I493" s="182"/>
      <c r="J493" s="182"/>
      <c r="V493" s="17"/>
      <c r="AC493" s="181"/>
      <c r="AD493" s="181"/>
      <c r="AE493" s="18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4" t="str">
        <f>IF(C502&lt;0,"NO PAGAR","COBRAR")</f>
        <v>NO PAGAR</v>
      </c>
      <c r="C503" s="18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4" t="str">
        <f>IF(Y502&lt;0,"NO PAGAR","COBRAR")</f>
        <v>COBRAR</v>
      </c>
      <c r="Y503" s="18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1085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IF(B1323="PAGADO",0,C543)</f>
        <v>1125.4899999999998</v>
      </c>
      <c r="AA538" s="183" t="s">
        <v>20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PAGAR","COBRAR'")</f>
        <v>COBRAR'</v>
      </c>
      <c r="Y544" s="18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5" t="str">
        <f>IF(C543&lt;0,"NO PAGAR","COBRAR'")</f>
        <v>COBRAR'</v>
      </c>
      <c r="C545" s="18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1" t="s">
        <v>29</v>
      </c>
      <c r="AD565" s="181"/>
      <c r="AE565" s="181"/>
    </row>
    <row r="566" spans="2:41">
      <c r="H566" s="182" t="s">
        <v>28</v>
      </c>
      <c r="I566" s="182"/>
      <c r="J566" s="182"/>
      <c r="V566" s="17"/>
      <c r="AC566" s="181"/>
      <c r="AD566" s="181"/>
      <c r="AE566" s="181"/>
    </row>
    <row r="567" spans="2:41">
      <c r="H567" s="182"/>
      <c r="I567" s="182"/>
      <c r="J567" s="182"/>
      <c r="V567" s="17"/>
      <c r="AC567" s="181"/>
      <c r="AD567" s="181"/>
      <c r="AE567" s="18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1125.4899999999998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4" t="str">
        <f>IF(C576&lt;0,"NO PAGAR","COBRAR")</f>
        <v>COBRAR</v>
      </c>
      <c r="C577" s="184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4" t="str">
        <f>IF(Y576&lt;0,"NO PAGAR","COBRAR")</f>
        <v>COBRAR</v>
      </c>
      <c r="Y577" s="18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1125.4899999999998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5" t="str">
        <f>IF(Y621&lt;0,"NO PAGAR","COBRAR'")</f>
        <v>COBRAR'</v>
      </c>
      <c r="Y622" s="18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5" t="str">
        <f>IF(C621&lt;0,"NO PAGAR","COBRAR'")</f>
        <v>COBRAR'</v>
      </c>
      <c r="C623" s="18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1" t="s">
        <v>29</v>
      </c>
      <c r="AD658" s="181"/>
      <c r="AE658" s="181"/>
    </row>
    <row r="659" spans="2:41">
      <c r="H659" s="182" t="s">
        <v>28</v>
      </c>
      <c r="I659" s="182"/>
      <c r="J659" s="182"/>
      <c r="V659" s="17"/>
      <c r="AC659" s="181"/>
      <c r="AD659" s="181"/>
      <c r="AE659" s="181"/>
    </row>
    <row r="660" spans="2:41">
      <c r="H660" s="182"/>
      <c r="I660" s="182"/>
      <c r="J660" s="182"/>
      <c r="V660" s="17"/>
      <c r="AC660" s="181"/>
      <c r="AD660" s="181"/>
      <c r="AE660" s="181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1125.4899999999998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4" t="str">
        <f>IF(C669&lt;0,"NO PAGAR","COBRAR")</f>
        <v>COBRAR</v>
      </c>
      <c r="C670" s="18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4" t="str">
        <f>IF(Y669&lt;0,"NO PAGAR","COBRAR")</f>
        <v>COBRAR</v>
      </c>
      <c r="Y670" s="18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1125.4899999999998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5" t="str">
        <f>IF(Y714&lt;0,"NO PAGAR","COBRAR'")</f>
        <v>COBRAR'</v>
      </c>
      <c r="Y715" s="18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5" t="str">
        <f>IF(C714&lt;0,"NO PAGAR","COBRAR'")</f>
        <v>COBRAR'</v>
      </c>
      <c r="C716" s="18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1" t="s">
        <v>29</v>
      </c>
      <c r="AD751" s="181"/>
      <c r="AE751" s="181"/>
    </row>
    <row r="752" spans="2:31">
      <c r="H752" s="182" t="s">
        <v>28</v>
      </c>
      <c r="I752" s="182"/>
      <c r="J752" s="182"/>
      <c r="V752" s="17"/>
      <c r="AC752" s="181"/>
      <c r="AD752" s="181"/>
      <c r="AE752" s="181"/>
    </row>
    <row r="753" spans="2:41">
      <c r="H753" s="182"/>
      <c r="I753" s="182"/>
      <c r="J753" s="182"/>
      <c r="V753" s="17"/>
      <c r="AC753" s="181"/>
      <c r="AD753" s="181"/>
      <c r="AE753" s="181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1125.4899999999998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4" t="str">
        <f>IF(C762&lt;0,"NO PAGAR","COBRAR")</f>
        <v>COBRAR</v>
      </c>
      <c r="C763" s="18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4" t="str">
        <f>IF(Y762&lt;0,"NO PAGAR","COBRAR")</f>
        <v>COBRAR</v>
      </c>
      <c r="Y763" s="18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1125.4899999999998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5" t="str">
        <f>IF(Y807&lt;0,"NO PAGAR","COBRAR'")</f>
        <v>COBRAR'</v>
      </c>
      <c r="Y808" s="18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5" t="str">
        <f>IF(C807&lt;0,"NO PAGAR","COBRAR'")</f>
        <v>COBRAR'</v>
      </c>
      <c r="C809" s="18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1" t="s">
        <v>29</v>
      </c>
      <c r="AD845" s="181"/>
      <c r="AE845" s="181"/>
    </row>
    <row r="846" spans="8:31">
      <c r="H846" s="182" t="s">
        <v>28</v>
      </c>
      <c r="I846" s="182"/>
      <c r="J846" s="182"/>
      <c r="V846" s="17"/>
      <c r="AC846" s="181"/>
      <c r="AD846" s="181"/>
      <c r="AE846" s="181"/>
    </row>
    <row r="847" spans="8:31">
      <c r="H847" s="182"/>
      <c r="I847" s="182"/>
      <c r="J847" s="182"/>
      <c r="V847" s="17"/>
      <c r="AC847" s="181"/>
      <c r="AD847" s="181"/>
      <c r="AE847" s="181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1125.4899999999998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4" t="str">
        <f>IF(C856&lt;0,"NO PAGAR","COBRAR")</f>
        <v>COBRAR</v>
      </c>
      <c r="C857" s="18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PAGAR","COBRAR")</f>
        <v>COBRAR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1125.4899999999998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5" t="str">
        <f>IF(Y901&lt;0,"NO PAGAR","COBRAR'")</f>
        <v>COBRAR'</v>
      </c>
      <c r="Y902" s="18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5" t="str">
        <f>IF(C901&lt;0,"NO PAGAR","COBRAR'")</f>
        <v>COBRAR'</v>
      </c>
      <c r="C903" s="18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1" t="s">
        <v>29</v>
      </c>
      <c r="AD938" s="181"/>
      <c r="AE938" s="181"/>
    </row>
    <row r="939" spans="2:31">
      <c r="H939" s="182" t="s">
        <v>28</v>
      </c>
      <c r="I939" s="182"/>
      <c r="J939" s="182"/>
      <c r="V939" s="17"/>
      <c r="AC939" s="181"/>
      <c r="AD939" s="181"/>
      <c r="AE939" s="181"/>
    </row>
    <row r="940" spans="2:31">
      <c r="H940" s="182"/>
      <c r="I940" s="182"/>
      <c r="J940" s="182"/>
      <c r="V940" s="17"/>
      <c r="AC940" s="181"/>
      <c r="AD940" s="181"/>
      <c r="AE940" s="181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1125.4899999999998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4" t="str">
        <f>IF(C949&lt;0,"NO PAGAR","COBRAR")</f>
        <v>COBRAR</v>
      </c>
      <c r="C950" s="18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4" t="str">
        <f>IF(Y949&lt;0,"NO PAGAR","COBRAR")</f>
        <v>COBRAR</v>
      </c>
      <c r="Y950" s="18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1125.4899999999998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5" t="str">
        <f>IF(Y994&lt;0,"NO PAGAR","COBRAR'")</f>
        <v>COBRAR'</v>
      </c>
      <c r="Y995" s="18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5" t="str">
        <f>IF(C994&lt;0,"NO PAGAR","COBRAR'")</f>
        <v>COBRAR'</v>
      </c>
      <c r="C996" s="18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V563" zoomScale="93" zoomScaleNormal="93" workbookViewId="0">
      <selection activeCell="AE572" sqref="AE57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3" t="s">
        <v>10</v>
      </c>
      <c r="AL8" s="193"/>
      <c r="AM8" s="193"/>
      <c r="AN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1" t="s">
        <v>29</v>
      </c>
      <c r="AD95" s="181"/>
      <c r="AE95" s="181"/>
    </row>
    <row r="96" spans="8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4" t="str">
        <f>IF(C106&lt;0,"NO PAGAR","COBRAR")</f>
        <v>NO PAGAR</v>
      </c>
      <c r="C107" s="18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NO PAGAR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5" t="str">
        <f>IF(Y139&lt;0,"NO PAGAR","COBRAR'")</f>
        <v>NO PAGAR</v>
      </c>
      <c r="Y140" s="18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5" t="str">
        <f>IF(C139&lt;0,"NO PAGAR","COBRAR'")</f>
        <v>NO PAGAR</v>
      </c>
      <c r="C141" s="18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1" t="s">
        <v>29</v>
      </c>
      <c r="AD168" s="181"/>
      <c r="AE168" s="181"/>
    </row>
    <row r="169" spans="2:41">
      <c r="H169" s="182" t="s">
        <v>28</v>
      </c>
      <c r="I169" s="182"/>
      <c r="J169" s="182"/>
      <c r="V169" s="17"/>
      <c r="AC169" s="181"/>
      <c r="AD169" s="181"/>
      <c r="AE169" s="181"/>
    </row>
    <row r="170" spans="2:41">
      <c r="H170" s="182"/>
      <c r="I170" s="182"/>
      <c r="J170" s="182"/>
      <c r="V170" s="17"/>
      <c r="AC170" s="181"/>
      <c r="AD170" s="181"/>
      <c r="AE170" s="18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4" t="str">
        <f>IF(C178&lt;0,"NO PAGAR","COBRAR")</f>
        <v>NO PAGAR</v>
      </c>
      <c r="C179" s="18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4" t="str">
        <f>IF(Y179&lt;0,"NO PAGAR","COBRAR")</f>
        <v>NO PAGAR</v>
      </c>
      <c r="Y180" s="18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5" t="str">
        <f>IF(C223&lt;0,"NO PAGAR","COBRAR'")</f>
        <v>NO PAGAR</v>
      </c>
      <c r="C225" s="18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5" t="str">
        <f>IF(Y224&lt;0,"NO PAGAR","COBRAR'")</f>
        <v>NO PAGAR</v>
      </c>
      <c r="Y225" s="18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1" t="s">
        <v>29</v>
      </c>
      <c r="AD260" s="181"/>
      <c r="AE260" s="181"/>
    </row>
    <row r="261" spans="2:41">
      <c r="H261" s="182" t="s">
        <v>28</v>
      </c>
      <c r="I261" s="182"/>
      <c r="J261" s="182"/>
      <c r="V261" s="17"/>
      <c r="AC261" s="181"/>
      <c r="AD261" s="181"/>
      <c r="AE261" s="181"/>
    </row>
    <row r="262" spans="2:41">
      <c r="H262" s="182"/>
      <c r="I262" s="182"/>
      <c r="J262" s="182"/>
      <c r="V262" s="17"/>
      <c r="AC262" s="181"/>
      <c r="AD262" s="181"/>
      <c r="AE262" s="18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4" t="str">
        <f>IF(C270&lt;0,"NO PAGAR","COBRAR")</f>
        <v>NO PAGAR</v>
      </c>
      <c r="C271" s="18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4" t="str">
        <f>IF(Y271&lt;0,"NO PAGAR","COBRAR")</f>
        <v>NO PAGAR</v>
      </c>
      <c r="Y272" s="18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5" t="str">
        <f>IF(Y316&lt;0,"NO PAGAR","COBRAR'")</f>
        <v>NO PAGAR</v>
      </c>
      <c r="Y317" s="18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4" t="s">
        <v>64</v>
      </c>
      <c r="AB356" s="188" t="s">
        <v>29</v>
      </c>
      <c r="AC356" s="188"/>
      <c r="AD356" s="188"/>
    </row>
    <row r="357" spans="2:40" ht="23.25">
      <c r="B357" s="22" t="s">
        <v>64</v>
      </c>
      <c r="V357" s="17"/>
      <c r="X357" s="194"/>
      <c r="AB357" s="188"/>
      <c r="AC357" s="188"/>
      <c r="AD357" s="18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88"/>
      <c r="AC358" s="188"/>
      <c r="AD358" s="188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4" t="str">
        <f>IF(C363&lt;0,"NO PAGAR","COBRAR")</f>
        <v>NO PAGAR</v>
      </c>
      <c r="C364" s="18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4" t="str">
        <f>IF(Y364&lt;0,"NO PAGAR","COBRAR")</f>
        <v>NO PAGAR</v>
      </c>
      <c r="Y365" s="18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5" t="str">
        <f>IF(Y402&lt;0,"NO PAGAR","COBRAR'")</f>
        <v>NO PAGAR</v>
      </c>
      <c r="Y403" s="18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5" t="str">
        <f>IF(C402&lt;0,"NO PAGAR","COBRAR'")</f>
        <v>NO PAGAR</v>
      </c>
      <c r="C404" s="18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1" t="s">
        <v>29</v>
      </c>
      <c r="AC440" s="18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4" t="str">
        <f>IF(C448&lt;0,"NO PAGAR","COBRAR")</f>
        <v>NO PAGAR</v>
      </c>
      <c r="C449" s="18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4" t="str">
        <f>IF(Y448&lt;0,"NO PAGAR","COBRAR")</f>
        <v>NO PAGAR</v>
      </c>
      <c r="Y449" s="18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5" t="str">
        <f>IF(Y487&lt;0,"NO PAGAR","COBRAR'")</f>
        <v>NO PAGAR</v>
      </c>
      <c r="Y488" s="18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5" t="str">
        <f>IF(C487&lt;0,"NO PAGAR","COBRAR'")</f>
        <v>NO PAGAR</v>
      </c>
      <c r="C489" s="18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1" t="s">
        <v>29</v>
      </c>
      <c r="AD524" s="181"/>
      <c r="AE524" s="181"/>
    </row>
    <row r="525" spans="2:31">
      <c r="H525" s="182" t="s">
        <v>28</v>
      </c>
      <c r="I525" s="182"/>
      <c r="J525" s="182"/>
      <c r="V525" s="17"/>
      <c r="AC525" s="181"/>
      <c r="AD525" s="181"/>
      <c r="AE525" s="181"/>
    </row>
    <row r="526" spans="2:31">
      <c r="H526" s="182"/>
      <c r="I526" s="182"/>
      <c r="J526" s="182"/>
      <c r="V526" s="17"/>
      <c r="AC526" s="181"/>
      <c r="AD526" s="181"/>
      <c r="AE526" s="18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4" t="str">
        <f>IF(C533&lt;0,"NO PAGAR","COBRAR")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4" t="str">
        <f>IF(Y533&lt;0,"NO PAGAR","COBRAR")</f>
        <v>NO PAGAR</v>
      </c>
      <c r="Y534" s="18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1091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2603.0370000000021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-1823.0370000000021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5" t="str">
        <f>IF(Y574&lt;0,"NO PAGAR","COBRAR'")</f>
        <v>NO PAGAR</v>
      </c>
      <c r="Y575" s="18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5" t="str">
        <f>IF(C574&lt;0,"NO PAGAR","COBRAR'")</f>
        <v>NO PAGAR</v>
      </c>
      <c r="C576" s="18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416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416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2603.0370000000021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1" t="s">
        <v>29</v>
      </c>
      <c r="AD607" s="181"/>
      <c r="AE607" s="181"/>
    </row>
    <row r="608" spans="2:31">
      <c r="H608" s="182" t="s">
        <v>28</v>
      </c>
      <c r="I608" s="182"/>
      <c r="J608" s="182"/>
      <c r="V608" s="17"/>
      <c r="AC608" s="181"/>
      <c r="AD608" s="181"/>
      <c r="AE608" s="181"/>
    </row>
    <row r="609" spans="2:41">
      <c r="H609" s="182"/>
      <c r="I609" s="182"/>
      <c r="J609" s="182"/>
      <c r="V609" s="17"/>
      <c r="AC609" s="181"/>
      <c r="AD609" s="181"/>
      <c r="AE609" s="181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-1823.0370000000021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IF(B613="PAGADO",0,C618)</f>
        <v>-2187.0370000000021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4" t="str">
        <f>IF(C618&lt;0,"NO PAGAR","COBRAR")</f>
        <v>NO PAGAR</v>
      </c>
      <c r="C619" s="18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4" t="str">
        <f>IF(Y618&lt;0,"NO PAGAR","COBRAR")</f>
        <v>NO PAGAR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-2187.0370000000021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-2187.0370000000021</v>
      </c>
      <c r="AA658" s="183" t="s">
        <v>20</v>
      </c>
      <c r="AB658" s="183"/>
      <c r="AC658" s="183"/>
      <c r="AD658" s="183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tr">
        <f>IF(Y663&lt;0,"NO PAGAR","COBRAR'")</f>
        <v>NO PAGAR</v>
      </c>
      <c r="Y664" s="18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5" t="str">
        <f>IF(C663&lt;0,"NO PAGAR","COBRAR'")</f>
        <v>NO PAGAR</v>
      </c>
      <c r="C665" s="18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1" t="s">
        <v>29</v>
      </c>
      <c r="AD700" s="181"/>
      <c r="AE700" s="181"/>
    </row>
    <row r="701" spans="8:31">
      <c r="H701" s="182" t="s">
        <v>28</v>
      </c>
      <c r="I701" s="182"/>
      <c r="J701" s="182"/>
      <c r="V701" s="17"/>
      <c r="AC701" s="181"/>
      <c r="AD701" s="181"/>
      <c r="AE701" s="181"/>
    </row>
    <row r="702" spans="8:31">
      <c r="H702" s="182"/>
      <c r="I702" s="182"/>
      <c r="J702" s="182"/>
      <c r="V702" s="17"/>
      <c r="AC702" s="181"/>
      <c r="AD702" s="181"/>
      <c r="AE702" s="181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-2187.0370000000021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4" t="str">
        <f>IF(C711&lt;0,"NO PAGAR","COBRAR")</f>
        <v>NO PAGAR</v>
      </c>
      <c r="C712" s="18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PAGAR","COBRAR")</f>
        <v>NO PAGAR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-2187.0370000000021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-2187.0370000000021</v>
      </c>
      <c r="AA751" s="183" t="s">
        <v>20</v>
      </c>
      <c r="AB751" s="183"/>
      <c r="AC751" s="183"/>
      <c r="AD751" s="183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tr">
        <f>IF(Y756&lt;0,"NO PAGAR","COBRAR'")</f>
        <v>NO PAGAR</v>
      </c>
      <c r="Y757" s="18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5" t="str">
        <f>IF(C756&lt;0,"NO PAGAR","COBRAR'")</f>
        <v>NO PAGAR</v>
      </c>
      <c r="C758" s="18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1" t="s">
        <v>29</v>
      </c>
      <c r="AD793" s="181"/>
      <c r="AE793" s="181"/>
    </row>
    <row r="794" spans="2:41">
      <c r="H794" s="182" t="s">
        <v>28</v>
      </c>
      <c r="I794" s="182"/>
      <c r="J794" s="182"/>
      <c r="V794" s="17"/>
      <c r="AC794" s="181"/>
      <c r="AD794" s="181"/>
      <c r="AE794" s="181"/>
    </row>
    <row r="795" spans="2:41">
      <c r="H795" s="182"/>
      <c r="I795" s="182"/>
      <c r="J795" s="182"/>
      <c r="V795" s="17"/>
      <c r="AC795" s="181"/>
      <c r="AD795" s="181"/>
      <c r="AE795" s="181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-2187.0370000000021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4" t="str">
        <f>IF(C804&lt;0,"NO PAGAR","COBRAR")</f>
        <v>NO PAGAR</v>
      </c>
      <c r="C805" s="18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PAGAR","COBRAR")</f>
        <v>NO PAGAR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-2187.0370000000021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-2187.0370000000021</v>
      </c>
      <c r="AA844" s="183" t="s">
        <v>20</v>
      </c>
      <c r="AB844" s="183"/>
      <c r="AC844" s="183"/>
      <c r="AD844" s="183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tr">
        <f>IF(Y849&lt;0,"NO PAGAR","COBRAR'")</f>
        <v>NO PAGAR</v>
      </c>
      <c r="Y850" s="18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5" t="str">
        <f>IF(C849&lt;0,"NO PAGAR","COBRAR'")</f>
        <v>NO PAGAR</v>
      </c>
      <c r="C851" s="18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1" t="s">
        <v>29</v>
      </c>
      <c r="AD887" s="181"/>
      <c r="AE887" s="181"/>
    </row>
    <row r="888" spans="2:41">
      <c r="H888" s="182" t="s">
        <v>28</v>
      </c>
      <c r="I888" s="182"/>
      <c r="J888" s="182"/>
      <c r="V888" s="17"/>
      <c r="AC888" s="181"/>
      <c r="AD888" s="181"/>
      <c r="AE888" s="181"/>
    </row>
    <row r="889" spans="2:41">
      <c r="H889" s="182"/>
      <c r="I889" s="182"/>
      <c r="J889" s="182"/>
      <c r="V889" s="17"/>
      <c r="AC889" s="181"/>
      <c r="AD889" s="181"/>
      <c r="AE889" s="181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-2187.0370000000021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4" t="str">
        <f>IF(C898&lt;0,"NO PAGAR","COBRAR")</f>
        <v>NO PAGAR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4" t="str">
        <f>IF(Y898&lt;0,"NO PAGAR","COBRAR")</f>
        <v>NO PAGAR</v>
      </c>
      <c r="Y899" s="18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-2187.0370000000021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-2187.0370000000021</v>
      </c>
      <c r="AA938" s="183" t="s">
        <v>20</v>
      </c>
      <c r="AB938" s="183"/>
      <c r="AC938" s="183"/>
      <c r="AD938" s="183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tr">
        <f>IF(Y943&lt;0,"NO PAGAR","COBRAR'")</f>
        <v>NO PAGAR</v>
      </c>
      <c r="Y944" s="18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5" t="str">
        <f>IF(C943&lt;0,"NO PAGAR","COBRAR'")</f>
        <v>NO PAGAR</v>
      </c>
      <c r="C945" s="18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1" t="s">
        <v>29</v>
      </c>
      <c r="AD980" s="181"/>
      <c r="AE980" s="181"/>
    </row>
    <row r="981" spans="2:41">
      <c r="H981" s="182" t="s">
        <v>28</v>
      </c>
      <c r="I981" s="182"/>
      <c r="J981" s="182"/>
      <c r="V981" s="17"/>
      <c r="AC981" s="181"/>
      <c r="AD981" s="181"/>
      <c r="AE981" s="181"/>
    </row>
    <row r="982" spans="2:41">
      <c r="H982" s="182"/>
      <c r="I982" s="182"/>
      <c r="J982" s="182"/>
      <c r="V982" s="17"/>
      <c r="AC982" s="181"/>
      <c r="AD982" s="181"/>
      <c r="AE982" s="181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-2187.0370000000021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4" t="str">
        <f>IF(C991&lt;0,"NO PAGAR","COBRAR")</f>
        <v>NO PAGAR</v>
      </c>
      <c r="C992" s="18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PAGAR","COBRAR")</f>
        <v>NO PAGAR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1">
      <c r="H1027" s="182"/>
      <c r="I1027" s="182"/>
      <c r="J1027" s="182"/>
      <c r="V1027" s="17"/>
      <c r="AA1027" s="182"/>
      <c r="AB1027" s="182"/>
      <c r="AC1027" s="182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-2187.0370000000021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-2187.0370000000021</v>
      </c>
      <c r="AA1031" s="183" t="s">
        <v>20</v>
      </c>
      <c r="AB1031" s="183"/>
      <c r="AC1031" s="183"/>
      <c r="AD1031" s="183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tr">
        <f>IF(Y1036&lt;0,"NO PAGAR","COBRAR'")</f>
        <v>NO PAGAR</v>
      </c>
      <c r="Y1037" s="18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5" t="str">
        <f>IF(C1036&lt;0,"NO PAGAR","COBRAR'")</f>
        <v>NO PAGAR</v>
      </c>
      <c r="C1038" s="18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62" zoomScale="93" zoomScaleNormal="93" workbookViewId="0">
      <selection activeCell="C525" sqref="C52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2" t="s">
        <v>110</v>
      </c>
      <c r="AL8" s="192"/>
      <c r="AM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4" t="str">
        <f>IF(C108&lt;0,"NO PAGAR","COBRAR")</f>
        <v>COBRAR</v>
      </c>
      <c r="C109" s="18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COBRAR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5" t="str">
        <f>IF(Y140&lt;0,"NO PAGAR","COBRAR'")</f>
        <v>COBRAR'</v>
      </c>
      <c r="Y141" s="18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5" t="str">
        <f>IF(C140&lt;0,"NO PAGAR","COBRAR'")</f>
        <v>COBRAR'</v>
      </c>
      <c r="C142" s="18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1" t="s">
        <v>29</v>
      </c>
      <c r="AD169" s="181"/>
      <c r="AE169" s="181"/>
    </row>
    <row r="170" spans="2:41">
      <c r="H170" s="182" t="s">
        <v>28</v>
      </c>
      <c r="I170" s="182"/>
      <c r="J170" s="182"/>
      <c r="V170" s="17"/>
      <c r="AC170" s="181"/>
      <c r="AD170" s="181"/>
      <c r="AE170" s="181"/>
    </row>
    <row r="171" spans="2:41">
      <c r="H171" s="182"/>
      <c r="I171" s="182"/>
      <c r="J171" s="182"/>
      <c r="V171" s="17"/>
      <c r="AC171" s="181"/>
      <c r="AD171" s="181"/>
      <c r="AE171" s="18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4" t="str">
        <f>IF(C180&lt;0,"NO PAGAR","COBRAR")</f>
        <v>COBRAR</v>
      </c>
      <c r="C181" s="18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4" t="str">
        <f>IF(Y180&lt;0,"NO PAGAR","COBRAR")</f>
        <v>NO PAGAR</v>
      </c>
      <c r="Y181" s="18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5" t="str">
        <f>IF(Y217&lt;0,"NO PAGAR","COBRAR'")</f>
        <v>COBRAR'</v>
      </c>
      <c r="Y218" s="18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5" t="str">
        <f>IF(C217&lt;0,"NO PAGAR","COBRAR'")</f>
        <v>COBRAR'</v>
      </c>
      <c r="C219" s="18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1" t="s">
        <v>29</v>
      </c>
      <c r="AD253" s="181"/>
      <c r="AE253" s="181"/>
    </row>
    <row r="254" spans="5:31">
      <c r="H254" s="182" t="s">
        <v>28</v>
      </c>
      <c r="I254" s="182"/>
      <c r="J254" s="182"/>
      <c r="V254" s="17"/>
      <c r="AC254" s="181"/>
      <c r="AD254" s="181"/>
      <c r="AE254" s="181"/>
    </row>
    <row r="255" spans="5:31">
      <c r="H255" s="182"/>
      <c r="I255" s="182"/>
      <c r="J255" s="182"/>
      <c r="V255" s="17"/>
      <c r="AC255" s="181"/>
      <c r="AD255" s="181"/>
      <c r="AE255" s="18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4" t="str">
        <f>IF(C264&lt;0,"NO PAGAR","COBRAR")</f>
        <v>COBRAR</v>
      </c>
      <c r="C265" s="18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4" t="str">
        <f>IF(Y264&lt;0,"NO PAGAR","COBRAR")</f>
        <v>COBRAR</v>
      </c>
      <c r="Y265" s="18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5" t="str">
        <f>IF(Y309&lt;0,"NO PAGAR","COBRAR'")</f>
        <v>COBRAR'</v>
      </c>
      <c r="Y310" s="18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5" t="str">
        <f>IF(C309&lt;0,"NO PAGAR","COBRAR'")</f>
        <v>COBRAR'</v>
      </c>
      <c r="C311" s="18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4" t="s">
        <v>64</v>
      </c>
      <c r="AB349" s="188" t="s">
        <v>29</v>
      </c>
      <c r="AC349" s="188"/>
      <c r="AD349" s="188"/>
    </row>
    <row r="350" spans="2:30">
      <c r="V350" s="17"/>
      <c r="X350" s="194"/>
      <c r="AB350" s="188"/>
      <c r="AC350" s="188"/>
      <c r="AD350" s="188"/>
    </row>
    <row r="351" spans="2:30" ht="23.25">
      <c r="B351" s="22" t="s">
        <v>64</v>
      </c>
      <c r="V351" s="17"/>
      <c r="X351" s="194"/>
      <c r="AB351" s="188"/>
      <c r="AC351" s="188"/>
      <c r="AD351" s="188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4" t="str">
        <f>IF(C357&lt;0,"NO PAGAR","COBRAR")</f>
        <v>COBRAR</v>
      </c>
      <c r="C358" s="18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4" t="str">
        <f>IF(Y357&lt;0,"NO PAGAR","COBRAR")</f>
        <v>COBRAR</v>
      </c>
      <c r="Y358" s="18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5" t="str">
        <f>IF(Y396&lt;0,"NO PAGAR","COBRAR'")</f>
        <v>COBRAR'</v>
      </c>
      <c r="Y397" s="18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5" t="str">
        <f>IF(C396&lt;0,"NO PAGAR","COBRAR'")</f>
        <v>COBRAR'</v>
      </c>
      <c r="C398" s="18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1" t="s">
        <v>29</v>
      </c>
      <c r="AD431" s="181"/>
      <c r="AE431" s="181"/>
    </row>
    <row r="432" spans="8:31">
      <c r="H432" s="182" t="s">
        <v>28</v>
      </c>
      <c r="I432" s="182"/>
      <c r="J432" s="182"/>
      <c r="V432" s="17"/>
      <c r="AC432" s="181"/>
      <c r="AD432" s="181"/>
      <c r="AE432" s="181"/>
    </row>
    <row r="433" spans="2:41">
      <c r="H433" s="182"/>
      <c r="I433" s="182"/>
      <c r="J433" s="182"/>
      <c r="V433" s="17"/>
      <c r="AC433" s="181"/>
      <c r="AD433" s="181"/>
      <c r="AE433" s="18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4" t="str">
        <f>IF(C442&lt;0,"NO PAGAR","COBRAR")</f>
        <v>COBRAR</v>
      </c>
      <c r="C443" s="18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4" t="str">
        <f>IF(Y442&lt;0,"NO PAGAR","COBRAR")</f>
        <v>NO PAGAR</v>
      </c>
      <c r="Y443" s="18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130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COBRAR'</v>
      </c>
      <c r="Y480" s="18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5" t="str">
        <f>IF(C479&lt;0,"NO PAGAR","COBRAR'")</f>
        <v>COBRAR'</v>
      </c>
      <c r="C481" s="18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1" t="s">
        <v>29</v>
      </c>
      <c r="AD516" s="181"/>
      <c r="AE516" s="181"/>
    </row>
    <row r="517" spans="2:41" ht="15.75" customHeight="1">
      <c r="H517" s="182" t="s">
        <v>28</v>
      </c>
      <c r="I517" s="182"/>
      <c r="J517" s="182"/>
      <c r="V517" s="17"/>
      <c r="AC517" s="181"/>
      <c r="AD517" s="181"/>
      <c r="AE517" s="181"/>
    </row>
    <row r="518" spans="2:41">
      <c r="H518" s="182"/>
      <c r="I518" s="182"/>
      <c r="J518" s="182"/>
      <c r="V518" s="17"/>
      <c r="AC518" s="181"/>
      <c r="AD518" s="181"/>
      <c r="AE518" s="18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1052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4" t="str">
        <f>IF(C525&lt;0,"NO PAGAR","COBRAR")</f>
        <v>NO PAGAR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4" t="str">
        <f>IF(Y525&lt;0,"NO PAGAR","COBRAR")</f>
        <v>NO PAGAR</v>
      </c>
      <c r="Y526" s="18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20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5" t="str">
        <f>IF(Y566&lt;0,"NO PAGAR","COBRAR'")</f>
        <v>COBRAR'</v>
      </c>
      <c r="Y567" s="18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5" t="str">
        <f>IF(C566&lt;0,"NO PAGAR","COBRAR'")</f>
        <v>COBRAR'</v>
      </c>
      <c r="C568" s="18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1" t="s">
        <v>29</v>
      </c>
      <c r="AD599" s="181"/>
      <c r="AE599" s="181"/>
    </row>
    <row r="600" spans="2:41">
      <c r="H600" s="182" t="s">
        <v>28</v>
      </c>
      <c r="I600" s="182"/>
      <c r="J600" s="182"/>
      <c r="V600" s="17"/>
      <c r="AC600" s="181"/>
      <c r="AD600" s="181"/>
      <c r="AE600" s="181"/>
    </row>
    <row r="601" spans="2:41">
      <c r="H601" s="182"/>
      <c r="I601" s="182"/>
      <c r="J601" s="182"/>
      <c r="V601" s="17"/>
      <c r="AC601" s="181"/>
      <c r="AD601" s="181"/>
      <c r="AE601" s="18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20</v>
      </c>
      <c r="F605" s="183"/>
      <c r="G605" s="183"/>
      <c r="H605" s="183"/>
      <c r="V605" s="17"/>
      <c r="X605" s="23" t="s">
        <v>32</v>
      </c>
      <c r="Y605" s="20">
        <f>IF(B605="PAGADO",0,C610)</f>
        <v>0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4" t="str">
        <f>IF(C610&lt;0,"NO PAGAR","COBRAR")</f>
        <v>COBRAR</v>
      </c>
      <c r="C611" s="18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4" t="str">
        <f>IF(Y610&lt;0,"NO PAGAR","COBRAR")</f>
        <v>COBRAR</v>
      </c>
      <c r="Y611" s="18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0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5" t="str">
        <f>IF(Y655&lt;0,"NO PAGAR","COBRAR'")</f>
        <v>COBRAR'</v>
      </c>
      <c r="Y656" s="18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5" t="str">
        <f>IF(C655&lt;0,"NO PAGAR","COBRAR'")</f>
        <v>COBRAR'</v>
      </c>
      <c r="C657" s="18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1" t="s">
        <v>29</v>
      </c>
      <c r="AD692" s="181"/>
      <c r="AE692" s="181"/>
    </row>
    <row r="693" spans="2:41">
      <c r="H693" s="182" t="s">
        <v>28</v>
      </c>
      <c r="I693" s="182"/>
      <c r="J693" s="182"/>
      <c r="V693" s="17"/>
      <c r="AC693" s="181"/>
      <c r="AD693" s="181"/>
      <c r="AE693" s="181"/>
    </row>
    <row r="694" spans="2:41">
      <c r="H694" s="182"/>
      <c r="I694" s="182"/>
      <c r="J694" s="182"/>
      <c r="V694" s="17"/>
      <c r="AC694" s="181"/>
      <c r="AD694" s="181"/>
      <c r="AE694" s="18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0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4" t="str">
        <f>IF(C703&lt;0,"NO PAGAR","COBRAR")</f>
        <v>COBRAR</v>
      </c>
      <c r="C704" s="18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4" t="str">
        <f>IF(Y703&lt;0,"NO PAGAR","COBRAR")</f>
        <v>COBRAR</v>
      </c>
      <c r="Y704" s="18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0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5" t="str">
        <f>IF(Y748&lt;0,"NO PAGAR","COBRAR'")</f>
        <v>COBRAR'</v>
      </c>
      <c r="Y749" s="18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5" t="str">
        <f>IF(C748&lt;0,"NO PAGAR","COBRAR'")</f>
        <v>COBRAR'</v>
      </c>
      <c r="C750" s="18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1" t="s">
        <v>29</v>
      </c>
      <c r="AD785" s="181"/>
      <c r="AE785" s="181"/>
    </row>
    <row r="786" spans="2:41">
      <c r="H786" s="182" t="s">
        <v>28</v>
      </c>
      <c r="I786" s="182"/>
      <c r="J786" s="182"/>
      <c r="V786" s="17"/>
      <c r="AC786" s="181"/>
      <c r="AD786" s="181"/>
      <c r="AE786" s="181"/>
    </row>
    <row r="787" spans="2:41">
      <c r="H787" s="182"/>
      <c r="I787" s="182"/>
      <c r="J787" s="182"/>
      <c r="V787" s="17"/>
      <c r="AC787" s="181"/>
      <c r="AD787" s="181"/>
      <c r="AE787" s="18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0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4" t="str">
        <f>IF(C796&lt;0,"NO PAGAR","COBRAR")</f>
        <v>COBRAR</v>
      </c>
      <c r="C797" s="18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4" t="str">
        <f>IF(Y796&lt;0,"NO PAGAR","COBRAR")</f>
        <v>COBRAR</v>
      </c>
      <c r="Y797" s="18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0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5" t="str">
        <f>IF(Y841&lt;0,"NO PAGAR","COBRAR'")</f>
        <v>COBRAR'</v>
      </c>
      <c r="Y842" s="18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5" t="str">
        <f>IF(C841&lt;0,"NO PAGAR","COBRAR'")</f>
        <v>COBRAR'</v>
      </c>
      <c r="C843" s="18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1" t="s">
        <v>29</v>
      </c>
      <c r="AD879" s="181"/>
      <c r="AE879" s="181"/>
    </row>
    <row r="880" spans="5:31">
      <c r="H880" s="182" t="s">
        <v>28</v>
      </c>
      <c r="I880" s="182"/>
      <c r="J880" s="182"/>
      <c r="V880" s="17"/>
      <c r="AC880" s="181"/>
      <c r="AD880" s="181"/>
      <c r="AE880" s="181"/>
    </row>
    <row r="881" spans="2:41">
      <c r="H881" s="182"/>
      <c r="I881" s="182"/>
      <c r="J881" s="182"/>
      <c r="V881" s="17"/>
      <c r="AC881" s="181"/>
      <c r="AD881" s="181"/>
      <c r="AE881" s="18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0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4" t="str">
        <f>IF(C890&lt;0,"NO PAGAR","COBRAR")</f>
        <v>COBRAR</v>
      </c>
      <c r="C891" s="18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4" t="str">
        <f>IF(Y890&lt;0,"NO PAGAR","COBRAR")</f>
        <v>COBRAR</v>
      </c>
      <c r="Y891" s="18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0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5" t="str">
        <f>IF(Y935&lt;0,"NO PAGAR","COBRAR'")</f>
        <v>COBRAR'</v>
      </c>
      <c r="Y936" s="18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5" t="str">
        <f>IF(C935&lt;0,"NO PAGAR","COBRAR'")</f>
        <v>COBRAR'</v>
      </c>
      <c r="C937" s="18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1" t="s">
        <v>29</v>
      </c>
      <c r="AD972" s="181"/>
      <c r="AE972" s="181"/>
    </row>
    <row r="973" spans="8:31">
      <c r="H973" s="182" t="s">
        <v>28</v>
      </c>
      <c r="I973" s="182"/>
      <c r="J973" s="182"/>
      <c r="V973" s="17"/>
      <c r="AC973" s="181"/>
      <c r="AD973" s="181"/>
      <c r="AE973" s="181"/>
    </row>
    <row r="974" spans="8:31">
      <c r="H974" s="182"/>
      <c r="I974" s="182"/>
      <c r="J974" s="182"/>
      <c r="V974" s="17"/>
      <c r="AC974" s="181"/>
      <c r="AD974" s="181"/>
      <c r="AE974" s="18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0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4" t="str">
        <f>IF(C983&lt;0,"NO PAGAR","COBRAR")</f>
        <v>COBRAR</v>
      </c>
      <c r="C984" s="18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4" t="str">
        <f>IF(Y983&lt;0,"NO PAGAR","COBRAR")</f>
        <v>COBRAR</v>
      </c>
      <c r="Y984" s="18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0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5" t="str">
        <f>IF(Y1028&lt;0,"NO PAGAR","COBRAR'")</f>
        <v>COBRAR'</v>
      </c>
      <c r="Y1029" s="18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5" t="str">
        <f>IF(C1028&lt;0,"NO PAGAR","COBRAR'")</f>
        <v>COBRAR'</v>
      </c>
      <c r="C1030" s="18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V562" zoomScale="85" zoomScaleNormal="85" workbookViewId="0">
      <selection activeCell="AF574" sqref="AF57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3" t="s">
        <v>188</v>
      </c>
      <c r="P8" s="193"/>
      <c r="Q8" s="193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1" t="s">
        <v>29</v>
      </c>
      <c r="AD99" s="181"/>
      <c r="AE99" s="181"/>
    </row>
    <row r="100" spans="2:41">
      <c r="H100" s="182" t="s">
        <v>28</v>
      </c>
      <c r="I100" s="182"/>
      <c r="J100" s="182"/>
      <c r="V100" s="17"/>
      <c r="AC100" s="181"/>
      <c r="AD100" s="181"/>
      <c r="AE100" s="181"/>
    </row>
    <row r="101" spans="2:41">
      <c r="H101" s="182"/>
      <c r="I101" s="182"/>
      <c r="J101" s="182"/>
      <c r="V101" s="17"/>
      <c r="AC101" s="181"/>
      <c r="AD101" s="181"/>
      <c r="AE101" s="18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4" t="str">
        <f>IF(C110&lt;0,"NO PAGAR","COBRAR")</f>
        <v>COBRAR</v>
      </c>
      <c r="C111" s="18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4" t="str">
        <f>IF(Y110&lt;0,"NO PAGAR","COBRAR")</f>
        <v>NO PAGAR</v>
      </c>
      <c r="Y111" s="18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5" t="str">
        <f>IF(Y142&lt;0,"NO PAGAR","COBRAR'")</f>
        <v>COBRAR'</v>
      </c>
      <c r="Y143" s="18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5" t="str">
        <f>IF(C142&lt;0,"NO PAGAR","COBRAR'")</f>
        <v>COBRAR'</v>
      </c>
      <c r="C144" s="18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1" t="s">
        <v>29</v>
      </c>
      <c r="AD180" s="181"/>
      <c r="AE180" s="181"/>
    </row>
    <row r="181" spans="2:41">
      <c r="H181" s="182" t="s">
        <v>28</v>
      </c>
      <c r="I181" s="182"/>
      <c r="J181" s="182"/>
      <c r="V181" s="17"/>
      <c r="AC181" s="181"/>
      <c r="AD181" s="181"/>
      <c r="AE181" s="181"/>
    </row>
    <row r="182" spans="2:41">
      <c r="H182" s="182"/>
      <c r="I182" s="182"/>
      <c r="J182" s="182"/>
      <c r="V182" s="17"/>
      <c r="AC182" s="181"/>
      <c r="AD182" s="181"/>
      <c r="AE182" s="18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4" t="str">
        <f>IF(C191&lt;0,"NO PAGAR","COBRAR")</f>
        <v>COBRAR</v>
      </c>
      <c r="C192" s="18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4" t="str">
        <f>IF(Y191&lt;0,"NO PAGAR","COBRAR")</f>
        <v>COBRAR</v>
      </c>
      <c r="Y192" s="18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5" t="str">
        <f>IF(Y236&lt;0,"NO PAGAR","COBRAR'")</f>
        <v>COBRAR'</v>
      </c>
      <c r="Y237" s="18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5" t="str">
        <f>IF(C236&lt;0,"NO PAGAR","COBRAR'")</f>
        <v>COBRAR'</v>
      </c>
      <c r="C238" s="18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1" t="s">
        <v>29</v>
      </c>
      <c r="AD272" s="181"/>
      <c r="AE272" s="181"/>
    </row>
    <row r="273" spans="2:41">
      <c r="H273" s="182" t="s">
        <v>28</v>
      </c>
      <c r="I273" s="182"/>
      <c r="J273" s="182"/>
      <c r="V273" s="17"/>
      <c r="AC273" s="181"/>
      <c r="AD273" s="181"/>
      <c r="AE273" s="181"/>
    </row>
    <row r="274" spans="2:41">
      <c r="H274" s="182"/>
      <c r="I274" s="182"/>
      <c r="J274" s="182"/>
      <c r="V274" s="17"/>
      <c r="AC274" s="181"/>
      <c r="AD274" s="181"/>
      <c r="AE274" s="18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4" t="str">
        <f>IF(C283&lt;0,"NO PAGAR","COBRAR")</f>
        <v>NO PAGAR</v>
      </c>
      <c r="C284" s="18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4" t="str">
        <f>IF(Y283&lt;0,"NO PAGAR","COBRAR")</f>
        <v>NO PAGAR</v>
      </c>
      <c r="Y284" s="18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5" t="str">
        <f>IF(Y328&lt;0,"NO PAGAR","COBRAR'")</f>
        <v>NO PAGAR</v>
      </c>
      <c r="Y329" s="18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5" t="str">
        <f>IF(C328&lt;0,"NO PAGAR","COBRAR'")</f>
        <v>NO PAGAR</v>
      </c>
      <c r="C330" s="18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88" t="s">
        <v>29</v>
      </c>
      <c r="AD368" s="188"/>
      <c r="AE368" s="188"/>
    </row>
    <row r="369" spans="2:41">
      <c r="V369" s="17"/>
      <c r="X369" s="194"/>
      <c r="AC369" s="188"/>
      <c r="AD369" s="188"/>
      <c r="AE369" s="188"/>
    </row>
    <row r="370" spans="2:41" ht="23.25">
      <c r="B370" s="22" t="s">
        <v>64</v>
      </c>
      <c r="V370" s="17"/>
      <c r="X370" s="194"/>
      <c r="AC370" s="188"/>
      <c r="AD370" s="188"/>
      <c r="AE370" s="18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4" t="str">
        <f>IF(C376&lt;0,"NO PAGAR","COBRAR")</f>
        <v>COBRAR</v>
      </c>
      <c r="C377" s="18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4" t="str">
        <f>IF(Y376&lt;0,"NO PAGAR","COBRAR")</f>
        <v>NO PAGAR</v>
      </c>
      <c r="Y377" s="18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5" t="str">
        <f>IF(Y415&lt;0,"NO PAGAR","COBRAR'")</f>
        <v>COBRAR'</v>
      </c>
      <c r="Y416" s="18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5" t="str">
        <f>IF(C415&lt;0,"NO PAGAR","COBRAR'")</f>
        <v>COBRAR'</v>
      </c>
      <c r="C417" s="18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1" t="s">
        <v>29</v>
      </c>
      <c r="AD441" s="181"/>
      <c r="AE441" s="181"/>
    </row>
    <row r="442" spans="2:41" ht="35.25" customHeight="1">
      <c r="H442" s="76" t="s">
        <v>28</v>
      </c>
      <c r="I442" s="76"/>
      <c r="J442" s="76"/>
      <c r="V442" s="17"/>
      <c r="AC442" s="181"/>
      <c r="AD442" s="181"/>
      <c r="AE442" s="181"/>
    </row>
    <row r="443" spans="2:41" ht="15" customHeight="1">
      <c r="H443" s="76"/>
      <c r="I443" s="76"/>
      <c r="J443" s="76"/>
      <c r="V443" s="17"/>
      <c r="AC443" s="181"/>
      <c r="AD443" s="181"/>
      <c r="AE443" s="18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4" t="str">
        <f>IF(C452&lt;0,"NO PAGAR","COBRAR")</f>
        <v>COBRAR</v>
      </c>
      <c r="C453" s="18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4" t="str">
        <f>IF(Y452&lt;0,"NO PAGAR","COBRAR")</f>
        <v>NO PAGAR</v>
      </c>
      <c r="Y453" s="18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5" t="str">
        <f>IF(Y488&lt;0,"NO PAGAR","COBRAR'")</f>
        <v>NO PAGAR</v>
      </c>
      <c r="Y489" s="18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5" t="str">
        <f>IF(C488&lt;0,"NO PAGAR","COBRAR'")</f>
        <v>NO PAGAR</v>
      </c>
      <c r="C490" s="18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1" t="s">
        <v>29</v>
      </c>
      <c r="AD522" s="181"/>
      <c r="AE522" s="181"/>
    </row>
    <row r="523" spans="2:41" ht="30" customHeight="1">
      <c r="H523" s="76" t="s">
        <v>28</v>
      </c>
      <c r="I523" s="76"/>
      <c r="J523" s="76"/>
      <c r="V523" s="17"/>
      <c r="AC523" s="181"/>
      <c r="AD523" s="181"/>
      <c r="AE523" s="18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1053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4" t="str">
        <f>IF(C530&lt;0,"NO PAGAR","COBRAR")</f>
        <v>NO PAGAR</v>
      </c>
      <c r="C531" s="18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4" t="str">
        <f>IF(Y530&lt;0,"NO PAGAR","COBRAR")</f>
        <v>NO PAGAR</v>
      </c>
      <c r="Y531" s="18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309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180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1090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180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1730.4249999999993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-1550.4249999999993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5" t="str">
        <f>IF(Y572&lt;0,"NO PAGAR","COBRAR'")</f>
        <v>NO PAGAR</v>
      </c>
      <c r="Y573" s="18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5" t="str">
        <f>IF(C572&lt;0,"NO PAGAR","COBRAR'")</f>
        <v>NO PAGAR</v>
      </c>
      <c r="C574" s="185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36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180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36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1730.4249999999993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1" t="s">
        <v>29</v>
      </c>
      <c r="AD608" s="181"/>
      <c r="AE608" s="181"/>
    </row>
    <row r="609" spans="2:41" ht="15" customHeight="1">
      <c r="H609" s="76" t="s">
        <v>28</v>
      </c>
      <c r="I609" s="76"/>
      <c r="J609" s="76"/>
      <c r="V609" s="17"/>
      <c r="AC609" s="181"/>
      <c r="AD609" s="181"/>
      <c r="AE609" s="181"/>
    </row>
    <row r="610" spans="2:41" ht="15" customHeight="1">
      <c r="H610" s="76"/>
      <c r="I610" s="76"/>
      <c r="J610" s="76"/>
      <c r="V610" s="17"/>
      <c r="AC610" s="181"/>
      <c r="AD610" s="181"/>
      <c r="AE610" s="18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-1550.4249999999993</v>
      </c>
      <c r="E614" s="183" t="s">
        <v>20</v>
      </c>
      <c r="F614" s="183"/>
      <c r="G614" s="183"/>
      <c r="H614" s="183"/>
      <c r="V614" s="17"/>
      <c r="X614" s="23" t="s">
        <v>32</v>
      </c>
      <c r="Y614" s="20">
        <f>IF(B614="PAGADO",0,C619)</f>
        <v>-1694.4249999999993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4" t="str">
        <f>IF(C619&lt;0,"NO PAGAR","COBRAR")</f>
        <v>NO PAGAR</v>
      </c>
      <c r="C620" s="18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4" t="str">
        <f>IF(Y619&lt;0,"NO PAGAR","COBRAR")</f>
        <v>NO PAGAR</v>
      </c>
      <c r="Y620" s="18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-1694.4249999999993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5" t="str">
        <f>IF(Y664&lt;0,"NO PAGAR","COBRAR'")</f>
        <v>NO PAGAR</v>
      </c>
      <c r="Y665" s="18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5" t="str">
        <f>IF(C664&lt;0,"NO PAGAR","COBRAR'")</f>
        <v>NO PAGAR</v>
      </c>
      <c r="C666" s="185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1" t="s">
        <v>29</v>
      </c>
      <c r="AD701" s="181"/>
      <c r="AE701" s="181"/>
    </row>
    <row r="702" spans="8:31" ht="15" customHeight="1">
      <c r="H702" s="76" t="s">
        <v>28</v>
      </c>
      <c r="I702" s="76"/>
      <c r="J702" s="76"/>
      <c r="V702" s="17"/>
      <c r="AC702" s="181"/>
      <c r="AD702" s="181"/>
      <c r="AE702" s="181"/>
    </row>
    <row r="703" spans="8:31" ht="15" customHeight="1">
      <c r="H703" s="76"/>
      <c r="I703" s="76"/>
      <c r="J703" s="76"/>
      <c r="V703" s="17"/>
      <c r="AC703" s="181"/>
      <c r="AD703" s="181"/>
      <c r="AE703" s="181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-1694.4249999999993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4" t="str">
        <f>IF(C712&lt;0,"NO PAGAR","COBRAR")</f>
        <v>NO PAGAR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4" t="str">
        <f>IF(Y712&lt;0,"NO PAGAR","COBRAR")</f>
        <v>NO PAGAR</v>
      </c>
      <c r="Y713" s="18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-1694.4249999999993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5" t="str">
        <f>IF(Y757&lt;0,"NO PAGAR","COBRAR'")</f>
        <v>NO PAGAR</v>
      </c>
      <c r="Y758" s="18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5" t="str">
        <f>IF(C757&lt;0,"NO PAGAR","COBRAR'")</f>
        <v>NO PAGAR</v>
      </c>
      <c r="C759" s="185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1" t="s">
        <v>29</v>
      </c>
      <c r="AD794" s="181"/>
      <c r="AE794" s="181"/>
    </row>
    <row r="795" spans="2:31" ht="15" customHeight="1">
      <c r="H795" s="76" t="s">
        <v>28</v>
      </c>
      <c r="I795" s="76"/>
      <c r="J795" s="76"/>
      <c r="V795" s="17"/>
      <c r="AC795" s="181"/>
      <c r="AD795" s="181"/>
      <c r="AE795" s="181"/>
    </row>
    <row r="796" spans="2:31" ht="15" customHeight="1">
      <c r="H796" s="76"/>
      <c r="I796" s="76"/>
      <c r="J796" s="76"/>
      <c r="V796" s="17"/>
      <c r="AC796" s="181"/>
      <c r="AD796" s="181"/>
      <c r="AE796" s="181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-1694.4249999999993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4" t="str">
        <f>IF(C805&lt;0,"NO PAGAR","COBRAR")</f>
        <v>NO PAGAR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4" t="str">
        <f>IF(Y805&lt;0,"NO PAGAR","COBRAR")</f>
        <v>NO PAGAR</v>
      </c>
      <c r="Y806" s="18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-1694.4249999999993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5" t="str">
        <f>IF(Y850&lt;0,"NO PAGAR","COBRAR'")</f>
        <v>NO PAGAR</v>
      </c>
      <c r="Y851" s="185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5" t="str">
        <f>IF(C850&lt;0,"NO PAGAR","COBRAR'")</f>
        <v>NO PAGAR</v>
      </c>
      <c r="C852" s="18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1" t="s">
        <v>29</v>
      </c>
      <c r="AD888" s="181"/>
      <c r="AE888" s="181"/>
    </row>
    <row r="889" spans="2:41" ht="15" customHeight="1">
      <c r="H889" s="76" t="s">
        <v>28</v>
      </c>
      <c r="I889" s="76"/>
      <c r="J889" s="76"/>
      <c r="V889" s="17"/>
      <c r="AC889" s="181"/>
      <c r="AD889" s="181"/>
      <c r="AE889" s="181"/>
    </row>
    <row r="890" spans="2:41" ht="15" customHeight="1">
      <c r="H890" s="76"/>
      <c r="I890" s="76"/>
      <c r="J890" s="76"/>
      <c r="V890" s="17"/>
      <c r="AC890" s="181"/>
      <c r="AD890" s="181"/>
      <c r="AE890" s="18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-1694.4249999999993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4" t="str">
        <f>IF(C899&lt;0,"NO PAGAR","COBRAR")</f>
        <v>NO PAGAR</v>
      </c>
      <c r="C900" s="18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4" t="str">
        <f>IF(Y899&lt;0,"NO PAGAR","COBRAR")</f>
        <v>NO PAGAR</v>
      </c>
      <c r="Y900" s="18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-1694.4249999999993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5" t="str">
        <f>IF(Y944&lt;0,"NO PAGAR","COBRAR'")</f>
        <v>NO PAGAR</v>
      </c>
      <c r="Y945" s="18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5" t="str">
        <f>IF(C944&lt;0,"NO PAGAR","COBRAR'")</f>
        <v>NO PAGAR</v>
      </c>
      <c r="C946" s="18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1" t="s">
        <v>29</v>
      </c>
      <c r="AD981" s="181"/>
      <c r="AE981" s="181"/>
    </row>
    <row r="982" spans="2:41" ht="15" customHeight="1">
      <c r="H982" s="76" t="s">
        <v>28</v>
      </c>
      <c r="I982" s="76"/>
      <c r="J982" s="76"/>
      <c r="V982" s="17"/>
      <c r="AC982" s="181"/>
      <c r="AD982" s="181"/>
      <c r="AE982" s="181"/>
    </row>
    <row r="983" spans="2:41" ht="15" customHeight="1">
      <c r="H983" s="76"/>
      <c r="I983" s="76"/>
      <c r="J983" s="76"/>
      <c r="V983" s="17"/>
      <c r="AC983" s="181"/>
      <c r="AD983" s="181"/>
      <c r="AE983" s="181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-1694.4249999999993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4" t="str">
        <f>IF(C992&lt;0,"NO PAGAR","COBRAR")</f>
        <v>NO PAGAR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4" t="str">
        <f>IF(Y992&lt;0,"NO PAGAR","COBRAR")</f>
        <v>NO PAGAR</v>
      </c>
      <c r="Y993" s="18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-1694.4249999999993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5" t="str">
        <f>IF(Y1037&lt;0,"NO PAGAR","COBRAR'")</f>
        <v>NO PAGAR</v>
      </c>
      <c r="Y1038" s="185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5" t="str">
        <f>IF(C1037&lt;0,"NO PAGAR","COBRAR'")</f>
        <v>NO PAGAR</v>
      </c>
      <c r="C1039" s="185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1" t="s">
        <v>29</v>
      </c>
      <c r="AD95" s="181"/>
      <c r="AE95" s="181"/>
    </row>
    <row r="96" spans="2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4" t="str">
        <f>IF(C106&lt;0,"NO PAGAR","COBRAR")</f>
        <v>COBRAR</v>
      </c>
      <c r="C107" s="18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COBRAR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tr">
        <f>IF(Y143&lt;0,"NO PAGAR","COBRAR'")</f>
        <v>COBRAR'</v>
      </c>
      <c r="Y144" s="18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5" t="str">
        <f>IF(C143&lt;0,"NO PAGAR","COBRAR'")</f>
        <v>COBRAR'</v>
      </c>
      <c r="C145" s="18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1" t="s">
        <v>29</v>
      </c>
      <c r="AD181" s="181"/>
      <c r="AE181" s="181"/>
    </row>
    <row r="182" spans="2:41">
      <c r="H182" s="182" t="s">
        <v>28</v>
      </c>
      <c r="I182" s="182"/>
      <c r="J182" s="182"/>
      <c r="V182" s="17"/>
      <c r="AC182" s="181"/>
      <c r="AD182" s="181"/>
      <c r="AE182" s="181"/>
    </row>
    <row r="183" spans="2:41">
      <c r="H183" s="182"/>
      <c r="I183" s="182"/>
      <c r="J183" s="182"/>
      <c r="V183" s="17"/>
      <c r="AC183" s="181"/>
      <c r="AD183" s="181"/>
      <c r="AE183" s="18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4" t="str">
        <f>IF(C192&lt;0,"NO PAGAR","COBRAR")</f>
        <v>COBRAR</v>
      </c>
      <c r="C193" s="18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4" t="str">
        <f>IF(Y192&lt;0,"NO PAGAR","COBRAR")</f>
        <v>COBRAR</v>
      </c>
      <c r="Y193" s="18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tr">
        <f>IF(Y237&lt;0,"NO PAGAR","COBRAR'")</f>
        <v>COBRAR'</v>
      </c>
      <c r="Y238" s="18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5" t="str">
        <f>IF(C237&lt;0,"NO PAGAR","COBRAR'")</f>
        <v>COBRAR'</v>
      </c>
      <c r="C239" s="18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1" t="s">
        <v>29</v>
      </c>
      <c r="AD273" s="181"/>
      <c r="AE273" s="181"/>
    </row>
    <row r="274" spans="2:41">
      <c r="H274" s="182" t="s">
        <v>28</v>
      </c>
      <c r="I274" s="182"/>
      <c r="J274" s="182"/>
      <c r="V274" s="17"/>
      <c r="AC274" s="181"/>
      <c r="AD274" s="181"/>
      <c r="AE274" s="181"/>
    </row>
    <row r="275" spans="2:41">
      <c r="H275" s="182"/>
      <c r="I275" s="182"/>
      <c r="J275" s="182"/>
      <c r="V275" s="17"/>
      <c r="AC275" s="181"/>
      <c r="AD275" s="181"/>
      <c r="AE275" s="18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4" t="str">
        <f>IF(C284&lt;0,"NO PAGAR","COBRAR")</f>
        <v>COBRAR</v>
      </c>
      <c r="C285" s="18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4" t="str">
        <f>IF(Y284&lt;0,"NO PAGAR","COBRAR")</f>
        <v>COBRAR</v>
      </c>
      <c r="Y285" s="18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tr">
        <f>IF(Y329&lt;0,"NO PAGAR","COBRAR'")</f>
        <v>COBRAR'</v>
      </c>
      <c r="Y330" s="18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5" t="str">
        <f>IF(C329&lt;0,"NO PAGAR","COBRAR'")</f>
        <v>COBRAR'</v>
      </c>
      <c r="C331" s="18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1" t="s">
        <v>29</v>
      </c>
      <c r="AD366" s="181"/>
      <c r="AE366" s="181"/>
    </row>
    <row r="367" spans="5:31">
      <c r="H367" s="182" t="s">
        <v>28</v>
      </c>
      <c r="I367" s="182"/>
      <c r="J367" s="182"/>
      <c r="V367" s="17"/>
      <c r="AC367" s="181"/>
      <c r="AD367" s="181"/>
      <c r="AE367" s="181"/>
    </row>
    <row r="368" spans="5:31">
      <c r="H368" s="182"/>
      <c r="I368" s="182"/>
      <c r="J368" s="182"/>
      <c r="V368" s="17"/>
      <c r="AC368" s="181"/>
      <c r="AD368" s="181"/>
      <c r="AE368" s="18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4" t="str">
        <f>IF(C377&lt;0,"NO PAGAR","COBRAR")</f>
        <v>COBRAR</v>
      </c>
      <c r="C378" s="18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4" t="str">
        <f>IF(Y377&lt;0,"NO PAGAR","COBRAR")</f>
        <v>COBRAR</v>
      </c>
      <c r="Y378" s="18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tr">
        <f>IF(Y422&lt;0,"NO PAGAR","COBRAR'")</f>
        <v>COBRAR'</v>
      </c>
      <c r="Y423" s="18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5" t="str">
        <f>IF(C422&lt;0,"NO PAGAR","COBRAR'")</f>
        <v>COBRAR'</v>
      </c>
      <c r="C424" s="18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1" t="s">
        <v>29</v>
      </c>
      <c r="AD463" s="181"/>
      <c r="AE463" s="181"/>
    </row>
    <row r="464" spans="8:31">
      <c r="H464" s="182" t="s">
        <v>28</v>
      </c>
      <c r="I464" s="182"/>
      <c r="J464" s="182"/>
      <c r="V464" s="17"/>
      <c r="AC464" s="181"/>
      <c r="AD464" s="181"/>
      <c r="AE464" s="181"/>
    </row>
    <row r="465" spans="2:41">
      <c r="H465" s="182"/>
      <c r="I465" s="182"/>
      <c r="J465" s="182"/>
      <c r="V465" s="17"/>
      <c r="AC465" s="181"/>
      <c r="AD465" s="181"/>
      <c r="AE465" s="18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4" t="str">
        <f>IF(C474&lt;0,"NO PAGAR","COBRAR")</f>
        <v>COBRAR</v>
      </c>
      <c r="C475" s="18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4" t="str">
        <f>IF(Y474&lt;0,"NO PAGAR","COBRAR")</f>
        <v>COBRAR</v>
      </c>
      <c r="Y475" s="18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5" t="str">
        <f>IF(Y519&lt;0,"NO PAGAR","COBRAR'")</f>
        <v>COBRAR'</v>
      </c>
      <c r="Y520" s="18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5" t="str">
        <f>IF(C519&lt;0,"NO PAGAR","COBRAR'")</f>
        <v>COBRAR'</v>
      </c>
      <c r="C521" s="18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1" t="s">
        <v>29</v>
      </c>
      <c r="AD562" s="181"/>
      <c r="AE562" s="181"/>
    </row>
    <row r="563" spans="2:41">
      <c r="H563" s="182" t="s">
        <v>28</v>
      </c>
      <c r="I563" s="182"/>
      <c r="J563" s="182"/>
      <c r="V563" s="17"/>
      <c r="AC563" s="181"/>
      <c r="AD563" s="181"/>
      <c r="AE563" s="181"/>
    </row>
    <row r="564" spans="2:41">
      <c r="H564" s="182"/>
      <c r="I564" s="182"/>
      <c r="J564" s="182"/>
      <c r="V564" s="17"/>
      <c r="AC564" s="181"/>
      <c r="AD564" s="181"/>
      <c r="AE564" s="18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4" t="str">
        <f>IF(C573&lt;0,"NO PAGAR","COBRAR")</f>
        <v>COBRAR</v>
      </c>
      <c r="C574" s="18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4" t="str">
        <f>IF(Y573&lt;0,"NO PAGAR","COBRAR")</f>
        <v>COBRAR</v>
      </c>
      <c r="Y574" s="18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PAGAR","COBRAR'")</f>
        <v>COBRAR'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5" t="str">
        <f>IF(C618&lt;0,"NO PAGAR","COBRAR'")</f>
        <v>COBRAR'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1" t="s">
        <v>29</v>
      </c>
      <c r="AD655" s="181"/>
      <c r="AE655" s="181"/>
    </row>
    <row r="656" spans="2:31">
      <c r="H656" s="182" t="s">
        <v>28</v>
      </c>
      <c r="I656" s="182"/>
      <c r="J656" s="182"/>
      <c r="V656" s="17"/>
      <c r="AC656" s="181"/>
      <c r="AD656" s="181"/>
      <c r="AE656" s="181"/>
    </row>
    <row r="657" spans="2:41">
      <c r="H657" s="182"/>
      <c r="I657" s="182"/>
      <c r="J657" s="182"/>
      <c r="V657" s="17"/>
      <c r="AC657" s="181"/>
      <c r="AD657" s="181"/>
      <c r="AE657" s="18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4" t="str">
        <f>IF(C666&lt;0,"NO PAGAR","COBRAR")</f>
        <v>COBRAR</v>
      </c>
      <c r="C667" s="18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4" t="str">
        <f>IF(Y666&lt;0,"NO PAGAR","COBRAR")</f>
        <v>COBRAR</v>
      </c>
      <c r="Y667" s="18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PAGAR","COBRAR'")</f>
        <v>COBRAR'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5" t="str">
        <f>IF(C711&lt;0,"NO PAGAR","COBRAR'")</f>
        <v>COBRAR'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1" t="s">
        <v>29</v>
      </c>
      <c r="AD748" s="181"/>
      <c r="AE748" s="181"/>
    </row>
    <row r="749" spans="8:31">
      <c r="H749" s="182" t="s">
        <v>28</v>
      </c>
      <c r="I749" s="182"/>
      <c r="J749" s="182"/>
      <c r="V749" s="17"/>
      <c r="AC749" s="181"/>
      <c r="AD749" s="181"/>
      <c r="AE749" s="181"/>
    </row>
    <row r="750" spans="8:31">
      <c r="H750" s="182"/>
      <c r="I750" s="182"/>
      <c r="J750" s="182"/>
      <c r="V750" s="17"/>
      <c r="AC750" s="181"/>
      <c r="AD750" s="181"/>
      <c r="AE750" s="18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4" t="str">
        <f>IF(C759&lt;0,"NO PAGAR","COBRAR")</f>
        <v>COBRAR</v>
      </c>
      <c r="C760" s="18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4" t="str">
        <f>IF(Y759&lt;0,"NO PAGAR","COBRAR")</f>
        <v>COBRAR</v>
      </c>
      <c r="Y760" s="18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PAGAR","COBRAR'")</f>
        <v>COBRAR'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5" t="str">
        <f>IF(C804&lt;0,"NO PAGAR","COBRAR'")</f>
        <v>COBRAR'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1" t="s">
        <v>29</v>
      </c>
      <c r="AD841" s="181"/>
      <c r="AE841" s="181"/>
    </row>
    <row r="842" spans="2:41">
      <c r="H842" s="182" t="s">
        <v>28</v>
      </c>
      <c r="I842" s="182"/>
      <c r="J842" s="182"/>
      <c r="V842" s="17"/>
      <c r="AC842" s="181"/>
      <c r="AD842" s="181"/>
      <c r="AE842" s="181"/>
    </row>
    <row r="843" spans="2:41">
      <c r="H843" s="182"/>
      <c r="I843" s="182"/>
      <c r="J843" s="182"/>
      <c r="V843" s="17"/>
      <c r="AC843" s="181"/>
      <c r="AD843" s="181"/>
      <c r="AE843" s="18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4" t="str">
        <f>IF(C852&lt;0,"NO PAGAR","COBRAR")</f>
        <v>COBRAR</v>
      </c>
      <c r="C853" s="18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4" t="str">
        <f>IF(Y852&lt;0,"NO PAGAR","COBRAR")</f>
        <v>COBRAR</v>
      </c>
      <c r="Y853" s="18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tr">
        <f>IF(Y897&lt;0,"NO PAGAR","COBRAR'")</f>
        <v>COBRAR'</v>
      </c>
      <c r="Y898" s="18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5" t="str">
        <f>IF(C897&lt;0,"NO PAGAR","COBRAR'")</f>
        <v>COBRAR'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1" t="s">
        <v>29</v>
      </c>
      <c r="AD935" s="181"/>
      <c r="AE935" s="181"/>
    </row>
    <row r="936" spans="2:41">
      <c r="H936" s="182" t="s">
        <v>28</v>
      </c>
      <c r="I936" s="182"/>
      <c r="J936" s="182"/>
      <c r="V936" s="17"/>
      <c r="AC936" s="181"/>
      <c r="AD936" s="181"/>
      <c r="AE936" s="181"/>
    </row>
    <row r="937" spans="2:41">
      <c r="H937" s="182"/>
      <c r="I937" s="182"/>
      <c r="J937" s="182"/>
      <c r="V937" s="17"/>
      <c r="AC937" s="181"/>
      <c r="AD937" s="181"/>
      <c r="AE937" s="18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4" t="str">
        <f>IF(C946&lt;0,"NO PAGAR","COBRAR")</f>
        <v>COBRAR</v>
      </c>
      <c r="C947" s="18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4" t="str">
        <f>IF(Y946&lt;0,"NO PAGAR","COBRAR")</f>
        <v>COBRAR</v>
      </c>
      <c r="Y947" s="18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PAGAR","COBRAR'")</f>
        <v>COBRAR'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5" t="str">
        <f>IF(C991&lt;0,"NO PAGAR","COBRAR'")</f>
        <v>COBRAR'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1" t="s">
        <v>29</v>
      </c>
      <c r="AD1028" s="181"/>
      <c r="AE1028" s="181"/>
    </row>
    <row r="1029" spans="2:41">
      <c r="H1029" s="182" t="s">
        <v>28</v>
      </c>
      <c r="I1029" s="182"/>
      <c r="J1029" s="182"/>
      <c r="V1029" s="17"/>
      <c r="AC1029" s="181"/>
      <c r="AD1029" s="181"/>
      <c r="AE1029" s="181"/>
    </row>
    <row r="1030" spans="2:41">
      <c r="H1030" s="182"/>
      <c r="I1030" s="182"/>
      <c r="J1030" s="182"/>
      <c r="V1030" s="17"/>
      <c r="AC1030" s="181"/>
      <c r="AD1030" s="181"/>
      <c r="AE1030" s="18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4" t="str">
        <f>IF(C1039&lt;0,"NO PAGAR","COBRAR")</f>
        <v>COBRAR</v>
      </c>
      <c r="C1040" s="18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4" t="str">
        <f>IF(Y1039&lt;0,"NO PAGAR","COBRAR")</f>
        <v>COBRAR</v>
      </c>
      <c r="Y1040" s="18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5" t="str">
        <f>IF(Y1084&lt;0,"NO PAGAR","COBRAR'")</f>
        <v>COBRAR'</v>
      </c>
      <c r="Y1085" s="18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5" t="str">
        <f>IF(C1084&lt;0,"NO PAGAR","COBRAR'")</f>
        <v>COBRAR'</v>
      </c>
      <c r="C1086" s="18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COBRAR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COBRAR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COBRAR'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COBRAR'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1" t="s">
        <v>29</v>
      </c>
      <c r="AD468" s="181"/>
      <c r="AE468" s="181"/>
    </row>
    <row r="469" spans="2:41">
      <c r="H469" s="182" t="s">
        <v>28</v>
      </c>
      <c r="I469" s="182"/>
      <c r="J469" s="182"/>
      <c r="V469" s="17"/>
      <c r="AC469" s="181"/>
      <c r="AD469" s="181"/>
      <c r="AE469" s="181"/>
    </row>
    <row r="470" spans="2:41">
      <c r="H470" s="182"/>
      <c r="I470" s="182"/>
      <c r="J470" s="182"/>
      <c r="V470" s="17"/>
      <c r="AC470" s="181"/>
      <c r="AD470" s="181"/>
      <c r="AE470" s="18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4" t="str">
        <f>IF(C479&lt;0,"NO PAGAR","COBRAR")</f>
        <v>COBRAR</v>
      </c>
      <c r="C480" s="18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4" t="str">
        <f>IF(Y479&lt;0,"NO PAGAR","COBRAR")</f>
        <v>COBRAR</v>
      </c>
      <c r="Y480" s="18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5" t="str">
        <f>IF(Y524&lt;0,"NO PAGAR","COBRAR'")</f>
        <v>COBRAR'</v>
      </c>
      <c r="Y525" s="18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5" t="str">
        <f>IF(C524&lt;0,"NO PAGAR","COBRAR'")</f>
        <v>COBRAR'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1" t="s">
        <v>29</v>
      </c>
      <c r="AD567" s="181"/>
      <c r="AE567" s="181"/>
    </row>
    <row r="568" spans="2:41">
      <c r="H568" s="182" t="s">
        <v>28</v>
      </c>
      <c r="I568" s="182"/>
      <c r="J568" s="182"/>
      <c r="V568" s="17"/>
      <c r="AC568" s="181"/>
      <c r="AD568" s="181"/>
      <c r="AE568" s="181"/>
    </row>
    <row r="569" spans="2:41">
      <c r="H569" s="182"/>
      <c r="I569" s="182"/>
      <c r="J569" s="182"/>
      <c r="V569" s="17"/>
      <c r="AC569" s="181"/>
      <c r="AD569" s="181"/>
      <c r="AE569" s="18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4" t="str">
        <f>IF(C578&lt;0,"NO PAGAR","COBRAR")</f>
        <v>COBRAR</v>
      </c>
      <c r="C579" s="18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4" t="str">
        <f>IF(Y578&lt;0,"NO PAGAR","COBRAR")</f>
        <v>COBRAR</v>
      </c>
      <c r="Y579" s="18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tr">
        <f>IF(Y623&lt;0,"NO PAGAR","COBRAR'")</f>
        <v>COBRAR'</v>
      </c>
      <c r="Y624" s="18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5" t="str">
        <f>IF(C623&lt;0,"NO PAGAR","COBRAR'")</f>
        <v>COBRAR'</v>
      </c>
      <c r="C625" s="18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1" t="s">
        <v>29</v>
      </c>
      <c r="AD660" s="181"/>
      <c r="AE660" s="181"/>
    </row>
    <row r="661" spans="2:41">
      <c r="H661" s="182" t="s">
        <v>28</v>
      </c>
      <c r="I661" s="182"/>
      <c r="J661" s="182"/>
      <c r="V661" s="17"/>
      <c r="AC661" s="181"/>
      <c r="AD661" s="181"/>
      <c r="AE661" s="181"/>
    </row>
    <row r="662" spans="2:41">
      <c r="H662" s="182"/>
      <c r="I662" s="182"/>
      <c r="J662" s="182"/>
      <c r="V662" s="17"/>
      <c r="AC662" s="181"/>
      <c r="AD662" s="181"/>
      <c r="AE662" s="18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4" t="str">
        <f>IF(C671&lt;0,"NO PAGAR","COBRAR")</f>
        <v>COBRAR</v>
      </c>
      <c r="C672" s="18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4" t="str">
        <f>IF(Y671&lt;0,"NO PAGAR","COBRAR")</f>
        <v>COBRAR</v>
      </c>
      <c r="Y672" s="18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tr">
        <f>IF(Y716&lt;0,"NO PAGAR","COBRAR'")</f>
        <v>COBRAR'</v>
      </c>
      <c r="Y717" s="18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5" t="str">
        <f>IF(C716&lt;0,"NO PAGAR","COBRAR'")</f>
        <v>COBRAR'</v>
      </c>
      <c r="C718" s="18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1" t="s">
        <v>29</v>
      </c>
      <c r="AD753" s="181"/>
      <c r="AE753" s="181"/>
    </row>
    <row r="754" spans="2:41">
      <c r="H754" s="182" t="s">
        <v>28</v>
      </c>
      <c r="I754" s="182"/>
      <c r="J754" s="182"/>
      <c r="V754" s="17"/>
      <c r="AC754" s="181"/>
      <c r="AD754" s="181"/>
      <c r="AE754" s="181"/>
    </row>
    <row r="755" spans="2:41">
      <c r="H755" s="182"/>
      <c r="I755" s="182"/>
      <c r="J755" s="182"/>
      <c r="V755" s="17"/>
      <c r="AC755" s="181"/>
      <c r="AD755" s="181"/>
      <c r="AE755" s="18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4" t="str">
        <f>IF(C764&lt;0,"NO PAGAR","COBRAR")</f>
        <v>COBRAR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4" t="str">
        <f>IF(Y764&lt;0,"NO PAGAR","COBRAR")</f>
        <v>COBRAR</v>
      </c>
      <c r="Y765" s="18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tr">
        <f>IF(Y809&lt;0,"NO PAGAR","COBRAR'")</f>
        <v>COBRAR'</v>
      </c>
      <c r="Y810" s="18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5" t="str">
        <f>IF(C809&lt;0,"NO PAGAR","COBRAR'")</f>
        <v>COBRAR'</v>
      </c>
      <c r="C811" s="18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1" t="s">
        <v>29</v>
      </c>
      <c r="AD846" s="181"/>
      <c r="AE846" s="181"/>
    </row>
    <row r="847" spans="5:31">
      <c r="H847" s="182" t="s">
        <v>28</v>
      </c>
      <c r="I847" s="182"/>
      <c r="J847" s="182"/>
      <c r="V847" s="17"/>
      <c r="AC847" s="181"/>
      <c r="AD847" s="181"/>
      <c r="AE847" s="181"/>
    </row>
    <row r="848" spans="5:31">
      <c r="H848" s="182"/>
      <c r="I848" s="182"/>
      <c r="J848" s="182"/>
      <c r="V848" s="17"/>
      <c r="AC848" s="181"/>
      <c r="AD848" s="181"/>
      <c r="AE848" s="18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4" t="str">
        <f>IF(C857&lt;0,"NO PAGAR","COBRAR")</f>
        <v>COBRAR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4" t="str">
        <f>IF(Y857&lt;0,"NO PAGAR","COBRAR")</f>
        <v>COBRAR</v>
      </c>
      <c r="Y858" s="18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tr">
        <f>IF(Y902&lt;0,"NO PAGAR","COBRAR'")</f>
        <v>COBRAR'</v>
      </c>
      <c r="Y903" s="18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5" t="str">
        <f>IF(C902&lt;0,"NO PAGAR","COBRAR'")</f>
        <v>COBRAR'</v>
      </c>
      <c r="C904" s="18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1" t="s">
        <v>29</v>
      </c>
      <c r="AD940" s="181"/>
      <c r="AE940" s="181"/>
    </row>
    <row r="941" spans="8:31">
      <c r="H941" s="182" t="s">
        <v>28</v>
      </c>
      <c r="I941" s="182"/>
      <c r="J941" s="182"/>
      <c r="V941" s="17"/>
      <c r="AC941" s="181"/>
      <c r="AD941" s="181"/>
      <c r="AE941" s="181"/>
    </row>
    <row r="942" spans="8:31">
      <c r="H942" s="182"/>
      <c r="I942" s="182"/>
      <c r="J942" s="182"/>
      <c r="V942" s="17"/>
      <c r="AC942" s="181"/>
      <c r="AD942" s="181"/>
      <c r="AE942" s="18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4" t="str">
        <f>IF(C951&lt;0,"NO PAGAR","COBRAR")</f>
        <v>COBRAR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4" t="str">
        <f>IF(Y951&lt;0,"NO PAGAR","COBRAR")</f>
        <v>COBRAR</v>
      </c>
      <c r="Y952" s="18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tr">
        <f>IF(Y996&lt;0,"NO PAGAR","COBRAR'")</f>
        <v>COBRAR'</v>
      </c>
      <c r="Y997" s="18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5" t="str">
        <f>IF(C996&lt;0,"NO PAGAR","COBRAR'")</f>
        <v>COBRAR'</v>
      </c>
      <c r="C998" s="18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1" t="s">
        <v>29</v>
      </c>
      <c r="AD1033" s="181"/>
      <c r="AE1033" s="181"/>
    </row>
    <row r="1034" spans="2:41">
      <c r="H1034" s="182" t="s">
        <v>28</v>
      </c>
      <c r="I1034" s="182"/>
      <c r="J1034" s="182"/>
      <c r="V1034" s="17"/>
      <c r="AC1034" s="181"/>
      <c r="AD1034" s="181"/>
      <c r="AE1034" s="181"/>
    </row>
    <row r="1035" spans="2:41">
      <c r="H1035" s="182"/>
      <c r="I1035" s="182"/>
      <c r="J1035" s="182"/>
      <c r="V1035" s="17"/>
      <c r="AC1035" s="181"/>
      <c r="AD1035" s="181"/>
      <c r="AE1035" s="18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4" t="str">
        <f>IF(C1044&lt;0,"NO PAGAR","COBRAR")</f>
        <v>COBRAR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4" t="str">
        <f>IF(Y1044&lt;0,"NO PAGAR","COBRAR")</f>
        <v>COBRAR</v>
      </c>
      <c r="Y1045" s="18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5" t="str">
        <f>IF(Y1089&lt;0,"NO PAGAR","COBRAR'")</f>
        <v>COBRAR'</v>
      </c>
      <c r="Y1090" s="18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5" t="str">
        <f>IF(C1089&lt;0,"NO PAGAR","COBRAR'")</f>
        <v>COBRAR'</v>
      </c>
      <c r="C1091" s="18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COBRAR'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COBRAR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1" t="s">
        <v>29</v>
      </c>
      <c r="AD373" s="181"/>
      <c r="AE373" s="181"/>
    </row>
    <row r="374" spans="2:41">
      <c r="H374" s="182" t="s">
        <v>28</v>
      </c>
      <c r="I374" s="182"/>
      <c r="J374" s="182"/>
      <c r="V374" s="17"/>
      <c r="AC374" s="181"/>
      <c r="AD374" s="181"/>
      <c r="AE374" s="181"/>
    </row>
    <row r="375" spans="2:41">
      <c r="H375" s="182"/>
      <c r="I375" s="182"/>
      <c r="J375" s="182"/>
      <c r="V375" s="17"/>
      <c r="AC375" s="181"/>
      <c r="AD375" s="181"/>
      <c r="AE375" s="18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4" t="str">
        <f>IF(C384&lt;0,"NO PAGAR","COBRAR")</f>
        <v>COBRAR</v>
      </c>
      <c r="C385" s="18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COBRAR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tr">
        <f>IF(Y424&lt;0,"NO PAGAR","COBRAR'")</f>
        <v>COBRAR'</v>
      </c>
      <c r="Y425" s="18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5" t="str">
        <f>IF(C424&lt;0,"NO PAGAR","COBRAR'")</f>
        <v>COBRAR'</v>
      </c>
      <c r="C426" s="18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1" t="s">
        <v>29</v>
      </c>
      <c r="AD458" s="181"/>
      <c r="AE458" s="181"/>
    </row>
    <row r="459" spans="2:31">
      <c r="H459" s="182" t="s">
        <v>28</v>
      </c>
      <c r="I459" s="182"/>
      <c r="J459" s="182"/>
      <c r="V459" s="17"/>
      <c r="AC459" s="181"/>
      <c r="AD459" s="181"/>
      <c r="AE459" s="181"/>
    </row>
    <row r="460" spans="2:31">
      <c r="H460" s="182"/>
      <c r="I460" s="182"/>
      <c r="J460" s="182"/>
      <c r="V460" s="17"/>
      <c r="AC460" s="181"/>
      <c r="AD460" s="181"/>
      <c r="AE460" s="18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4" t="str">
        <f>IF(C469&lt;0,"NO PAGAR","COBRAR")</f>
        <v>COBRAR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COBRAR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5" t="str">
        <f>IF(Y514&lt;0,"NO PAGAR","COBRAR'")</f>
        <v>COBRAR'</v>
      </c>
      <c r="Y515" s="18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5" t="str">
        <f>IF(C514&lt;0,"NO PAGAR","COBRAR'")</f>
        <v>COBRAR'</v>
      </c>
      <c r="C516" s="18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1" t="s">
        <v>29</v>
      </c>
      <c r="AD550" s="181"/>
      <c r="AE550" s="181"/>
    </row>
    <row r="551" spans="2:41">
      <c r="H551" s="182" t="s">
        <v>28</v>
      </c>
      <c r="I551" s="182"/>
      <c r="J551" s="182"/>
      <c r="V551" s="17"/>
      <c r="AC551" s="181"/>
      <c r="AD551" s="181"/>
      <c r="AE551" s="181"/>
    </row>
    <row r="552" spans="2:41">
      <c r="H552" s="182"/>
      <c r="I552" s="182"/>
      <c r="J552" s="182"/>
      <c r="V552" s="17"/>
      <c r="AC552" s="181"/>
      <c r="AD552" s="181"/>
      <c r="AE552" s="18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1024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4" t="str">
        <f>IF(C561&lt;0,"NO PAGAR","COBRAR")</f>
        <v>COBRAR</v>
      </c>
      <c r="C562" s="18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4" t="str">
        <f>IF(Y561&lt;0,"NO PAGAR","COBRAR")</f>
        <v>COBRAR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1160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5" t="str">
        <f>IF(Y601&lt;0,"NO PAGAR","COBRAR'")</f>
        <v>COBRAR'</v>
      </c>
      <c r="Y602" s="18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5" t="str">
        <f>IF(C601&lt;0,"NO PAGAR","COBRAR'")</f>
        <v>COBRAR'</v>
      </c>
      <c r="C603" s="18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1" t="s">
        <v>29</v>
      </c>
      <c r="AD638" s="181"/>
      <c r="AE638" s="181"/>
    </row>
    <row r="639" spans="5:31">
      <c r="H639" s="182" t="s">
        <v>28</v>
      </c>
      <c r="I639" s="182"/>
      <c r="J639" s="182"/>
      <c r="V639" s="17"/>
      <c r="AC639" s="181"/>
      <c r="AD639" s="181"/>
      <c r="AE639" s="181"/>
    </row>
    <row r="640" spans="5:31">
      <c r="H640" s="182"/>
      <c r="I640" s="182"/>
      <c r="J640" s="182"/>
      <c r="V640" s="17"/>
      <c r="AC640" s="181"/>
      <c r="AD640" s="181"/>
      <c r="AE640" s="18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3" t="s">
        <v>20</v>
      </c>
      <c r="F644" s="183"/>
      <c r="G644" s="183"/>
      <c r="H644" s="183"/>
      <c r="V644" s="17"/>
      <c r="X644" s="23" t="s">
        <v>32</v>
      </c>
      <c r="Y644" s="20">
        <f>IF(B644="PAGADO",0,C649)</f>
        <v>1160</v>
      </c>
      <c r="AA644" s="183" t="s">
        <v>20</v>
      </c>
      <c r="AB644" s="183"/>
      <c r="AC644" s="183"/>
      <c r="AD644" s="18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4" t="str">
        <f>IF(C649&lt;0,"NO PAGAR","COBRAR")</f>
        <v>COBRAR</v>
      </c>
      <c r="C650" s="18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4" t="str">
        <f>IF(Y649&lt;0,"NO PAGAR","COBRAR")</f>
        <v>COBRAR</v>
      </c>
      <c r="Y650" s="18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1160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5" t="str">
        <f>IF(Y694&lt;0,"NO PAGAR","COBRAR'")</f>
        <v>COBRAR'</v>
      </c>
      <c r="Y695" s="18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5" t="str">
        <f>IF(C694&lt;0,"NO PAGAR","COBRAR'")</f>
        <v>COBRAR'</v>
      </c>
      <c r="C696" s="18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1" t="s">
        <v>29</v>
      </c>
      <c r="AD731" s="181"/>
      <c r="AE731" s="181"/>
    </row>
    <row r="732" spans="2:31">
      <c r="H732" s="182" t="s">
        <v>28</v>
      </c>
      <c r="I732" s="182"/>
      <c r="J732" s="182"/>
      <c r="V732" s="17"/>
      <c r="AC732" s="181"/>
      <c r="AD732" s="181"/>
      <c r="AE732" s="181"/>
    </row>
    <row r="733" spans="2:31">
      <c r="H733" s="182"/>
      <c r="I733" s="182"/>
      <c r="J733" s="182"/>
      <c r="V733" s="17"/>
      <c r="AC733" s="181"/>
      <c r="AD733" s="181"/>
      <c r="AE733" s="181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1160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4" t="str">
        <f>IF(C742&lt;0,"NO PAGAR","COBRAR")</f>
        <v>COBRAR</v>
      </c>
      <c r="C743" s="18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4" t="str">
        <f>IF(Y742&lt;0,"NO PAGAR","COBRAR")</f>
        <v>COBRAR</v>
      </c>
      <c r="Y743" s="18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1160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5" t="str">
        <f>IF(Y787&lt;0,"NO PAGAR","COBRAR'")</f>
        <v>COBRAR'</v>
      </c>
      <c r="Y788" s="18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5" t="str">
        <f>IF(C787&lt;0,"NO PAGAR","COBRAR'")</f>
        <v>COBRAR'</v>
      </c>
      <c r="C789" s="18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1" t="s">
        <v>29</v>
      </c>
      <c r="AD824" s="181"/>
      <c r="AE824" s="181"/>
    </row>
    <row r="825" spans="2:41">
      <c r="H825" s="182" t="s">
        <v>28</v>
      </c>
      <c r="I825" s="182"/>
      <c r="J825" s="182"/>
      <c r="V825" s="17"/>
      <c r="AC825" s="181"/>
      <c r="AD825" s="181"/>
      <c r="AE825" s="181"/>
    </row>
    <row r="826" spans="2:41">
      <c r="H826" s="182"/>
      <c r="I826" s="182"/>
      <c r="J826" s="182"/>
      <c r="V826" s="17"/>
      <c r="AC826" s="181"/>
      <c r="AD826" s="181"/>
      <c r="AE826" s="181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1160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4" t="str">
        <f>IF(C835&lt;0,"NO PAGAR","COBRAR")</f>
        <v>COBRAR</v>
      </c>
      <c r="C836" s="18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4" t="str">
        <f>IF(Y835&lt;0,"NO PAGAR","COBRAR")</f>
        <v>COBRAR</v>
      </c>
      <c r="Y836" s="18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1160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5" t="str">
        <f>IF(Y880&lt;0,"NO PAGAR","COBRAR'")</f>
        <v>COBRAR'</v>
      </c>
      <c r="Y881" s="18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5" t="str">
        <f>IF(C880&lt;0,"NO PAGAR","COBRAR'")</f>
        <v>COBRAR'</v>
      </c>
      <c r="C882" s="18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1" t="s">
        <v>29</v>
      </c>
      <c r="AD918" s="181"/>
      <c r="AE918" s="181"/>
    </row>
    <row r="919" spans="2:41">
      <c r="H919" s="182" t="s">
        <v>28</v>
      </c>
      <c r="I919" s="182"/>
      <c r="J919" s="182"/>
      <c r="V919" s="17"/>
      <c r="AC919" s="181"/>
      <c r="AD919" s="181"/>
      <c r="AE919" s="181"/>
    </row>
    <row r="920" spans="2:41">
      <c r="H920" s="182"/>
      <c r="I920" s="182"/>
      <c r="J920" s="182"/>
      <c r="V920" s="17"/>
      <c r="AC920" s="181"/>
      <c r="AD920" s="181"/>
      <c r="AE920" s="181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1160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4" t="str">
        <f>IF(C929&lt;0,"NO PAGAR","COBRAR")</f>
        <v>COBRAR</v>
      </c>
      <c r="C930" s="18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4" t="str">
        <f>IF(Y929&lt;0,"NO PAGAR","COBRAR")</f>
        <v>COBRAR</v>
      </c>
      <c r="Y930" s="18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1160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5" t="str">
        <f>IF(Y974&lt;0,"NO PAGAR","COBRAR'")</f>
        <v>COBRAR'</v>
      </c>
      <c r="Y975" s="18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5" t="str">
        <f>IF(C974&lt;0,"NO PAGAR","COBRAR'")</f>
        <v>COBRAR'</v>
      </c>
      <c r="C976" s="18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1" t="s">
        <v>29</v>
      </c>
      <c r="AD1011" s="181"/>
      <c r="AE1011" s="181"/>
    </row>
    <row r="1012" spans="2:41">
      <c r="H1012" s="182" t="s">
        <v>28</v>
      </c>
      <c r="I1012" s="182"/>
      <c r="J1012" s="182"/>
      <c r="V1012" s="17"/>
      <c r="AC1012" s="181"/>
      <c r="AD1012" s="181"/>
      <c r="AE1012" s="181"/>
    </row>
    <row r="1013" spans="2:41">
      <c r="H1013" s="182"/>
      <c r="I1013" s="182"/>
      <c r="J1013" s="182"/>
      <c r="V1013" s="17"/>
      <c r="AC1013" s="181"/>
      <c r="AD1013" s="181"/>
      <c r="AE1013" s="181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1160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4" t="str">
        <f>IF(C1022&lt;0,"NO PAGAR","COBRAR")</f>
        <v>COBRAR</v>
      </c>
      <c r="C1023" s="18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4" t="str">
        <f>IF(Y1022&lt;0,"NO PAGAR","COBRAR")</f>
        <v>COBRAR</v>
      </c>
      <c r="Y1023" s="18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1160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5" t="str">
        <f>IF(Y1067&lt;0,"NO PAGAR","COBRAR'")</f>
        <v>COBRAR'</v>
      </c>
      <c r="Y1068" s="18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5" t="str">
        <f>IF(C1067&lt;0,"NO PAGAR","COBRAR'")</f>
        <v>COBRAR'</v>
      </c>
      <c r="C1069" s="18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1" t="s">
        <v>29</v>
      </c>
      <c r="AD93" s="181"/>
      <c r="AE93" s="181"/>
    </row>
    <row r="94" spans="2:31">
      <c r="H94" s="182" t="s">
        <v>28</v>
      </c>
      <c r="I94" s="182"/>
      <c r="J94" s="182"/>
      <c r="V94" s="17"/>
      <c r="AC94" s="181"/>
      <c r="AD94" s="181"/>
      <c r="AE94" s="181"/>
    </row>
    <row r="95" spans="2:31">
      <c r="H95" s="182"/>
      <c r="I95" s="182"/>
      <c r="J95" s="182"/>
      <c r="V95" s="17"/>
      <c r="AC95" s="181"/>
      <c r="AD95" s="181"/>
      <c r="AE95" s="18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4" t="str">
        <f>IF(C104&lt;0,"NO PAGAR","COBRAR")</f>
        <v>COBRAR</v>
      </c>
      <c r="C105" s="18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4" t="str">
        <f>IF(Y104&lt;0,"NO PAGAR","COBRAR")</f>
        <v>COBRAR</v>
      </c>
      <c r="Y105" s="18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COBRAR'</v>
      </c>
      <c r="Y142" s="18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COBRAR'</v>
      </c>
      <c r="C143" s="18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1" t="s">
        <v>29</v>
      </c>
      <c r="AD179" s="181"/>
      <c r="AE179" s="181"/>
    </row>
    <row r="180" spans="2:41">
      <c r="H180" s="182" t="s">
        <v>28</v>
      </c>
      <c r="I180" s="182"/>
      <c r="J180" s="182"/>
      <c r="V180" s="17"/>
      <c r="AC180" s="181"/>
      <c r="AD180" s="181"/>
      <c r="AE180" s="181"/>
    </row>
    <row r="181" spans="2:41">
      <c r="H181" s="182"/>
      <c r="I181" s="182"/>
      <c r="J181" s="182"/>
      <c r="V181" s="17"/>
      <c r="AC181" s="181"/>
      <c r="AD181" s="181"/>
      <c r="AE181" s="18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4" t="str">
        <f>IF(C190&lt;0,"NO PAGAR","COBRAR")</f>
        <v>COBRAR</v>
      </c>
      <c r="C191" s="18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4" t="str">
        <f>IF(Y190&lt;0,"NO PAGAR","COBRAR")</f>
        <v>COBRAR</v>
      </c>
      <c r="Y191" s="18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5" t="str">
        <f>IF(Y235&lt;0,"NO PAGAR","COBRAR'")</f>
        <v>COBRAR'</v>
      </c>
      <c r="Y236" s="18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5" t="str">
        <f>IF(C235&lt;0,"NO PAGAR","COBRAR'")</f>
        <v>COBRAR'</v>
      </c>
      <c r="C237" s="18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1" t="s">
        <v>29</v>
      </c>
      <c r="AD271" s="181"/>
      <c r="AE271" s="181"/>
    </row>
    <row r="272" spans="2:31">
      <c r="H272" s="182" t="s">
        <v>28</v>
      </c>
      <c r="I272" s="182"/>
      <c r="J272" s="182"/>
      <c r="V272" s="17"/>
      <c r="AC272" s="181"/>
      <c r="AD272" s="181"/>
      <c r="AE272" s="181"/>
    </row>
    <row r="273" spans="2:41">
      <c r="H273" s="182"/>
      <c r="I273" s="182"/>
      <c r="J273" s="182"/>
      <c r="V273" s="17"/>
      <c r="AC273" s="181"/>
      <c r="AD273" s="181"/>
      <c r="AE273" s="18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4" t="str">
        <f>IF(C282&lt;0,"NO PAGAR","COBRAR")</f>
        <v>COBRAR</v>
      </c>
      <c r="C283" s="18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4" t="str">
        <f>IF(Y282&lt;0,"NO PAGAR","COBRAR")</f>
        <v>COBRAR</v>
      </c>
      <c r="Y283" s="18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5" t="str">
        <f>IF(Y327&lt;0,"NO PAGAR","COBRAR'")</f>
        <v>COBRAR'</v>
      </c>
      <c r="Y328" s="18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5" t="str">
        <f>IF(C327&lt;0,"NO PAGAR","COBRAR'")</f>
        <v>COBRAR'</v>
      </c>
      <c r="C329" s="18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1" t="s">
        <v>29</v>
      </c>
      <c r="AD364" s="181"/>
      <c r="AE364" s="181"/>
    </row>
    <row r="365" spans="8:31">
      <c r="H365" s="182" t="s">
        <v>28</v>
      </c>
      <c r="I365" s="182"/>
      <c r="J365" s="182"/>
      <c r="V365" s="17"/>
      <c r="AC365" s="181"/>
      <c r="AD365" s="181"/>
      <c r="AE365" s="181"/>
    </row>
    <row r="366" spans="8:31">
      <c r="H366" s="182"/>
      <c r="I366" s="182"/>
      <c r="J366" s="182"/>
      <c r="V366" s="17"/>
      <c r="AC366" s="181"/>
      <c r="AD366" s="181"/>
      <c r="AE366" s="18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4" t="str">
        <f>IF(C375&lt;0,"NO PAGAR","COBRAR")</f>
        <v>COBRAR</v>
      </c>
      <c r="C376" s="18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4" t="str">
        <f>IF(Y375&lt;0,"NO PAGAR","COBRAR")</f>
        <v>COBRAR</v>
      </c>
      <c r="Y376" s="18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COBRAR'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1" t="s">
        <v>29</v>
      </c>
      <c r="AD454" s="181"/>
      <c r="AE454" s="181"/>
    </row>
    <row r="455" spans="2:41">
      <c r="H455" s="182" t="s">
        <v>28</v>
      </c>
      <c r="I455" s="182"/>
      <c r="J455" s="182"/>
      <c r="V455" s="17"/>
      <c r="AC455" s="181"/>
      <c r="AD455" s="181"/>
      <c r="AE455" s="181"/>
    </row>
    <row r="456" spans="2:41">
      <c r="H456" s="182"/>
      <c r="I456" s="182"/>
      <c r="J456" s="182"/>
      <c r="V456" s="17"/>
      <c r="AC456" s="181"/>
      <c r="AD456" s="181"/>
      <c r="AE456" s="18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4" t="str">
        <f>IF(C465&lt;0,"NO PAGAR","COBRAR")</f>
        <v>COBRAR</v>
      </c>
      <c r="C466" s="18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4" t="str">
        <f>IF(Y465&lt;0,"NO PAGAR","COBRAR")</f>
        <v>COBRAR</v>
      </c>
      <c r="Y466" s="18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tr">
        <f>IF(Y510&lt;0,"NO PAGAR","COBRAR'")</f>
        <v>COBRAR'</v>
      </c>
      <c r="Y511" s="18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5" t="s">
        <v>993</v>
      </c>
      <c r="C512" s="18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5" t="str">
        <f>IF(Y602&lt;0,"NO PAGAR","COBRAR'")</f>
        <v>COBRAR'</v>
      </c>
      <c r="Y603" s="18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5" t="str">
        <f>IF(C602&lt;0,"NO PAGAR","COBRAR'")</f>
        <v>COBRAR'</v>
      </c>
      <c r="C604" s="18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1" t="s">
        <v>29</v>
      </c>
      <c r="AD639" s="181"/>
      <c r="AE639" s="181"/>
    </row>
    <row r="640" spans="2:31">
      <c r="H640" s="182" t="s">
        <v>28</v>
      </c>
      <c r="I640" s="182"/>
      <c r="J640" s="182"/>
      <c r="V640" s="17"/>
      <c r="AC640" s="181"/>
      <c r="AD640" s="181"/>
      <c r="AE640" s="181"/>
    </row>
    <row r="641" spans="2:41">
      <c r="H641" s="182"/>
      <c r="I641" s="182"/>
      <c r="J641" s="182"/>
      <c r="V641" s="17"/>
      <c r="AC641" s="181"/>
      <c r="AD641" s="181"/>
      <c r="AE641" s="18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4" t="str">
        <f>IF(C650&lt;0,"NO PAGAR","COBRAR")</f>
        <v>COBRAR</v>
      </c>
      <c r="C651" s="18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4" t="str">
        <f>IF(Y650&lt;0,"NO PAGAR","COBRAR")</f>
        <v>COBRAR</v>
      </c>
      <c r="Y651" s="18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5" t="str">
        <f>IF(Y695&lt;0,"NO PAGAR","COBRAR'")</f>
        <v>COBRAR'</v>
      </c>
      <c r="Y696" s="18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5" t="str">
        <f>IF(C695&lt;0,"NO PAGAR","COBRAR'")</f>
        <v>COBRAR'</v>
      </c>
      <c r="C697" s="18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1" t="s">
        <v>29</v>
      </c>
      <c r="AD732" s="181"/>
      <c r="AE732" s="181"/>
    </row>
    <row r="733" spans="8:31">
      <c r="H733" s="182" t="s">
        <v>28</v>
      </c>
      <c r="I733" s="182"/>
      <c r="J733" s="182"/>
      <c r="V733" s="17"/>
      <c r="AC733" s="181"/>
      <c r="AD733" s="181"/>
      <c r="AE733" s="181"/>
    </row>
    <row r="734" spans="8:31">
      <c r="H734" s="182"/>
      <c r="I734" s="182"/>
      <c r="J734" s="182"/>
      <c r="V734" s="17"/>
      <c r="AC734" s="181"/>
      <c r="AD734" s="181"/>
      <c r="AE734" s="18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4" t="str">
        <f>IF(C743&lt;0,"NO PAGAR","COBRAR")</f>
        <v>COBRAR</v>
      </c>
      <c r="C744" s="18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4" t="str">
        <f>IF(Y743&lt;0,"NO PAGAR","COBRAR")</f>
        <v>COBRAR</v>
      </c>
      <c r="Y744" s="18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5" t="str">
        <f>IF(Y788&lt;0,"NO PAGAR","COBRAR'")</f>
        <v>COBRAR'</v>
      </c>
      <c r="Y789" s="18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5" t="str">
        <f>IF(C788&lt;0,"NO PAGAR","COBRAR'")</f>
        <v>COBRAR'</v>
      </c>
      <c r="C790" s="18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1" t="s">
        <v>29</v>
      </c>
      <c r="AD825" s="181"/>
      <c r="AE825" s="181"/>
    </row>
    <row r="826" spans="2:41">
      <c r="H826" s="182" t="s">
        <v>28</v>
      </c>
      <c r="I826" s="182"/>
      <c r="J826" s="182"/>
      <c r="V826" s="17"/>
      <c r="AC826" s="181"/>
      <c r="AD826" s="181"/>
      <c r="AE826" s="181"/>
    </row>
    <row r="827" spans="2:41">
      <c r="H827" s="182"/>
      <c r="I827" s="182"/>
      <c r="J827" s="182"/>
      <c r="V827" s="17"/>
      <c r="AC827" s="181"/>
      <c r="AD827" s="181"/>
      <c r="AE827" s="18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4" t="str">
        <f>IF(C836&lt;0,"NO PAGAR","COBRAR")</f>
        <v>COBRAR</v>
      </c>
      <c r="C837" s="18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4" t="str">
        <f>IF(Y836&lt;0,"NO PAGAR","COBRAR")</f>
        <v>COBRAR</v>
      </c>
      <c r="Y837" s="18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5" t="str">
        <f>IF(Y881&lt;0,"NO PAGAR","COBRAR'")</f>
        <v>COBRAR'</v>
      </c>
      <c r="Y882" s="18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5" t="str">
        <f>IF(C881&lt;0,"NO PAGAR","COBRAR'")</f>
        <v>COBRAR'</v>
      </c>
      <c r="C883" s="18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1" t="s">
        <v>29</v>
      </c>
      <c r="AD919" s="181"/>
      <c r="AE919" s="181"/>
    </row>
    <row r="920" spans="2:41">
      <c r="H920" s="182" t="s">
        <v>28</v>
      </c>
      <c r="I920" s="182"/>
      <c r="J920" s="182"/>
      <c r="V920" s="17"/>
      <c r="AC920" s="181"/>
      <c r="AD920" s="181"/>
      <c r="AE920" s="181"/>
    </row>
    <row r="921" spans="2:41">
      <c r="H921" s="182"/>
      <c r="I921" s="182"/>
      <c r="J921" s="182"/>
      <c r="V921" s="17"/>
      <c r="AC921" s="181"/>
      <c r="AD921" s="181"/>
      <c r="AE921" s="18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4" t="str">
        <f>IF(C930&lt;0,"NO PAGAR","COBRAR")</f>
        <v>COBRAR</v>
      </c>
      <c r="C931" s="18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4" t="str">
        <f>IF(Y930&lt;0,"NO PAGAR","COBRAR")</f>
        <v>COBRAR</v>
      </c>
      <c r="Y931" s="18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5" t="str">
        <f>IF(Y975&lt;0,"NO PAGAR","COBRAR'")</f>
        <v>COBRAR'</v>
      </c>
      <c r="Y976" s="18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5" t="str">
        <f>IF(C975&lt;0,"NO PAGAR","COBRAR'")</f>
        <v>COBRAR'</v>
      </c>
      <c r="C977" s="18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1" t="s">
        <v>29</v>
      </c>
      <c r="AD1012" s="181"/>
      <c r="AE1012" s="181"/>
    </row>
    <row r="1013" spans="2:41">
      <c r="H1013" s="182" t="s">
        <v>28</v>
      </c>
      <c r="I1013" s="182"/>
      <c r="J1013" s="182"/>
      <c r="V1013" s="17"/>
      <c r="AC1013" s="181"/>
      <c r="AD1013" s="181"/>
      <c r="AE1013" s="181"/>
    </row>
    <row r="1014" spans="2:41">
      <c r="H1014" s="182"/>
      <c r="I1014" s="182"/>
      <c r="J1014" s="182"/>
      <c r="V1014" s="17"/>
      <c r="AC1014" s="181"/>
      <c r="AD1014" s="181"/>
      <c r="AE1014" s="18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4" t="str">
        <f>IF(C1023&lt;0,"NO PAGAR","COBRAR")</f>
        <v>COBRAR</v>
      </c>
      <c r="C1024" s="18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4" t="str">
        <f>IF(Y1023&lt;0,"NO PAGAR","COBRAR")</f>
        <v>COBRAR</v>
      </c>
      <c r="Y1024" s="18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5" t="str">
        <f>IF(Y1068&lt;0,"NO PAGAR","COBRAR'")</f>
        <v>COBRAR'</v>
      </c>
      <c r="Y1069" s="18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5" t="str">
        <f>IF(C1068&lt;0,"NO PAGAR","COBRAR'")</f>
        <v>COBRAR'</v>
      </c>
      <c r="C1070" s="18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1" t="s">
        <v>29</v>
      </c>
      <c r="AD363" s="181"/>
      <c r="AE363" s="181"/>
    </row>
    <row r="364" spans="2:31">
      <c r="H364" s="182" t="s">
        <v>28</v>
      </c>
      <c r="I364" s="182"/>
      <c r="J364" s="182"/>
      <c r="V364" s="17"/>
      <c r="AC364" s="181"/>
      <c r="AD364" s="181"/>
      <c r="AE364" s="181"/>
    </row>
    <row r="365" spans="2:31">
      <c r="H365" s="182"/>
      <c r="I365" s="182"/>
      <c r="J365" s="182"/>
      <c r="V365" s="17"/>
      <c r="AC365" s="181"/>
      <c r="AD365" s="181"/>
      <c r="AE365" s="18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4" t="str">
        <f>IF(C374&lt;0,"NO PAGAR","COBRAR")</f>
        <v>COBRAR</v>
      </c>
      <c r="C375" s="18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4" t="str">
        <f>IF(Y374&lt;0,"NO PAGAR","COBRAR")</f>
        <v>COBRAR</v>
      </c>
      <c r="Y375" s="18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5" t="str">
        <f>IF(Y419&lt;0,"NO PAGAR","COBRAR'")</f>
        <v>COBRAR'</v>
      </c>
      <c r="Y420" s="18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5" t="str">
        <f>IF(C419&lt;0,"NO PAGAR","COBRAR'")</f>
        <v>COBRAR'</v>
      </c>
      <c r="C421" s="18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1" t="s">
        <v>29</v>
      </c>
      <c r="AD453" s="181"/>
      <c r="AE453" s="181"/>
    </row>
    <row r="454" spans="2:41">
      <c r="H454" s="182" t="s">
        <v>28</v>
      </c>
      <c r="I454" s="182"/>
      <c r="J454" s="182"/>
      <c r="V454" s="17"/>
      <c r="AC454" s="181"/>
      <c r="AD454" s="181"/>
      <c r="AE454" s="181"/>
    </row>
    <row r="455" spans="2:41">
      <c r="H455" s="182"/>
      <c r="I455" s="182"/>
      <c r="J455" s="182"/>
      <c r="V455" s="17"/>
      <c r="AC455" s="181"/>
      <c r="AD455" s="181"/>
      <c r="AE455" s="18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4" t="str">
        <f>IF(C464&lt;0,"NO PAGAR","COBRAR")</f>
        <v>COBRAR</v>
      </c>
      <c r="C465" s="18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4" t="str">
        <f>IF(Y464&lt;0,"NO PAGAR","COBRAR")</f>
        <v>COBRAR</v>
      </c>
      <c r="Y465" s="18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1005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5" t="str">
        <f>IF(Y509&lt;0,"NO PAGAR","COBRAR'")</f>
        <v>COBRAR'</v>
      </c>
      <c r="Y510" s="18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5" t="str">
        <f>IF(C509&lt;0,"NO PAGAR","COBRAR'")</f>
        <v>COBRAR'</v>
      </c>
      <c r="C511" s="18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tr">
        <f>IF(Y596&lt;0,"NO PAGAR","COBRAR'")</f>
        <v>COBRAR'</v>
      </c>
      <c r="Y597" s="18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5" t="str">
        <f>IF(C596&lt;0,"NO PAGAR","COBRAR'")</f>
        <v>COBRAR'</v>
      </c>
      <c r="C598" s="18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1" t="s">
        <v>29</v>
      </c>
      <c r="AD633" s="181"/>
      <c r="AE633" s="181"/>
    </row>
    <row r="634" spans="2:41">
      <c r="H634" s="182" t="s">
        <v>28</v>
      </c>
      <c r="I634" s="182"/>
      <c r="J634" s="182"/>
      <c r="V634" s="17"/>
      <c r="AC634" s="181"/>
      <c r="AD634" s="181"/>
      <c r="AE634" s="181"/>
    </row>
    <row r="635" spans="2:41">
      <c r="H635" s="182"/>
      <c r="I635" s="182"/>
      <c r="J635" s="182"/>
      <c r="V635" s="17"/>
      <c r="AC635" s="181"/>
      <c r="AD635" s="181"/>
      <c r="AE635" s="18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4" t="str">
        <f>IF(C644&lt;0,"NO PAGAR","COBRAR")</f>
        <v>COBRAR</v>
      </c>
      <c r="C645" s="184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4" t="str">
        <f>IF(Y644&lt;0,"NO PAGAR","COBRAR")</f>
        <v>COBRAR</v>
      </c>
      <c r="Y645" s="18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5" t="str">
        <f>IF(Y689&lt;0,"NO PAGAR","COBRAR'")</f>
        <v>COBRAR'</v>
      </c>
      <c r="Y690" s="18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5" t="str">
        <f>IF(C689&lt;0,"NO PAGAR","COBRAR'")</f>
        <v>COBRAR'</v>
      </c>
      <c r="C691" s="18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1" t="s">
        <v>29</v>
      </c>
      <c r="AD726" s="181"/>
      <c r="AE726" s="181"/>
    </row>
    <row r="727" spans="2:41">
      <c r="H727" s="182" t="s">
        <v>28</v>
      </c>
      <c r="I727" s="182"/>
      <c r="J727" s="182"/>
      <c r="V727" s="17"/>
      <c r="AC727" s="181"/>
      <c r="AD727" s="181"/>
      <c r="AE727" s="181"/>
    </row>
    <row r="728" spans="2:41">
      <c r="H728" s="182"/>
      <c r="I728" s="182"/>
      <c r="J728" s="182"/>
      <c r="V728" s="17"/>
      <c r="AC728" s="181"/>
      <c r="AD728" s="181"/>
      <c r="AE728" s="18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4" t="str">
        <f>IF(C737&lt;0,"NO PAGAR","COBRAR")</f>
        <v>COBRAR</v>
      </c>
      <c r="C738" s="18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4" t="str">
        <f>IF(Y737&lt;0,"NO PAGAR","COBRAR")</f>
        <v>COBRAR</v>
      </c>
      <c r="Y738" s="18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5" t="str">
        <f>IF(Y782&lt;0,"NO PAGAR","COBRAR'")</f>
        <v>COBRAR'</v>
      </c>
      <c r="Y783" s="18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5" t="str">
        <f>IF(C782&lt;0,"NO PAGAR","COBRAR'")</f>
        <v>COBRAR'</v>
      </c>
      <c r="C784" s="18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1" t="s">
        <v>29</v>
      </c>
      <c r="AD819" s="181"/>
      <c r="AE819" s="181"/>
    </row>
    <row r="820" spans="2:41">
      <c r="H820" s="182" t="s">
        <v>28</v>
      </c>
      <c r="I820" s="182"/>
      <c r="J820" s="182"/>
      <c r="V820" s="17"/>
      <c r="AC820" s="181"/>
      <c r="AD820" s="181"/>
      <c r="AE820" s="181"/>
    </row>
    <row r="821" spans="2:41">
      <c r="H821" s="182"/>
      <c r="I821" s="182"/>
      <c r="J821" s="182"/>
      <c r="V821" s="17"/>
      <c r="AC821" s="181"/>
      <c r="AD821" s="181"/>
      <c r="AE821" s="18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4" t="str">
        <f>IF(C830&lt;0,"NO PAGAR","COBRAR")</f>
        <v>COBRAR</v>
      </c>
      <c r="C831" s="18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4" t="str">
        <f>IF(Y830&lt;0,"NO PAGAR","COBRAR")</f>
        <v>COBRAR</v>
      </c>
      <c r="Y831" s="18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5" t="str">
        <f>IF(Y875&lt;0,"NO PAGAR","COBRAR'")</f>
        <v>COBRAR'</v>
      </c>
      <c r="Y876" s="18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5" t="str">
        <f>IF(C875&lt;0,"NO PAGAR","COBRAR'")</f>
        <v>COBRAR'</v>
      </c>
      <c r="C877" s="18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1" t="s">
        <v>29</v>
      </c>
      <c r="AD913" s="181"/>
      <c r="AE913" s="181"/>
    </row>
    <row r="914" spans="2:41">
      <c r="H914" s="182" t="s">
        <v>28</v>
      </c>
      <c r="I914" s="182"/>
      <c r="J914" s="182"/>
      <c r="V914" s="17"/>
      <c r="AC914" s="181"/>
      <c r="AD914" s="181"/>
      <c r="AE914" s="181"/>
    </row>
    <row r="915" spans="2:41">
      <c r="H915" s="182"/>
      <c r="I915" s="182"/>
      <c r="J915" s="182"/>
      <c r="V915" s="17"/>
      <c r="AC915" s="181"/>
      <c r="AD915" s="181"/>
      <c r="AE915" s="18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4" t="str">
        <f>IF(C924&lt;0,"NO PAGAR","COBRAR")</f>
        <v>COBRAR</v>
      </c>
      <c r="C925" s="18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4" t="str">
        <f>IF(Y924&lt;0,"NO PAGAR","COBRAR")</f>
        <v>COBRAR</v>
      </c>
      <c r="Y925" s="18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5" t="str">
        <f>IF(Y969&lt;0,"NO PAGAR","COBRAR'")</f>
        <v>COBRAR'</v>
      </c>
      <c r="Y970" s="18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5" t="str">
        <f>IF(C969&lt;0,"NO PAGAR","COBRAR'")</f>
        <v>COBRAR'</v>
      </c>
      <c r="C971" s="18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1" t="s">
        <v>29</v>
      </c>
      <c r="AD1006" s="181"/>
      <c r="AE1006" s="181"/>
    </row>
    <row r="1007" spans="5:31">
      <c r="H1007" s="182" t="s">
        <v>28</v>
      </c>
      <c r="I1007" s="182"/>
      <c r="J1007" s="182"/>
      <c r="V1007" s="17"/>
      <c r="AC1007" s="181"/>
      <c r="AD1007" s="181"/>
      <c r="AE1007" s="181"/>
    </row>
    <row r="1008" spans="5:31">
      <c r="H1008" s="182"/>
      <c r="I1008" s="182"/>
      <c r="J1008" s="182"/>
      <c r="V1008" s="17"/>
      <c r="AC1008" s="181"/>
      <c r="AD1008" s="181"/>
      <c r="AE1008" s="18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4" t="str">
        <f>IF(C1017&lt;0,"NO PAGAR","COBRAR")</f>
        <v>COBRAR</v>
      </c>
      <c r="C1018" s="18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4" t="str">
        <f>IF(Y1017&lt;0,"NO PAGAR","COBRAR")</f>
        <v>COBRAR</v>
      </c>
      <c r="Y1018" s="18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5" t="str">
        <f>IF(Y1062&lt;0,"NO PAGAR","COBRAR'")</f>
        <v>COBRAR'</v>
      </c>
      <c r="Y1063" s="18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5" t="str">
        <f>IF(C1062&lt;0,"NO PAGAR","COBRAR'")</f>
        <v>COBRAR'</v>
      </c>
      <c r="C1064" s="18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8" t="s">
        <v>39</v>
      </c>
      <c r="B2" s="204"/>
      <c r="C2" s="204"/>
      <c r="D2" s="204"/>
      <c r="E2" s="204"/>
      <c r="F2" s="204"/>
      <c r="G2" s="204"/>
      <c r="H2" s="204"/>
      <c r="I2" s="209"/>
      <c r="J2" s="208" t="s">
        <v>39</v>
      </c>
      <c r="K2" s="204"/>
      <c r="L2" s="204"/>
      <c r="M2" s="204"/>
      <c r="N2" s="204"/>
      <c r="O2" s="204"/>
      <c r="P2" s="204"/>
      <c r="Q2" s="204"/>
      <c r="R2" s="20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2">
        <v>1724600125</v>
      </c>
      <c r="D5" s="20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7" t="s">
        <v>41</v>
      </c>
      <c r="AE6" s="207"/>
      <c r="AF6" s="207"/>
      <c r="AH6" s="207" t="s">
        <v>42</v>
      </c>
      <c r="AI6" s="207"/>
      <c r="AJ6" s="207"/>
      <c r="AK6" s="34"/>
      <c r="AM6" s="29"/>
      <c r="AN6" s="207" t="s">
        <v>41</v>
      </c>
      <c r="AO6" s="207"/>
      <c r="AP6" s="207"/>
      <c r="AR6" s="207" t="s">
        <v>42</v>
      </c>
      <c r="AS6" s="207"/>
      <c r="AT6" s="20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7" t="s">
        <v>41</v>
      </c>
      <c r="C8" s="207"/>
      <c r="D8" s="207"/>
      <c r="F8" s="207" t="s">
        <v>42</v>
      </c>
      <c r="G8" s="207"/>
      <c r="H8" s="207"/>
      <c r="I8" s="34"/>
      <c r="J8" s="29"/>
      <c r="K8" s="207" t="s">
        <v>41</v>
      </c>
      <c r="L8" s="207"/>
      <c r="M8" s="207"/>
      <c r="O8" s="207" t="s">
        <v>42</v>
      </c>
      <c r="P8" s="207"/>
      <c r="Q8" s="20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2">
        <f>AF12-AJ12</f>
        <v>520.00621866666677</v>
      </c>
      <c r="AK13" s="30"/>
      <c r="AM13" s="29"/>
      <c r="AQ13" s="21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2"/>
      <c r="AK14" s="30"/>
      <c r="AM14" s="29"/>
      <c r="AQ14" s="212"/>
      <c r="AU14" s="30"/>
    </row>
    <row r="15" spans="1:47" ht="15" customHeight="1">
      <c r="A15" s="29"/>
      <c r="E15" s="212">
        <f>D14-H14</f>
        <v>536.97475599999996</v>
      </c>
      <c r="I15" s="30"/>
      <c r="J15" s="29"/>
      <c r="N15" s="21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2"/>
      <c r="I16" s="30"/>
      <c r="J16" s="29"/>
      <c r="N16" s="21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3" t="s">
        <v>53</v>
      </c>
      <c r="AE19" s="213"/>
      <c r="AF19" s="213"/>
      <c r="AH19" s="213" t="s">
        <v>54</v>
      </c>
      <c r="AI19" s="213"/>
      <c r="AJ19" s="213"/>
      <c r="AK19" s="36"/>
      <c r="AM19" s="29"/>
      <c r="AN19" s="213" t="s">
        <v>53</v>
      </c>
      <c r="AO19" s="213"/>
      <c r="AP19" s="213"/>
      <c r="AR19" s="213" t="s">
        <v>54</v>
      </c>
      <c r="AS19" s="213"/>
      <c r="AT19" s="21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3" t="s">
        <v>53</v>
      </c>
      <c r="C21" s="213"/>
      <c r="D21" s="213"/>
      <c r="F21" s="213" t="s">
        <v>54</v>
      </c>
      <c r="G21" s="213"/>
      <c r="H21" s="213"/>
      <c r="I21" s="36"/>
      <c r="J21" s="29"/>
      <c r="K21" s="213" t="s">
        <v>53</v>
      </c>
      <c r="L21" s="213"/>
      <c r="M21" s="213"/>
      <c r="O21" s="213" t="s">
        <v>54</v>
      </c>
      <c r="P21" s="213"/>
      <c r="Q21" s="21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5"/>
      <c r="U22" s="215"/>
      <c r="V22" s="215"/>
      <c r="W22" s="215"/>
      <c r="X22" s="215"/>
      <c r="Y22" s="215"/>
      <c r="Z22" s="215"/>
      <c r="AA22" s="215"/>
      <c r="AB22" s="215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8" t="s">
        <v>39</v>
      </c>
      <c r="B24" s="204"/>
      <c r="C24" s="204"/>
      <c r="D24" s="204"/>
      <c r="E24" s="204"/>
      <c r="F24" s="204"/>
      <c r="G24" s="204"/>
      <c r="H24" s="204"/>
      <c r="I24" s="209"/>
      <c r="J24" s="208" t="s">
        <v>39</v>
      </c>
      <c r="K24" s="204"/>
      <c r="L24" s="204"/>
      <c r="M24" s="204"/>
      <c r="N24" s="204"/>
      <c r="O24" s="204"/>
      <c r="P24" s="204"/>
      <c r="Q24" s="204"/>
      <c r="R24" s="20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2">
        <v>1719901926</v>
      </c>
      <c r="D27" s="202"/>
      <c r="I27" s="28"/>
      <c r="J27" s="29"/>
      <c r="K27" s="1" t="s">
        <v>57</v>
      </c>
      <c r="L27">
        <v>2350864985</v>
      </c>
      <c r="R27" s="28"/>
      <c r="T27" s="91"/>
      <c r="U27" s="216"/>
      <c r="V27" s="216"/>
      <c r="W27" s="216"/>
      <c r="X27" s="91"/>
      <c r="Y27" s="216"/>
      <c r="Z27" s="216"/>
      <c r="AA27" s="216"/>
      <c r="AB27" s="95"/>
      <c r="AC27" s="29"/>
      <c r="AD27" s="207" t="s">
        <v>41</v>
      </c>
      <c r="AE27" s="207"/>
      <c r="AF27" s="207"/>
      <c r="AH27" s="207" t="s">
        <v>42</v>
      </c>
      <c r="AI27" s="207"/>
      <c r="AJ27" s="207"/>
      <c r="AK27" s="34"/>
      <c r="AM27" s="29"/>
      <c r="AN27" s="207" t="s">
        <v>41</v>
      </c>
      <c r="AO27" s="207"/>
      <c r="AP27" s="207"/>
      <c r="AR27" s="207" t="s">
        <v>42</v>
      </c>
      <c r="AS27" s="207"/>
      <c r="AT27" s="207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7" t="s">
        <v>41</v>
      </c>
      <c r="C30" s="207"/>
      <c r="D30" s="207"/>
      <c r="F30" s="207" t="s">
        <v>42</v>
      </c>
      <c r="G30" s="207"/>
      <c r="H30" s="207"/>
      <c r="I30" s="34"/>
      <c r="J30" s="29"/>
      <c r="K30" s="207" t="s">
        <v>41</v>
      </c>
      <c r="L30" s="207"/>
      <c r="M30" s="207"/>
      <c r="O30" s="207" t="s">
        <v>42</v>
      </c>
      <c r="P30" s="207"/>
      <c r="Q30" s="20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7"/>
      <c r="Y34" s="91"/>
      <c r="Z34" s="91"/>
      <c r="AA34" s="91"/>
      <c r="AB34" s="91"/>
      <c r="AC34" s="29"/>
      <c r="AG34" s="212">
        <f>AF33-AJ33</f>
        <v>520.00288533333332</v>
      </c>
      <c r="AK34" s="30"/>
      <c r="AM34" s="29"/>
      <c r="AQ34" s="21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7"/>
      <c r="Y35" s="91"/>
      <c r="Z35" s="91"/>
      <c r="AA35" s="91"/>
      <c r="AB35" s="91"/>
      <c r="AC35" s="29"/>
      <c r="AG35" s="212"/>
      <c r="AK35" s="30"/>
      <c r="AM35" s="29"/>
      <c r="AQ35" s="21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2">
        <f>D36-H36</f>
        <v>260.00144333333338</v>
      </c>
      <c r="I37" s="30"/>
      <c r="J37" s="29"/>
      <c r="N37" s="21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2"/>
      <c r="I38" s="30"/>
      <c r="J38" s="29"/>
      <c r="N38" s="21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8"/>
      <c r="V40" s="218"/>
      <c r="W40" s="218"/>
      <c r="X40" s="91"/>
      <c r="Y40" s="218"/>
      <c r="Z40" s="218"/>
      <c r="AA40" s="218"/>
      <c r="AB40" s="99"/>
      <c r="AC40" s="29"/>
      <c r="AD40" s="213" t="s">
        <v>53</v>
      </c>
      <c r="AE40" s="213"/>
      <c r="AF40" s="213"/>
      <c r="AH40" s="213" t="s">
        <v>54</v>
      </c>
      <c r="AI40" s="213"/>
      <c r="AJ40" s="213"/>
      <c r="AK40" s="36"/>
      <c r="AM40" s="29"/>
      <c r="AN40" s="213" t="s">
        <v>53</v>
      </c>
      <c r="AO40" s="213"/>
      <c r="AP40" s="213"/>
      <c r="AR40" s="213" t="s">
        <v>54</v>
      </c>
      <c r="AS40" s="213"/>
      <c r="AT40" s="21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3" t="s">
        <v>53</v>
      </c>
      <c r="C43" s="213"/>
      <c r="D43" s="213"/>
      <c r="F43" s="213" t="s">
        <v>54</v>
      </c>
      <c r="G43" s="213"/>
      <c r="H43" s="213"/>
      <c r="I43" s="36"/>
      <c r="J43" s="29"/>
      <c r="K43" s="213" t="s">
        <v>53</v>
      </c>
      <c r="L43" s="213"/>
      <c r="M43" s="213"/>
      <c r="O43" s="213" t="s">
        <v>54</v>
      </c>
      <c r="P43" s="213"/>
      <c r="Q43" s="21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08" t="s">
        <v>39</v>
      </c>
      <c r="B48" s="204"/>
      <c r="C48" s="204"/>
      <c r="D48" s="204"/>
      <c r="E48" s="204"/>
      <c r="F48" s="204"/>
      <c r="G48" s="204"/>
      <c r="H48" s="204"/>
      <c r="I48" s="209"/>
      <c r="J48" s="208" t="s">
        <v>39</v>
      </c>
      <c r="K48" s="204"/>
      <c r="L48" s="204"/>
      <c r="M48" s="204"/>
      <c r="N48" s="204"/>
      <c r="O48" s="204"/>
      <c r="P48" s="204"/>
      <c r="Q48" s="204"/>
      <c r="R48" s="20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2">
        <v>1720714904</v>
      </c>
      <c r="D51" s="20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7" t="s">
        <v>41</v>
      </c>
      <c r="C54" s="207"/>
      <c r="D54" s="207"/>
      <c r="F54" s="207" t="s">
        <v>42</v>
      </c>
      <c r="G54" s="207"/>
      <c r="H54" s="207"/>
      <c r="I54" s="34"/>
      <c r="J54" s="29"/>
      <c r="K54" s="207" t="s">
        <v>41</v>
      </c>
      <c r="L54" s="207"/>
      <c r="M54" s="207"/>
      <c r="O54" s="207" t="s">
        <v>42</v>
      </c>
      <c r="P54" s="207"/>
      <c r="Q54" s="207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2">
        <f>D60-H60</f>
        <v>260.00310933333338</v>
      </c>
      <c r="I61" s="30"/>
      <c r="J61" s="29"/>
      <c r="N61" s="212">
        <f>M60-Q60</f>
        <v>191.23750000000001</v>
      </c>
      <c r="R61" s="30"/>
    </row>
    <row r="62" spans="1:18">
      <c r="A62" s="29"/>
      <c r="E62" s="212"/>
      <c r="I62" s="30"/>
      <c r="J62" s="29"/>
      <c r="N62" s="21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3" t="s">
        <v>53</v>
      </c>
      <c r="C67" s="213"/>
      <c r="D67" s="213"/>
      <c r="F67" s="213" t="s">
        <v>54</v>
      </c>
      <c r="G67" s="213"/>
      <c r="H67" s="213"/>
      <c r="I67" s="36"/>
      <c r="J67" s="29"/>
      <c r="K67" s="213" t="s">
        <v>53</v>
      </c>
      <c r="L67" s="213"/>
      <c r="M67" s="213"/>
      <c r="O67" s="213" t="s">
        <v>54</v>
      </c>
      <c r="P67" s="213"/>
      <c r="Q67" s="21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08" t="s">
        <v>39</v>
      </c>
      <c r="B71" s="204"/>
      <c r="C71" s="204"/>
      <c r="D71" s="204"/>
      <c r="E71" s="204"/>
      <c r="F71" s="204"/>
      <c r="G71" s="204"/>
      <c r="H71" s="204"/>
      <c r="I71" s="209"/>
      <c r="J71" s="208" t="s">
        <v>39</v>
      </c>
      <c r="K71" s="204"/>
      <c r="L71" s="204"/>
      <c r="M71" s="204"/>
      <c r="N71" s="204"/>
      <c r="O71" s="204"/>
      <c r="P71" s="204"/>
      <c r="Q71" s="204"/>
      <c r="R71" s="20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2">
        <v>1704695558</v>
      </c>
      <c r="D74" s="20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7" t="s">
        <v>41</v>
      </c>
      <c r="C77" s="207"/>
      <c r="D77" s="207"/>
      <c r="F77" s="207" t="s">
        <v>42</v>
      </c>
      <c r="G77" s="207"/>
      <c r="H77" s="207"/>
      <c r="I77" s="34"/>
      <c r="J77" s="29"/>
      <c r="K77" s="207" t="s">
        <v>41</v>
      </c>
      <c r="L77" s="207"/>
      <c r="M77" s="207"/>
      <c r="O77" s="207" t="s">
        <v>42</v>
      </c>
      <c r="P77" s="207"/>
      <c r="Q77" s="207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2">
        <f>D83-H83</f>
        <v>241.23750000000001</v>
      </c>
      <c r="I84" s="30"/>
      <c r="J84" s="29"/>
      <c r="N84" s="212">
        <f>M83-Q83</f>
        <v>241.23750000000001</v>
      </c>
      <c r="R84" s="30"/>
    </row>
    <row r="85" spans="1:18">
      <c r="A85" s="29"/>
      <c r="E85" s="212"/>
      <c r="I85" s="30"/>
      <c r="J85" s="29"/>
      <c r="N85" s="21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3" t="s">
        <v>53</v>
      </c>
      <c r="C90" s="213"/>
      <c r="D90" s="213"/>
      <c r="F90" s="213" t="s">
        <v>54</v>
      </c>
      <c r="G90" s="213"/>
      <c r="H90" s="213"/>
      <c r="I90" s="36"/>
      <c r="J90" s="29"/>
      <c r="K90" s="213" t="s">
        <v>53</v>
      </c>
      <c r="L90" s="213"/>
      <c r="M90" s="213"/>
      <c r="O90" s="213" t="s">
        <v>54</v>
      </c>
      <c r="P90" s="213"/>
      <c r="Q90" s="21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08" t="s">
        <v>39</v>
      </c>
      <c r="B95" s="204"/>
      <c r="C95" s="204"/>
      <c r="D95" s="204"/>
      <c r="E95" s="204"/>
      <c r="F95" s="204"/>
      <c r="G95" s="204"/>
      <c r="H95" s="204"/>
      <c r="I95" s="209"/>
      <c r="J95" s="208" t="s">
        <v>39</v>
      </c>
      <c r="K95" s="204"/>
      <c r="L95" s="204"/>
      <c r="M95" s="204"/>
      <c r="N95" s="204"/>
      <c r="O95" s="204"/>
      <c r="P95" s="204"/>
      <c r="Q95" s="204"/>
      <c r="R95" s="20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2">
        <v>1753640125</v>
      </c>
      <c r="D98" s="20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7" t="s">
        <v>41</v>
      </c>
      <c r="C101" s="207"/>
      <c r="D101" s="207"/>
      <c r="F101" s="207" t="s">
        <v>42</v>
      </c>
      <c r="G101" s="207"/>
      <c r="H101" s="207"/>
      <c r="I101" s="34"/>
      <c r="J101" s="29"/>
      <c r="K101" s="207" t="s">
        <v>41</v>
      </c>
      <c r="L101" s="207"/>
      <c r="M101" s="207"/>
      <c r="O101" s="207" t="s">
        <v>42</v>
      </c>
      <c r="P101" s="207"/>
      <c r="Q101" s="20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2">
        <f>D107-H107</f>
        <v>241.23750000000001</v>
      </c>
      <c r="I108" s="30"/>
      <c r="J108" s="29"/>
      <c r="N108" s="212">
        <f>M107-Q107</f>
        <v>241.23750000000001</v>
      </c>
      <c r="R108" s="30"/>
    </row>
    <row r="109" spans="1:18">
      <c r="A109" s="29"/>
      <c r="E109" s="212"/>
      <c r="I109" s="30"/>
      <c r="J109" s="29"/>
      <c r="N109" s="21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3" t="s">
        <v>53</v>
      </c>
      <c r="C114" s="213"/>
      <c r="D114" s="213"/>
      <c r="F114" s="213" t="s">
        <v>54</v>
      </c>
      <c r="G114" s="213"/>
      <c r="H114" s="213"/>
      <c r="I114" s="36"/>
      <c r="J114" s="29"/>
      <c r="K114" s="213" t="s">
        <v>53</v>
      </c>
      <c r="L114" s="213"/>
      <c r="M114" s="213"/>
      <c r="O114" s="213" t="s">
        <v>54</v>
      </c>
      <c r="P114" s="213"/>
      <c r="Q114" s="21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08" t="s">
        <v>39</v>
      </c>
      <c r="B118" s="204"/>
      <c r="C118" s="204"/>
      <c r="D118" s="204"/>
      <c r="E118" s="204"/>
      <c r="F118" s="204"/>
      <c r="G118" s="204"/>
      <c r="H118" s="204"/>
      <c r="I118" s="209"/>
      <c r="J118" s="208" t="s">
        <v>39</v>
      </c>
      <c r="K118" s="204"/>
      <c r="L118" s="204"/>
      <c r="M118" s="204"/>
      <c r="N118" s="204"/>
      <c r="O118" s="204"/>
      <c r="P118" s="204"/>
      <c r="Q118" s="204"/>
      <c r="R118" s="20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2">
        <v>1720145711</v>
      </c>
      <c r="D121" s="20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7" t="s">
        <v>41</v>
      </c>
      <c r="C124" s="207"/>
      <c r="D124" s="207"/>
      <c r="F124" s="207" t="s">
        <v>42</v>
      </c>
      <c r="G124" s="207"/>
      <c r="H124" s="207"/>
      <c r="I124" s="34"/>
      <c r="J124" s="29"/>
      <c r="K124" s="207" t="s">
        <v>41</v>
      </c>
      <c r="L124" s="207"/>
      <c r="M124" s="207"/>
      <c r="O124" s="207" t="s">
        <v>42</v>
      </c>
      <c r="P124" s="207"/>
      <c r="Q124" s="207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2">
        <f>D130-H130</f>
        <v>241.23750000000001</v>
      </c>
      <c r="I131" s="30"/>
      <c r="J131" s="29"/>
      <c r="N131" s="212">
        <f>M130-Q130</f>
        <v>519.96</v>
      </c>
      <c r="R131" s="30"/>
    </row>
    <row r="132" spans="1:18">
      <c r="A132" s="29"/>
      <c r="E132" s="212"/>
      <c r="I132" s="30"/>
      <c r="J132" s="29"/>
      <c r="N132" s="21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3" t="s">
        <v>53</v>
      </c>
      <c r="C137" s="213"/>
      <c r="D137" s="213"/>
      <c r="F137" s="213" t="s">
        <v>54</v>
      </c>
      <c r="G137" s="213"/>
      <c r="H137" s="213"/>
      <c r="I137" s="36"/>
      <c r="J137" s="29"/>
      <c r="K137" s="213" t="s">
        <v>53</v>
      </c>
      <c r="L137" s="213"/>
      <c r="M137" s="213"/>
      <c r="O137" s="213" t="s">
        <v>54</v>
      </c>
      <c r="P137" s="213"/>
      <c r="Q137" s="21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1011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2">
        <v>1721244075</v>
      </c>
      <c r="D143" s="202"/>
      <c r="F143" s="206" t="s">
        <v>731</v>
      </c>
      <c r="G143" s="206"/>
      <c r="H143">
        <v>225.02</v>
      </c>
      <c r="I143" s="28"/>
      <c r="J143" s="29"/>
      <c r="K143" s="1" t="s">
        <v>57</v>
      </c>
      <c r="L143">
        <v>924011786</v>
      </c>
      <c r="O143" s="206" t="s">
        <v>731</v>
      </c>
      <c r="P143" s="206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7" t="s">
        <v>41</v>
      </c>
      <c r="C146" s="207"/>
      <c r="D146" s="207"/>
      <c r="F146" s="207" t="s">
        <v>42</v>
      </c>
      <c r="G146" s="207"/>
      <c r="H146" s="207"/>
      <c r="I146" s="34"/>
      <c r="J146" s="29"/>
      <c r="K146" s="207" t="s">
        <v>41</v>
      </c>
      <c r="L146" s="207"/>
      <c r="M146" s="207"/>
      <c r="O146" s="207" t="s">
        <v>732</v>
      </c>
      <c r="P146" s="207"/>
      <c r="Q146" s="207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4" t="s">
        <v>50</v>
      </c>
      <c r="C152" s="214"/>
      <c r="D152" s="42">
        <f>SUM(D147:D151)</f>
        <v>262.52333333333337</v>
      </c>
      <c r="F152" s="214" t="s">
        <v>51</v>
      </c>
      <c r="G152" s="214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4" t="s">
        <v>51</v>
      </c>
      <c r="P152" s="214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4" t="s">
        <v>39</v>
      </c>
      <c r="E163" s="204"/>
      <c r="F163" s="204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05" t="s">
        <v>718</v>
      </c>
      <c r="H165" s="205"/>
      <c r="I165" s="28"/>
    </row>
    <row r="166" spans="2:9" ht="15.75">
      <c r="B166" s="1" t="s">
        <v>57</v>
      </c>
      <c r="C166" s="202">
        <v>1716325822</v>
      </c>
      <c r="D166" s="202"/>
      <c r="F166" s="206" t="s">
        <v>731</v>
      </c>
      <c r="G166" s="206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7" t="s">
        <v>41</v>
      </c>
      <c r="C169" s="207"/>
      <c r="D169" s="207"/>
      <c r="F169" s="207" t="s">
        <v>42</v>
      </c>
      <c r="G169" s="207"/>
      <c r="H169" s="207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4" t="s">
        <v>50</v>
      </c>
      <c r="C175" s="214"/>
      <c r="D175" s="42">
        <f>SUM(D170:D174)</f>
        <v>562.53499866666675</v>
      </c>
      <c r="F175" s="214" t="s">
        <v>51</v>
      </c>
      <c r="G175" s="214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2" t="s">
        <v>112</v>
      </c>
      <c r="E1" s="202"/>
      <c r="F1" s="202"/>
      <c r="N1" s="202" t="s">
        <v>112</v>
      </c>
      <c r="O1" s="202"/>
      <c r="P1" s="20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2023-07-25T18:27:26Z</dcterms:modified>
</cp:coreProperties>
</file>