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30" windowHeight="11760" firstSheet="8" activeTab="14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E32" i="13" l="1"/>
  <c r="E63" i="13"/>
  <c r="E94" i="13"/>
  <c r="E126" i="13"/>
  <c r="E156" i="13"/>
  <c r="J142" i="13"/>
  <c r="E154" i="13"/>
  <c r="E153" i="13"/>
  <c r="E152" i="13"/>
  <c r="E151" i="13"/>
  <c r="E150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M47" i="28" l="1"/>
  <c r="N46" i="28"/>
  <c r="N41" i="28"/>
  <c r="N32" i="28"/>
  <c r="N25" i="28"/>
  <c r="N22" i="28"/>
  <c r="N18" i="28"/>
  <c r="N16" i="28"/>
  <c r="N13" i="28"/>
  <c r="X83" i="7" l="1"/>
  <c r="AA80" i="7"/>
  <c r="F68" i="16" l="1"/>
  <c r="W40" i="10" l="1"/>
  <c r="W41" i="10"/>
  <c r="W42" i="10"/>
  <c r="W43" i="10"/>
  <c r="W44" i="10"/>
  <c r="W45" i="10"/>
  <c r="W46" i="10"/>
  <c r="W47" i="10"/>
  <c r="W48" i="10"/>
  <c r="W49" i="10"/>
  <c r="E105" i="13"/>
  <c r="U108" i="2"/>
  <c r="R108" i="2"/>
  <c r="R109" i="2" s="1"/>
  <c r="U110" i="2" s="1"/>
  <c r="Z40" i="10" l="1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S115" i="1"/>
  <c r="I29" i="26" l="1"/>
  <c r="H29" i="26"/>
  <c r="G29" i="26"/>
  <c r="G30" i="26" s="1"/>
  <c r="I31" i="26" s="1"/>
  <c r="N22" i="23" l="1"/>
  <c r="E125" i="13" s="1"/>
  <c r="E120" i="13" l="1"/>
  <c r="E119" i="13"/>
  <c r="E113" i="13"/>
  <c r="E111" i="13"/>
  <c r="E107" i="13"/>
  <c r="R64" i="11" l="1"/>
  <c r="H64" i="11"/>
  <c r="G64" i="11"/>
  <c r="G6" i="25" l="1"/>
  <c r="J6" i="25"/>
  <c r="K114" i="1" l="1"/>
  <c r="G114" i="1"/>
  <c r="N60" i="27"/>
  <c r="J60" i="27"/>
  <c r="F60" i="27"/>
  <c r="B60" i="27"/>
  <c r="N39" i="27"/>
  <c r="J39" i="27"/>
  <c r="F39" i="27"/>
  <c r="B39" i="27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L39" i="20"/>
  <c r="E48" i="20"/>
  <c r="L29" i="20"/>
  <c r="L23" i="20"/>
  <c r="L31" i="20"/>
  <c r="E121" i="13" s="1"/>
  <c r="E29" i="20"/>
  <c r="E23" i="20"/>
  <c r="E31" i="20"/>
  <c r="E89" i="13" s="1"/>
  <c r="L12" i="20"/>
  <c r="L9" i="20"/>
  <c r="L14" i="20" s="1"/>
  <c r="E59" i="13" s="1"/>
  <c r="L6" i="20"/>
  <c r="E6" i="20"/>
  <c r="E7" i="20"/>
  <c r="E8" i="20"/>
  <c r="E9" i="20"/>
  <c r="E10" i="20"/>
  <c r="E11" i="20"/>
  <c r="E12" i="20"/>
  <c r="E5" i="20"/>
  <c r="E83" i="20" l="1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P158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P130" i="16" s="1"/>
  <c r="G114" i="16"/>
  <c r="F114" i="16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P102" i="16" s="1"/>
  <c r="G86" i="16"/>
  <c r="G102" i="16" s="1"/>
  <c r="F86" i="16"/>
  <c r="P67" i="16"/>
  <c r="O67" i="16"/>
  <c r="F67" i="16"/>
  <c r="P66" i="16"/>
  <c r="O66" i="16"/>
  <c r="G66" i="16"/>
  <c r="G75" i="16" s="1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P59" i="16"/>
  <c r="O59" i="16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U112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J84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U84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U140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J112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J168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U84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I161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S97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X172" i="10"/>
  <c r="AB172" i="10" s="1"/>
  <c r="AC172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H175" i="10" s="1"/>
  <c r="H176" i="10" s="1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I97" i="10"/>
  <c r="M97" i="10" s="1"/>
  <c r="N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X67" i="10"/>
  <c r="AB67" i="10" s="1"/>
  <c r="AC67" i="10" s="1"/>
  <c r="W67" i="10"/>
  <c r="Z67" i="10" s="1"/>
  <c r="H67" i="10"/>
  <c r="K67" i="10" s="1"/>
  <c r="W66" i="10"/>
  <c r="Z66" i="10" s="1"/>
  <c r="H66" i="10"/>
  <c r="K66" i="10" s="1"/>
  <c r="X65" i="10"/>
  <c r="AB65" i="10" s="1"/>
  <c r="AC65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H145" i="10" l="1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U140" i="12"/>
  <c r="U140" i="19"/>
  <c r="U55" i="17"/>
  <c r="X71" i="10"/>
  <c r="AB71" i="10" s="1"/>
  <c r="AC71" i="10" s="1"/>
  <c r="S129" i="11"/>
  <c r="J84" i="12"/>
  <c r="J26" i="18"/>
  <c r="J140" i="18"/>
  <c r="J84" i="19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L177" i="10" s="1"/>
  <c r="E175" i="13" s="1"/>
  <c r="E186" i="13" s="1"/>
  <c r="H3" i="14" s="1"/>
  <c r="H6" i="14" s="1"/>
  <c r="H15" i="14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L147" i="10" s="1"/>
  <c r="G3" i="14" s="1"/>
  <c r="G6" i="14" s="1"/>
  <c r="G15" i="14" s="1"/>
  <c r="I126" i="10"/>
  <c r="M126" i="10" s="1"/>
  <c r="N126" i="10" s="1"/>
  <c r="Z126" i="10"/>
  <c r="Z146" i="10" s="1"/>
  <c r="AA148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AC146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L84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AA26" i="10" s="1"/>
  <c r="E52" i="13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T133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R86" i="9"/>
  <c r="T87" i="9" s="1"/>
  <c r="T85" i="9"/>
  <c r="S85" i="9"/>
  <c r="R85" i="9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U111" i="15" s="1"/>
  <c r="J109" i="15"/>
  <c r="G109" i="15"/>
  <c r="G110" i="15" s="1"/>
  <c r="R86" i="15"/>
  <c r="U85" i="15"/>
  <c r="R85" i="15"/>
  <c r="J85" i="15"/>
  <c r="G85" i="15"/>
  <c r="G86" i="15" s="1"/>
  <c r="J87" i="15" s="1"/>
  <c r="R63" i="15"/>
  <c r="U62" i="15"/>
  <c r="R62" i="15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Q124" i="8"/>
  <c r="S123" i="8"/>
  <c r="Q123" i="8"/>
  <c r="I123" i="8"/>
  <c r="G123" i="8"/>
  <c r="G124" i="8" s="1"/>
  <c r="I125" i="8" s="1"/>
  <c r="Q103" i="8"/>
  <c r="S102" i="8"/>
  <c r="Q102" i="8"/>
  <c r="I102" i="8"/>
  <c r="G102" i="8"/>
  <c r="G103" i="8" s="1"/>
  <c r="I104" i="8" s="1"/>
  <c r="Q81" i="8"/>
  <c r="S82" i="8" s="1"/>
  <c r="S80" i="8"/>
  <c r="Q80" i="8"/>
  <c r="I80" i="8"/>
  <c r="G80" i="8"/>
  <c r="G81" i="8" s="1"/>
  <c r="I82" i="8" s="1"/>
  <c r="S57" i="8"/>
  <c r="Q57" i="8"/>
  <c r="Q58" i="8" s="1"/>
  <c r="S59" i="8" s="1"/>
  <c r="I57" i="8"/>
  <c r="G57" i="8"/>
  <c r="G58" i="8" s="1"/>
  <c r="S36" i="8"/>
  <c r="Q36" i="8"/>
  <c r="Q37" i="8" s="1"/>
  <c r="S38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T337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R107" i="6"/>
  <c r="U106" i="6"/>
  <c r="R106" i="6"/>
  <c r="J106" i="6"/>
  <c r="G106" i="6"/>
  <c r="G107" i="6" s="1"/>
  <c r="J108" i="6" s="1"/>
  <c r="U87" i="6"/>
  <c r="R87" i="6"/>
  <c r="R88" i="6" s="1"/>
  <c r="J87" i="6"/>
  <c r="G87" i="6"/>
  <c r="G88" i="6" s="1"/>
  <c r="J89" i="6" s="1"/>
  <c r="R70" i="6"/>
  <c r="U71" i="6" s="1"/>
  <c r="U69" i="6"/>
  <c r="R69" i="6"/>
  <c r="J69" i="6"/>
  <c r="G69" i="6"/>
  <c r="G70" i="6" s="1"/>
  <c r="U50" i="6"/>
  <c r="R50" i="6"/>
  <c r="R51" i="6" s="1"/>
  <c r="U52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3" i="3"/>
  <c r="S253" i="3"/>
  <c r="S254" i="3" s="1"/>
  <c r="V255" i="3" s="1"/>
  <c r="I253" i="3"/>
  <c r="F253" i="3"/>
  <c r="F254" i="3" s="1"/>
  <c r="I255" i="3" s="1"/>
  <c r="S211" i="3"/>
  <c r="V212" i="3" s="1"/>
  <c r="V210" i="3"/>
  <c r="S210" i="3"/>
  <c r="I210" i="3"/>
  <c r="F210" i="3"/>
  <c r="F211" i="3" s="1"/>
  <c r="I212" i="3" s="1"/>
  <c r="V167" i="3"/>
  <c r="S167" i="3"/>
  <c r="S168" i="3" s="1"/>
  <c r="V169" i="3" s="1"/>
  <c r="I167" i="3"/>
  <c r="F167" i="3"/>
  <c r="F168" i="3" s="1"/>
  <c r="V122" i="3"/>
  <c r="S122" i="3"/>
  <c r="S123" i="3" s="1"/>
  <c r="V124" i="3" s="1"/>
  <c r="I122" i="3"/>
  <c r="F122" i="3"/>
  <c r="F123" i="3" s="1"/>
  <c r="V78" i="3"/>
  <c r="S78" i="3"/>
  <c r="S79" i="3" s="1"/>
  <c r="I78" i="3"/>
  <c r="F78" i="3"/>
  <c r="F79" i="3" s="1"/>
  <c r="V36" i="3"/>
  <c r="S37" i="3"/>
  <c r="U344" i="2"/>
  <c r="R344" i="2"/>
  <c r="R345" i="2" s="1"/>
  <c r="I344" i="2"/>
  <c r="F344" i="2"/>
  <c r="F345" i="2" s="1"/>
  <c r="U285" i="2"/>
  <c r="R285" i="2"/>
  <c r="R286" i="2" s="1"/>
  <c r="I285" i="2"/>
  <c r="F285" i="2"/>
  <c r="F286" i="2" s="1"/>
  <c r="U226" i="2"/>
  <c r="R226" i="2"/>
  <c r="R227" i="2" s="1"/>
  <c r="I226" i="2"/>
  <c r="F226" i="2"/>
  <c r="F227" i="2" s="1"/>
  <c r="U167" i="2"/>
  <c r="R167" i="2"/>
  <c r="R168" i="2" s="1"/>
  <c r="I167" i="2"/>
  <c r="F167" i="2"/>
  <c r="F168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64" i="15" l="1"/>
  <c r="J80" i="5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U85" i="9"/>
  <c r="AC114" i="10"/>
  <c r="I169" i="3"/>
  <c r="J71" i="6"/>
  <c r="I408" i="7"/>
  <c r="S17" i="8"/>
  <c r="E49" i="13" s="1"/>
  <c r="J134" i="15"/>
  <c r="I40" i="9"/>
  <c r="I41" i="9" s="1"/>
  <c r="AC83" i="10"/>
  <c r="AA178" i="10"/>
  <c r="I267" i="7"/>
  <c r="I124" i="3"/>
  <c r="J52" i="6"/>
  <c r="V80" i="3"/>
  <c r="E106" i="13" s="1"/>
  <c r="I337" i="7"/>
  <c r="I477" i="7"/>
  <c r="T477" i="7"/>
  <c r="I169" i="2"/>
  <c r="U169" i="2"/>
  <c r="I228" i="2"/>
  <c r="U228" i="2"/>
  <c r="I287" i="2"/>
  <c r="U287" i="2"/>
  <c r="I346" i="2"/>
  <c r="U346" i="2"/>
  <c r="T199" i="7"/>
  <c r="I199" i="7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J61" i="9"/>
  <c r="I63" i="9"/>
  <c r="E81" i="13"/>
  <c r="T41" i="9"/>
  <c r="U39" i="9"/>
  <c r="V24" i="5"/>
  <c r="E46" i="13" s="1"/>
  <c r="J52" i="5"/>
  <c r="E76" i="13" s="1"/>
  <c r="J107" i="5"/>
  <c r="J164" i="5"/>
  <c r="M19" i="10"/>
  <c r="N19" i="10" s="1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80" i="13" l="1"/>
  <c r="E112" i="13"/>
  <c r="F3" i="14" s="1"/>
  <c r="F6" i="14" s="1"/>
  <c r="F15" i="14" s="1"/>
  <c r="J117" i="1"/>
  <c r="E72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E5" i="13" l="1"/>
  <c r="C3" i="14" s="1"/>
  <c r="C6" i="14" s="1"/>
  <c r="E41" i="13"/>
  <c r="D3" i="14" s="1"/>
  <c r="D6" i="14" s="1"/>
  <c r="D15" i="14" s="1"/>
  <c r="E3" i="14"/>
  <c r="E6" i="14" s="1"/>
  <c r="E15" i="14" s="1"/>
  <c r="C8" i="14" l="1"/>
  <c r="C12" i="14" s="1"/>
  <c r="C15" i="14" s="1"/>
</calcChain>
</file>

<file path=xl/sharedStrings.xml><?xml version="1.0" encoding="utf-8"?>
<sst xmlns="http://schemas.openxmlformats.org/spreadsheetml/2006/main" count="7366" uniqueCount="589">
  <si>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</si>
  <si>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</si>
  <si>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</si>
  <si>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</si>
  <si>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</si>
  <si>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</si>
  <si>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</si>
  <si>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</si>
  <si>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</si>
  <si>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</si>
  <si>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</si>
  <si>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</si>
  <si>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</si>
  <si>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</si>
  <si>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</si>
  <si>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</si>
  <si>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</si>
  <si>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</si>
  <si>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</si>
  <si>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</si>
  <si>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</si>
  <si>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</si>
  <si>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</si>
  <si>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</si>
  <si>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</si>
  <si>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</si>
  <si>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</si>
  <si>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</si>
  <si>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</si>
  <si>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</si>
  <si>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</si>
  <si>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</si>
  <si>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</si>
  <si>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</si>
  <si>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</si>
  <si>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</si>
  <si>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</si>
  <si>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</si>
  <si>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</si>
  <si>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</si>
  <si>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</si>
  <si>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</si>
  <si>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</si>
  <si>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</si>
  <si>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</si>
  <si>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</si>
  <si>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</si>
  <si>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</si>
  <si>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</si>
  <si>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</si>
  <si>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</si>
  <si>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</si>
  <si>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</si>
  <si>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</si>
  <si>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</si>
  <si>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</si>
  <si>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</si>
  <si>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</si>
  <si>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</si>
  <si>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</si>
  <si>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</si>
  <si>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</si>
  <si>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</si>
  <si>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</si>
  <si>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</si>
  <si>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</si>
  <si>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</si>
  <si>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</si>
  <si>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</si>
  <si>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</si>
  <si>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</si>
  <si>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</si>
  <si>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</si>
  <si>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</si>
  <si>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</si>
  <si>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</si>
  <si>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</si>
  <si>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</si>
  <si>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</si>
  <si>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</si>
  <si>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</si>
  <si>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</si>
  <si>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</si>
  <si>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</si>
  <si>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</si>
  <si>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</si>
  <si>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</si>
  <si>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</si>
  <si>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</si>
  <si>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</si>
  <si>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</si>
  <si>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</si>
  <si>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</si>
  <si>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</si>
  <si>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</si>
  <si>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</si>
  <si>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</si>
  <si>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</si>
  <si>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</si>
  <si>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</si>
  <si>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</si>
  <si>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</si>
  <si>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</si>
  <si>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</si>
  <si>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</si>
  <si>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</si>
  <si>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</si>
  <si>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</si>
  <si>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</si>
  <si>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</si>
  <si>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</si>
  <si>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</si>
  <si>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</si>
  <si>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</si>
  <si>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</si>
  <si>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</si>
  <si>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</si>
  <si>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</si>
  <si>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</si>
  <si>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</si>
  <si>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</si>
  <si>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</si>
  <si>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</si>
  <si>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</si>
  <si>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</si>
  <si>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</si>
  <si>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</si>
  <si>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</si>
  <si>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</si>
  <si>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</si>
  <si>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</si>
  <si>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</si>
  <si>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</si>
  <si>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</si>
  <si>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</si>
  <si>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</si>
  <si>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</si>
  <si>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</si>
  <si>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</si>
  <si>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</si>
  <si>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</si>
  <si>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</si>
  <si>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</si>
  <si>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</si>
  <si>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</si>
  <si>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</si>
  <si>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</si>
  <si>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</si>
  <si>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</si>
  <si>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</si>
  <si>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</si>
  <si>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</si>
  <si>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</si>
  <si>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</si>
  <si>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</si>
  <si>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</si>
  <si>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</si>
  <si>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</si>
  <si>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</si>
  <si>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</si>
  <si>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</si>
  <si>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</si>
  <si>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</si>
  <si>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</si>
  <si>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</si>
  <si>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</si>
  <si>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</si>
  <si>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</si>
  <si>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</si>
  <si>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</si>
  <si>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</si>
  <si>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</si>
  <si>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</si>
  <si>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</si>
  <si>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</si>
  <si>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</si>
  <si>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</si>
  <si>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</si>
  <si>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</si>
  <si>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</si>
  <si>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</si>
  <si>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</si>
  <si>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</si>
  <si>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</si>
  <si>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</si>
  <si>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</si>
  <si>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</si>
  <si>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</si>
  <si>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</si>
  <si>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</si>
  <si>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</si>
  <si>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</si>
  <si>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</si>
  <si>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</si>
  <si>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</si>
  <si>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</si>
  <si>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</si>
  <si>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</si>
  <si>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</si>
  <si>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</si>
  <si>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</si>
  <si>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</si>
  <si>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</si>
  <si>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</si>
  <si>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</si>
  <si>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</si>
  <si>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</si>
  <si>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</si>
  <si>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</si>
  <si>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</si>
  <si>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</si>
  <si>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</si>
  <si>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</si>
  <si>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</si>
  <si>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</si>
  <si>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</si>
  <si>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</si>
  <si>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</si>
  <si>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</si>
  <si>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</si>
  <si>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</si>
  <si>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</si>
  <si>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</si>
  <si>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</si>
  <si>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</si>
  <si>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</si>
  <si>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</si>
  <si>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</si>
  <si>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</si>
  <si>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</si>
  <si>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</si>
  <si>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</si>
  <si>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</si>
  <si>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</si>
  <si>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</si>
  <si>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</si>
  <si>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</si>
  <si>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</si>
  <si>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</si>
  <si>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</si>
  <si>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</si>
  <si>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</si>
  <si>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</si>
  <si>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</si>
  <si>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</si>
  <si>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</si>
  <si>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</si>
  <si>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</si>
  <si>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</si>
  <si>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</si>
  <si>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</si>
  <si>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</si>
  <si>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</si>
  <si>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</si>
  <si>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</si>
  <si>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</si>
  <si>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</si>
  <si>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</si>
  <si>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</si>
  <si>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</si>
  <si>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</si>
  <si>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</si>
  <si>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</si>
  <si>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</si>
  <si>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</si>
  <si>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</si>
  <si>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</si>
  <si>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</si>
  <si>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</si>
  <si>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</si>
  <si>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</si>
  <si>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</si>
  <si>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</si>
  <si>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</si>
  <si>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</si>
  <si>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</si>
  <si>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</si>
  <si>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</si>
  <si>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</si>
  <si>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</si>
  <si>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</si>
  <si>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</si>
  <si>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</si>
  <si>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</si>
  <si>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</si>
  <si>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</si>
  <si>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</si>
  <si>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</si>
  <si>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</si>
  <si>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</si>
  <si>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</si>
  <si>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</si>
  <si>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</si>
  <si>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</si>
  <si>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</si>
  <si>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</si>
  <si>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</si>
  <si>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</si>
  <si>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</si>
  <si>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</si>
  <si>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</si>
  <si>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</si>
  <si>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</si>
  <si>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</si>
  <si>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</si>
  <si>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</si>
  <si>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</si>
  <si>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</si>
  <si>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</si>
  <si>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</si>
  <si>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</si>
  <si>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</si>
  <si>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</si>
  <si>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</si>
  <si>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</si>
  <si>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</si>
  <si>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</si>
  <si>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</si>
  <si>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</si>
  <si>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</si>
  <si>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</si>
  <si>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</si>
  <si>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</si>
  <si>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</si>
  <si>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</si>
  <si>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</si>
  <si>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</si>
  <si>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</si>
  <si>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</si>
  <si>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</si>
  <si>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</si>
  <si>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</si>
  <si>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</si>
  <si>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</si>
  <si>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</si>
  <si>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</si>
  <si>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</si>
  <si>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</si>
  <si>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</si>
  <si>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</si>
  <si>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</si>
  <si>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</si>
  <si>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</si>
  <si>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</si>
  <si>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</si>
  <si>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</si>
  <si>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</si>
  <si>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</si>
  <si>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</si>
  <si>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</si>
  <si>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</si>
  <si>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</si>
  <si>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</si>
  <si>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</si>
  <si>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</si>
  <si>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</si>
  <si>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</si>
  <si>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</si>
  <si>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</si>
  <si>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</si>
  <si>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</si>
  <si>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</si>
  <si>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</si>
  <si>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</si>
  <si>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</si>
  <si>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</si>
  <si>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</si>
  <si>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</si>
  <si>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</si>
  <si>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</si>
  <si>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</si>
  <si>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</si>
  <si>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</si>
  <si>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</si>
  <si>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</si>
  <si>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</si>
  <si>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</si>
  <si>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</si>
  <si>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</si>
  <si>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</si>
  <si>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</si>
  <si>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</si>
  <si>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</si>
  <si>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</si>
  <si>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</si>
  <si>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</si>
  <si>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</si>
  <si>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</si>
  <si>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</si>
  <si>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</si>
  <si>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</si>
  <si>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</si>
  <si>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</si>
  <si>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</si>
  <si>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</si>
  <si>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</si>
  <si>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</si>
  <si>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</si>
  <si>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</si>
  <si>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</si>
  <si>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</si>
  <si>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</si>
  <si>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</si>
  <si>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</si>
  <si>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</si>
  <si>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</si>
  <si>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</si>
  <si>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</si>
  <si>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</si>
  <si>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</si>
  <si>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</si>
  <si>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</si>
  <si>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</si>
  <si>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</si>
  <si>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</si>
  <si>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</si>
  <si>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</si>
  <si>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</si>
  <si>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</si>
  <si>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</si>
  <si>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</si>
  <si>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</si>
  <si>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</si>
  <si>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</si>
  <si>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</si>
  <si>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</si>
  <si>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</si>
  <si>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</si>
  <si>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</si>
  <si>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</si>
  <si>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</si>
  <si>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</si>
  <si>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</si>
  <si>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</si>
  <si>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</si>
  <si>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</si>
  <si>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</si>
  <si>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</si>
  <si>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</si>
  <si>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</si>
  <si>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</si>
  <si>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</si>
  <si>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</si>
  <si>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</si>
  <si>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</si>
  <si>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</si>
  <si>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</si>
  <si>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</si>
  <si>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</si>
  <si>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</si>
  <si>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</si>
  <si>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</si>
  <si>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</si>
  <si>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</si>
  <si>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</si>
  <si>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</si>
  <si>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</si>
  <si>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</si>
  <si>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</si>
  <si>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</si>
  <si>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</si>
  <si>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</si>
  <si>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</si>
  <si>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</si>
  <si>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</si>
  <si>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</si>
  <si>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</si>
  <si>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</si>
  <si>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</si>
  <si>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</si>
  <si>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</si>
  <si>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</si>
  <si>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</si>
  <si>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</si>
  <si>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</si>
  <si>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</si>
  <si>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</si>
  <si>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</si>
  <si>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</si>
  <si>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</si>
  <si>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</si>
  <si>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</si>
  <si>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</si>
  <si>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</si>
  <si>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</si>
  <si>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</si>
  <si>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</si>
  <si>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</si>
  <si>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</si>
  <si>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</si>
  <si>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</si>
  <si>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</si>
  <si>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</si>
  <si>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</si>
  <si>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</si>
  <si>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</si>
  <si>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</si>
  <si>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</si>
  <si>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</si>
  <si>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</si>
  <si>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</si>
  <si>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</si>
  <si>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</si>
  <si>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</si>
  <si>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</si>
  <si>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</si>
  <si>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</si>
  <si>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</si>
  <si>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</si>
  <si>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</si>
  <si>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</si>
  <si>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</si>
  <si>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</si>
  <si>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</si>
  <si>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</si>
  <si>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</si>
  <si>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Llantas Luis</t>
  </si>
  <si>
    <t>Tractonaq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</si>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</sst>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2" fillId="3" borderId="10" xfId="0" applyFont="1" applyFill="1" applyBorder="1"/>
    <xf numFmtId="0" fontId="0" fillId="6" borderId="2" xfId="1" applyNumberFormat="1" applyFont="1" applyFill="1" applyBorder="1"/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9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opLeftCell="A129" zoomScale="130" zoomScaleNormal="130" workbookViewId="0">
      <selection activeCell="A141" sqref="A141:XFD14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198" t="s">
        <v>24</v>
      </c>
      <c r="E1" s="198"/>
      <c r="F1" s="198"/>
      <c r="G1" s="198"/>
      <c r="H1" s="2"/>
      <c r="I1" s="2"/>
      <c r="M1" s="1"/>
      <c r="N1" s="2"/>
      <c r="O1" s="2"/>
      <c r="P1" s="198" t="s">
        <v>87</v>
      </c>
      <c r="Q1" s="198"/>
      <c r="R1" s="198"/>
      <c r="S1" s="19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4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5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199" t="s">
        <v>18</v>
      </c>
      <c r="G55" s="199"/>
      <c r="H55" s="199"/>
      <c r="I55" s="199"/>
      <c r="J55" s="19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197"/>
      <c r="K56" s="8"/>
      <c r="M56" s="8"/>
      <c r="N56" s="8"/>
      <c r="O56" s="8"/>
      <c r="P56" s="8"/>
      <c r="Q56" s="8"/>
      <c r="R56" s="199" t="s">
        <v>18</v>
      </c>
      <c r="S56" s="199"/>
      <c r="T56" s="199"/>
      <c r="U56" s="199"/>
      <c r="V56" s="19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197"/>
      <c r="W57" s="8"/>
    </row>
    <row r="63" spans="1:23" ht="28.9" x14ac:dyDescent="0.55000000000000004">
      <c r="A63" s="1"/>
      <c r="B63" s="2"/>
      <c r="C63" s="2"/>
      <c r="D63" s="198" t="s">
        <v>88</v>
      </c>
      <c r="E63" s="198"/>
      <c r="F63" s="198"/>
      <c r="G63" s="19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198" t="s">
        <v>89</v>
      </c>
      <c r="Q64" s="198"/>
      <c r="R64" s="198"/>
      <c r="S64" s="19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6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2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2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7">
        <v>45019</v>
      </c>
      <c r="N68" s="158" t="s">
        <v>234</v>
      </c>
      <c r="O68" s="158" t="s">
        <v>126</v>
      </c>
      <c r="P68" s="158" t="s">
        <v>430</v>
      </c>
      <c r="Q68" s="158" t="s">
        <v>433</v>
      </c>
      <c r="R68" s="161">
        <v>4077</v>
      </c>
      <c r="S68" s="159">
        <v>180</v>
      </c>
      <c r="T68" s="158" t="s">
        <v>448</v>
      </c>
      <c r="U68" s="160">
        <v>10</v>
      </c>
      <c r="V68" s="158">
        <v>523</v>
      </c>
      <c r="W68" s="159">
        <v>170</v>
      </c>
      <c r="Y68" s="1"/>
      <c r="AD68" s="162"/>
      <c r="AE68" s="163"/>
      <c r="AG68" s="17"/>
      <c r="AH68" s="163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7">
        <v>45019</v>
      </c>
      <c r="N69" s="158" t="s">
        <v>236</v>
      </c>
      <c r="O69" s="158" t="s">
        <v>283</v>
      </c>
      <c r="P69" s="158" t="s">
        <v>430</v>
      </c>
      <c r="Q69" s="158" t="s">
        <v>433</v>
      </c>
      <c r="R69" s="158">
        <v>4083</v>
      </c>
      <c r="S69" s="159">
        <v>207</v>
      </c>
      <c r="T69" s="158" t="s">
        <v>448</v>
      </c>
      <c r="U69" s="160">
        <v>10</v>
      </c>
      <c r="V69" s="158">
        <v>523</v>
      </c>
      <c r="W69" s="159">
        <v>170</v>
      </c>
      <c r="Y69" s="1"/>
      <c r="AE69" s="163"/>
      <c r="AG69" s="17"/>
      <c r="AH69" s="163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7">
        <v>45020</v>
      </c>
      <c r="N70" s="158" t="s">
        <v>119</v>
      </c>
      <c r="O70" s="158" t="s">
        <v>122</v>
      </c>
      <c r="P70" s="158" t="s">
        <v>430</v>
      </c>
      <c r="Q70" s="158" t="s">
        <v>114</v>
      </c>
      <c r="R70" s="158">
        <v>4076</v>
      </c>
      <c r="S70" s="159">
        <v>180</v>
      </c>
      <c r="T70" s="158" t="s">
        <v>448</v>
      </c>
      <c r="U70" s="160">
        <v>10</v>
      </c>
      <c r="V70" s="158">
        <v>523</v>
      </c>
      <c r="W70" s="159">
        <v>170</v>
      </c>
      <c r="Y70" s="1"/>
      <c r="AE70" s="163"/>
      <c r="AG70" s="17"/>
      <c r="AH70" s="163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7">
        <v>45022</v>
      </c>
      <c r="N71" s="158" t="s">
        <v>123</v>
      </c>
      <c r="O71" s="158" t="s">
        <v>141</v>
      </c>
      <c r="P71" s="158" t="s">
        <v>430</v>
      </c>
      <c r="Q71" s="158" t="s">
        <v>131</v>
      </c>
      <c r="R71" s="158">
        <v>4109</v>
      </c>
      <c r="S71" s="159">
        <v>207</v>
      </c>
      <c r="T71" s="158"/>
      <c r="U71" s="160"/>
      <c r="V71" s="158">
        <v>523</v>
      </c>
      <c r="W71" s="159">
        <v>170</v>
      </c>
      <c r="Y71" s="1"/>
      <c r="AE71" s="163"/>
      <c r="AG71" s="17"/>
      <c r="AH71" s="163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7">
        <v>45022</v>
      </c>
      <c r="N72" s="158" t="s">
        <v>125</v>
      </c>
      <c r="O72" s="158" t="s">
        <v>133</v>
      </c>
      <c r="P72" s="158" t="s">
        <v>430</v>
      </c>
      <c r="Q72" s="158" t="s">
        <v>131</v>
      </c>
      <c r="R72" s="158">
        <v>4110</v>
      </c>
      <c r="S72" s="159">
        <v>180</v>
      </c>
      <c r="T72" s="158"/>
      <c r="U72" s="160"/>
      <c r="V72" s="158">
        <v>523</v>
      </c>
      <c r="W72" s="159">
        <v>170</v>
      </c>
      <c r="Y72" s="1"/>
      <c r="AE72" s="163"/>
      <c r="AG72" s="17"/>
      <c r="AH72" s="163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7">
        <v>45022</v>
      </c>
      <c r="N73" s="158" t="s">
        <v>119</v>
      </c>
      <c r="O73" s="158" t="s">
        <v>144</v>
      </c>
      <c r="P73" s="158" t="s">
        <v>430</v>
      </c>
      <c r="Q73" s="158" t="s">
        <v>211</v>
      </c>
      <c r="R73" s="158">
        <v>4100</v>
      </c>
      <c r="S73" s="159">
        <v>405</v>
      </c>
      <c r="T73" s="158" t="s">
        <v>448</v>
      </c>
      <c r="U73" s="160">
        <v>10</v>
      </c>
      <c r="V73" s="158">
        <v>523</v>
      </c>
      <c r="W73" s="159">
        <v>380</v>
      </c>
      <c r="Y73" s="1"/>
      <c r="AE73" s="163"/>
      <c r="AG73" s="17"/>
      <c r="AH73" s="163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7">
        <v>45022</v>
      </c>
      <c r="N74" s="158" t="s">
        <v>234</v>
      </c>
      <c r="O74" s="158" t="s">
        <v>126</v>
      </c>
      <c r="P74" s="158" t="s">
        <v>430</v>
      </c>
      <c r="Q74" s="158" t="s">
        <v>211</v>
      </c>
      <c r="R74" s="158">
        <v>4099</v>
      </c>
      <c r="S74" s="159">
        <v>405</v>
      </c>
      <c r="T74" s="158" t="s">
        <v>448</v>
      </c>
      <c r="U74" s="160">
        <v>10</v>
      </c>
      <c r="V74" s="158">
        <v>523</v>
      </c>
      <c r="W74" s="159">
        <v>380</v>
      </c>
      <c r="Y74" s="1"/>
      <c r="AE74" s="163"/>
      <c r="AG74" s="17"/>
      <c r="AH74" s="163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7">
        <v>45022</v>
      </c>
      <c r="N75" s="158" t="s">
        <v>344</v>
      </c>
      <c r="O75" s="158" t="s">
        <v>133</v>
      </c>
      <c r="P75" s="158" t="s">
        <v>430</v>
      </c>
      <c r="Q75" s="158" t="s">
        <v>241</v>
      </c>
      <c r="R75" s="158">
        <v>4105</v>
      </c>
      <c r="S75" s="159">
        <v>198</v>
      </c>
      <c r="T75" s="158"/>
      <c r="U75" s="160"/>
      <c r="V75" s="158">
        <v>523</v>
      </c>
      <c r="W75" s="159">
        <v>190</v>
      </c>
      <c r="Y75" s="1"/>
      <c r="AE75" s="163"/>
      <c r="AG75" s="17"/>
      <c r="AH75" s="163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7">
        <v>45023</v>
      </c>
      <c r="N76" s="158" t="s">
        <v>123</v>
      </c>
      <c r="O76" s="158" t="s">
        <v>141</v>
      </c>
      <c r="P76" s="158" t="s">
        <v>430</v>
      </c>
      <c r="Q76" s="158" t="s">
        <v>241</v>
      </c>
      <c r="R76" s="158">
        <v>4107</v>
      </c>
      <c r="S76" s="159">
        <v>225</v>
      </c>
      <c r="T76" s="158"/>
      <c r="U76" s="160"/>
      <c r="V76" s="158">
        <v>523</v>
      </c>
      <c r="W76" s="159">
        <v>190</v>
      </c>
      <c r="Y76" s="1"/>
      <c r="AE76" s="163"/>
      <c r="AG76" s="17"/>
      <c r="AH76" s="163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7">
        <v>45023</v>
      </c>
      <c r="N77" s="158" t="s">
        <v>238</v>
      </c>
      <c r="O77" s="158" t="s">
        <v>117</v>
      </c>
      <c r="P77" s="158" t="s">
        <v>430</v>
      </c>
      <c r="Q77" s="158" t="s">
        <v>241</v>
      </c>
      <c r="R77" s="158">
        <v>4106</v>
      </c>
      <c r="S77" s="159">
        <v>207</v>
      </c>
      <c r="T77" s="158"/>
      <c r="U77" s="160"/>
      <c r="V77" s="158">
        <v>523</v>
      </c>
      <c r="W77" s="159">
        <v>190</v>
      </c>
      <c r="Y77" s="1"/>
      <c r="AE77" s="163"/>
      <c r="AG77" s="17"/>
      <c r="AH77" s="163"/>
    </row>
    <row r="78" spans="1:34" ht="14.45" x14ac:dyDescent="0.3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7">
        <v>45029</v>
      </c>
      <c r="N78" s="158" t="s">
        <v>238</v>
      </c>
      <c r="O78" s="158" t="s">
        <v>117</v>
      </c>
      <c r="P78" s="158" t="s">
        <v>430</v>
      </c>
      <c r="Q78" s="158" t="s">
        <v>131</v>
      </c>
      <c r="R78" s="158">
        <v>4154</v>
      </c>
      <c r="S78" s="159">
        <v>180</v>
      </c>
      <c r="T78" s="158"/>
      <c r="U78" s="160"/>
      <c r="V78" s="158">
        <v>523</v>
      </c>
      <c r="W78" s="159">
        <v>170</v>
      </c>
      <c r="Y78" s="1"/>
      <c r="AE78" s="163"/>
      <c r="AG78" s="17"/>
      <c r="AH78" s="163"/>
    </row>
    <row r="79" spans="1:34" ht="14.45" x14ac:dyDescent="0.3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7">
        <v>45029</v>
      </c>
      <c r="N79" s="158" t="s">
        <v>119</v>
      </c>
      <c r="O79" s="158" t="s">
        <v>122</v>
      </c>
      <c r="P79" s="158" t="s">
        <v>430</v>
      </c>
      <c r="Q79" s="158" t="s">
        <v>131</v>
      </c>
      <c r="R79" s="158">
        <v>4155</v>
      </c>
      <c r="S79" s="159">
        <v>180</v>
      </c>
      <c r="T79" s="158"/>
      <c r="U79" s="160"/>
      <c r="V79" s="158">
        <v>523</v>
      </c>
      <c r="W79" s="159">
        <v>170</v>
      </c>
      <c r="Y79" s="1"/>
      <c r="AE79" s="163"/>
      <c r="AG79" s="17"/>
      <c r="AH79" s="163"/>
    </row>
    <row r="80" spans="1:34" ht="14.45" x14ac:dyDescent="0.3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7">
        <v>45029</v>
      </c>
      <c r="N80" s="158" t="s">
        <v>135</v>
      </c>
      <c r="O80" s="158" t="s">
        <v>136</v>
      </c>
      <c r="P80" s="158" t="s">
        <v>430</v>
      </c>
      <c r="Q80" s="158" t="s">
        <v>211</v>
      </c>
      <c r="R80" s="158" t="s">
        <v>456</v>
      </c>
      <c r="S80" s="159">
        <v>405</v>
      </c>
      <c r="T80" s="158" t="s">
        <v>448</v>
      </c>
      <c r="U80" s="160">
        <v>10</v>
      </c>
      <c r="V80" s="158">
        <v>523</v>
      </c>
      <c r="W80" s="159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ht="14.45" x14ac:dyDescent="0.3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4">
        <v>536</v>
      </c>
      <c r="W81" s="9">
        <v>170</v>
      </c>
      <c r="Y81" s="1"/>
      <c r="AE81" s="163"/>
      <c r="AG81" s="17"/>
      <c r="AH81" s="163"/>
    </row>
    <row r="82" spans="1:34" ht="14.45" x14ac:dyDescent="0.3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50">
        <v>225</v>
      </c>
      <c r="H82" s="8"/>
      <c r="I82" s="10"/>
      <c r="J82" s="152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4">
        <v>536</v>
      </c>
      <c r="W82" s="9">
        <v>170</v>
      </c>
      <c r="Y82" s="1"/>
      <c r="AE82" s="163"/>
      <c r="AG82" s="17"/>
      <c r="AH82" s="163"/>
    </row>
    <row r="83" spans="1:34" ht="14.45" x14ac:dyDescent="0.3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4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4">
        <v>536</v>
      </c>
      <c r="W83" s="9">
        <v>170</v>
      </c>
      <c r="Y83" s="1"/>
      <c r="AE83" s="163"/>
      <c r="AG83" s="17"/>
      <c r="AH83" s="163"/>
    </row>
    <row r="84" spans="1:34" ht="14.45" x14ac:dyDescent="0.3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50">
        <v>405</v>
      </c>
      <c r="H84" s="8">
        <v>10</v>
      </c>
      <c r="I84" s="10"/>
      <c r="J84" s="152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4">
        <v>536</v>
      </c>
      <c r="W84" s="9">
        <v>170</v>
      </c>
      <c r="Y84" s="1"/>
      <c r="AE84" s="163"/>
      <c r="AG84" s="17"/>
      <c r="AH84" s="163"/>
    </row>
    <row r="85" spans="1:34" ht="14.45" x14ac:dyDescent="0.3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50">
        <v>180</v>
      </c>
      <c r="H85" s="8"/>
      <c r="I85" s="10"/>
      <c r="J85" s="152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4">
        <v>536</v>
      </c>
      <c r="W85" s="9">
        <v>390</v>
      </c>
      <c r="Y85" s="1"/>
      <c r="AE85" s="163"/>
      <c r="AG85" s="17"/>
      <c r="AH85" s="163"/>
    </row>
    <row r="86" spans="1:34" ht="14.45" x14ac:dyDescent="0.3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50">
        <v>207</v>
      </c>
      <c r="H86" s="8"/>
      <c r="I86" s="10"/>
      <c r="J86" s="152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4">
        <v>536</v>
      </c>
      <c r="W86" s="9">
        <v>170</v>
      </c>
      <c r="Y86" s="1"/>
      <c r="AE86" s="163"/>
      <c r="AG86" s="17"/>
      <c r="AH86" s="163"/>
    </row>
    <row r="87" spans="1:34" ht="14.45" x14ac:dyDescent="0.3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50">
        <v>198</v>
      </c>
      <c r="H87" s="8"/>
      <c r="I87" s="10"/>
      <c r="J87" s="152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4">
        <v>536</v>
      </c>
      <c r="W87" s="9">
        <v>190</v>
      </c>
      <c r="Y87" s="1"/>
      <c r="AE87" s="163"/>
      <c r="AG87" s="17"/>
      <c r="AH87" s="163"/>
    </row>
    <row r="88" spans="1:34" ht="14.45" x14ac:dyDescent="0.3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50">
        <v>198</v>
      </c>
      <c r="H88" s="8"/>
      <c r="I88" s="10"/>
      <c r="J88" s="152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8">
        <v>4261</v>
      </c>
      <c r="S88" s="9">
        <v>180</v>
      </c>
      <c r="T88" s="8"/>
      <c r="U88" s="10">
        <v>10</v>
      </c>
      <c r="V88" s="8"/>
      <c r="W88" s="9">
        <v>170</v>
      </c>
      <c r="X88" s="173"/>
      <c r="Y88" s="1"/>
      <c r="AE88" s="163"/>
      <c r="AG88" s="17"/>
      <c r="AH88" s="163"/>
    </row>
    <row r="89" spans="1:34" ht="14.45" x14ac:dyDescent="0.3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50">
        <v>207</v>
      </c>
      <c r="H89" s="8">
        <v>10</v>
      </c>
      <c r="I89" s="10" t="s">
        <v>400</v>
      </c>
      <c r="J89" s="152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8">
        <v>4257</v>
      </c>
      <c r="S89" s="9">
        <v>180</v>
      </c>
      <c r="T89" s="8"/>
      <c r="U89" s="10"/>
      <c r="V89" s="8"/>
      <c r="W89" s="9">
        <v>170</v>
      </c>
      <c r="Y89" s="1"/>
      <c r="AE89" s="163"/>
      <c r="AG89" s="17"/>
      <c r="AH89" s="163"/>
    </row>
    <row r="90" spans="1:34" ht="14.45" x14ac:dyDescent="0.3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50">
        <v>180</v>
      </c>
      <c r="H90" s="8"/>
      <c r="I90" s="10"/>
      <c r="J90" s="152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8">
        <v>4264</v>
      </c>
      <c r="S90" s="9">
        <v>180</v>
      </c>
      <c r="T90" s="8" t="s">
        <v>488</v>
      </c>
      <c r="U90" s="10">
        <v>10</v>
      </c>
      <c r="V90" s="8"/>
      <c r="W90" s="9">
        <v>170</v>
      </c>
      <c r="AE90" s="17"/>
      <c r="AG90" s="17"/>
    </row>
    <row r="91" spans="1:34" ht="14.45" x14ac:dyDescent="0.3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50">
        <v>405</v>
      </c>
      <c r="H91" s="8">
        <v>10</v>
      </c>
      <c r="I91" s="10" t="s">
        <v>392</v>
      </c>
      <c r="J91" s="152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8">
        <v>4263</v>
      </c>
      <c r="S91" s="9">
        <v>180</v>
      </c>
      <c r="T91" s="8"/>
      <c r="U91" s="10">
        <v>10</v>
      </c>
      <c r="V91" s="8"/>
      <c r="W91" s="9">
        <v>170</v>
      </c>
    </row>
    <row r="92" spans="1:34" ht="14.45" x14ac:dyDescent="0.3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50">
        <v>180</v>
      </c>
      <c r="H92" s="8"/>
      <c r="I92" s="10"/>
      <c r="J92" s="152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8">
        <v>4266</v>
      </c>
      <c r="S92" s="9">
        <v>180</v>
      </c>
      <c r="T92" s="8"/>
      <c r="U92" s="10"/>
      <c r="V92" s="8"/>
      <c r="W92" s="9">
        <v>170</v>
      </c>
    </row>
    <row r="93" spans="1:34" ht="14.45" x14ac:dyDescent="0.3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50">
        <v>207</v>
      </c>
      <c r="H93" s="8"/>
      <c r="I93" s="10"/>
      <c r="J93" s="152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8">
        <v>4278</v>
      </c>
      <c r="S93" s="9">
        <v>180</v>
      </c>
      <c r="T93" s="8"/>
      <c r="U93" s="10">
        <v>10</v>
      </c>
      <c r="V93" s="8"/>
      <c r="W93" s="9">
        <v>170</v>
      </c>
    </row>
    <row r="94" spans="1:34" ht="14.45" x14ac:dyDescent="0.3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50">
        <v>405</v>
      </c>
      <c r="H94" s="8">
        <v>10</v>
      </c>
      <c r="I94" s="10" t="s">
        <v>392</v>
      </c>
      <c r="J94" s="152">
        <v>512</v>
      </c>
      <c r="K94" s="9">
        <v>170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8">
        <v>4299</v>
      </c>
      <c r="S94" s="9">
        <v>180</v>
      </c>
      <c r="T94" s="8"/>
      <c r="U94" s="10"/>
      <c r="V94" s="8"/>
      <c r="W94" s="9">
        <v>170</v>
      </c>
    </row>
    <row r="95" spans="1:34" ht="14.45" x14ac:dyDescent="0.3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50">
        <v>198</v>
      </c>
      <c r="H95" s="8"/>
      <c r="I95" s="10"/>
      <c r="J95" s="152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8">
        <v>4300</v>
      </c>
      <c r="S95" s="9">
        <v>180</v>
      </c>
      <c r="T95" s="8"/>
      <c r="U95" s="10"/>
      <c r="V95" s="8"/>
      <c r="W95" s="9">
        <v>170</v>
      </c>
    </row>
    <row r="96" spans="1:34" ht="14.45" x14ac:dyDescent="0.3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50">
        <v>180</v>
      </c>
      <c r="H96" s="8">
        <v>10</v>
      </c>
      <c r="I96" s="10" t="s">
        <v>420</v>
      </c>
      <c r="J96" s="152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4">
        <v>536</v>
      </c>
      <c r="W96" s="9">
        <v>380</v>
      </c>
    </row>
    <row r="97" spans="1:23" ht="14.45" x14ac:dyDescent="0.3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50">
        <v>180</v>
      </c>
      <c r="H97" s="8"/>
      <c r="I97" s="10"/>
      <c r="J97" s="152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8">
        <v>4298</v>
      </c>
      <c r="S97" s="9">
        <v>207</v>
      </c>
      <c r="T97" s="8"/>
      <c r="U97" s="10"/>
      <c r="V97" s="8"/>
      <c r="W97" s="9">
        <v>170</v>
      </c>
    </row>
    <row r="98" spans="1:23" ht="14.45" x14ac:dyDescent="0.3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50">
        <v>180</v>
      </c>
      <c r="H98" s="8"/>
      <c r="I98" s="10"/>
      <c r="J98" s="152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ht="14.45" x14ac:dyDescent="0.3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50">
        <v>180</v>
      </c>
      <c r="H99" s="8"/>
      <c r="I99" s="10"/>
      <c r="J99" s="152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ht="14.45" x14ac:dyDescent="0.3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50">
        <v>405</v>
      </c>
      <c r="H100" s="8">
        <v>10</v>
      </c>
      <c r="I100" s="10" t="s">
        <v>392</v>
      </c>
      <c r="J100" s="152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ht="14.45" x14ac:dyDescent="0.3">
      <c r="A101" s="7">
        <v>45015</v>
      </c>
      <c r="B101" s="8" t="s">
        <v>421</v>
      </c>
      <c r="C101" s="8" t="s">
        <v>144</v>
      </c>
      <c r="D101" s="8" t="s">
        <v>110</v>
      </c>
      <c r="E101" s="149" t="s">
        <v>211</v>
      </c>
      <c r="F101" s="68">
        <v>4034</v>
      </c>
      <c r="G101" s="150">
        <v>405</v>
      </c>
      <c r="H101" s="8">
        <v>10</v>
      </c>
      <c r="I101" s="10" t="s">
        <v>392</v>
      </c>
      <c r="J101" s="152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ht="14.45" x14ac:dyDescent="0.3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50">
        <v>180</v>
      </c>
      <c r="H102" s="8"/>
      <c r="I102" s="10"/>
      <c r="J102" s="152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ht="14.45" x14ac:dyDescent="0.3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51">
        <v>225</v>
      </c>
      <c r="H103" s="8"/>
      <c r="I103" s="10"/>
      <c r="J103" s="152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ht="14.45" x14ac:dyDescent="0.3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ht="14.45" x14ac:dyDescent="0.3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ht="14.45" x14ac:dyDescent="0.3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ht="14.45" x14ac:dyDescent="0.3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ht="14.45" x14ac:dyDescent="0.3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ht="14.45" x14ac:dyDescent="0.3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ht="14.45" x14ac:dyDescent="0.3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ht="14.45" x14ac:dyDescent="0.3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ht="14.45" x14ac:dyDescent="0.3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ht="14.45" x14ac:dyDescent="0.3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ht="14.45" x14ac:dyDescent="0.3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8290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ht="14.45" x14ac:dyDescent="0.3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7131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ht="14.45" x14ac:dyDescent="0.3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7251</v>
      </c>
      <c r="T116" s="16" t="s">
        <v>16</v>
      </c>
      <c r="U116" s="13">
        <f>S117-U115</f>
        <v>7058.49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199" t="s">
        <v>18</v>
      </c>
      <c r="G117" s="199"/>
      <c r="H117" s="199"/>
      <c r="I117" s="199"/>
      <c r="J117" s="196">
        <f>I115-K114</f>
        <v>905.1200000000008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7178.49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197"/>
      <c r="K118" s="8"/>
      <c r="M118" s="8"/>
      <c r="N118" s="8"/>
      <c r="O118" s="8"/>
      <c r="P118" s="8"/>
      <c r="Q118" s="8"/>
      <c r="R118" s="199" t="s">
        <v>18</v>
      </c>
      <c r="S118" s="199"/>
      <c r="T118" s="199"/>
      <c r="U118" s="199"/>
      <c r="V118" s="196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197"/>
      <c r="W119" s="8"/>
    </row>
    <row r="122" spans="1:23" ht="28.9" x14ac:dyDescent="0.55000000000000004">
      <c r="A122" s="1"/>
      <c r="B122" s="2"/>
      <c r="C122" s="2"/>
      <c r="D122" s="198" t="s">
        <v>90</v>
      </c>
      <c r="E122" s="198"/>
      <c r="F122" s="198"/>
      <c r="G122" s="198"/>
      <c r="H122" s="2"/>
      <c r="I122" s="2"/>
    </row>
    <row r="123" spans="1:23" ht="28.9" x14ac:dyDescent="0.55000000000000004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198" t="s">
        <v>91</v>
      </c>
      <c r="Q123" s="198"/>
      <c r="R123" s="198"/>
      <c r="S123" s="198"/>
      <c r="T123" s="2"/>
      <c r="U123" s="2"/>
    </row>
    <row r="124" spans="1:23" ht="14.45" x14ac:dyDescent="0.3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8">
        <v>4335</v>
      </c>
      <c r="G124" s="9">
        <v>180</v>
      </c>
      <c r="H124" s="8"/>
      <c r="I124" s="10"/>
      <c r="J124" s="8"/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ht="14.45" x14ac:dyDescent="0.3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ht="14.45" x14ac:dyDescent="0.3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ht="14.45" x14ac:dyDescent="0.3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576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ht="14.45" x14ac:dyDescent="0.3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ht="14.45" x14ac:dyDescent="0.3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ht="14.45" x14ac:dyDescent="0.3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575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ht="14.45" x14ac:dyDescent="0.3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522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ht="14.45" x14ac:dyDescent="0.3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522</v>
      </c>
      <c r="F132" s="8">
        <v>4417</v>
      </c>
      <c r="G132" s="9">
        <v>180</v>
      </c>
      <c r="H132" s="8">
        <v>10</v>
      </c>
      <c r="I132" s="10" t="s">
        <v>575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ht="14.45" x14ac:dyDescent="0.3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/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/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/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/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/>
      <c r="B138" s="8"/>
      <c r="C138" s="8"/>
      <c r="D138" s="8"/>
      <c r="E138" s="8"/>
      <c r="F138" s="8"/>
      <c r="G138" s="9"/>
      <c r="H138" s="8"/>
      <c r="I138" s="10"/>
      <c r="J138" s="8"/>
      <c r="K138" s="9"/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/>
      <c r="B139" s="8"/>
      <c r="C139" s="8"/>
      <c r="D139" s="8"/>
      <c r="E139" s="8"/>
      <c r="F139" s="8"/>
      <c r="G139" s="9"/>
      <c r="H139" s="8"/>
      <c r="I139" s="10"/>
      <c r="J139" s="8"/>
      <c r="K139" s="9"/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/>
      <c r="B140" s="8"/>
      <c r="C140" s="8"/>
      <c r="D140" s="8"/>
      <c r="E140" s="8"/>
      <c r="F140" s="8"/>
      <c r="G140" s="9"/>
      <c r="H140" s="8"/>
      <c r="I140" s="10"/>
      <c r="J140" s="8"/>
      <c r="K140" s="9"/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/>
      <c r="B141" s="8"/>
      <c r="C141" s="8"/>
      <c r="D141" s="8"/>
      <c r="E141" s="8"/>
      <c r="F141" s="8"/>
      <c r="G141" s="9"/>
      <c r="H141" s="8"/>
      <c r="I141" s="10"/>
      <c r="J141" s="8"/>
      <c r="K141" s="9"/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/>
      <c r="B142" s="8"/>
      <c r="C142" s="8"/>
      <c r="D142" s="8"/>
      <c r="E142" s="8"/>
      <c r="F142" s="8"/>
      <c r="G142" s="9"/>
      <c r="H142" s="8"/>
      <c r="I142" s="10"/>
      <c r="J142" s="8"/>
      <c r="K142" s="9"/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/>
      <c r="B143" s="8"/>
      <c r="C143" s="8"/>
      <c r="D143" s="8"/>
      <c r="E143" s="8"/>
      <c r="F143" s="8"/>
      <c r="G143" s="9"/>
      <c r="H143" s="8"/>
      <c r="I143" s="10"/>
      <c r="J143" s="8"/>
      <c r="K143" s="9"/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/>
      <c r="B144" s="8"/>
      <c r="C144" s="8"/>
      <c r="D144" s="8"/>
      <c r="E144" s="8"/>
      <c r="F144" s="8"/>
      <c r="G144" s="9"/>
      <c r="H144" s="8"/>
      <c r="I144" s="10"/>
      <c r="J144" s="8"/>
      <c r="K144" s="9"/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/>
      <c r="B145" s="8"/>
      <c r="C145" s="8"/>
      <c r="D145" s="8"/>
      <c r="E145" s="8"/>
      <c r="F145" s="8"/>
      <c r="G145" s="9"/>
      <c r="H145" s="8"/>
      <c r="I145" s="10"/>
      <c r="J145" s="8"/>
      <c r="K145" s="9"/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3257</v>
      </c>
      <c r="H172" s="14"/>
      <c r="I172" s="15">
        <f>SUM(I124:I171)</f>
        <v>0</v>
      </c>
      <c r="J172" s="16"/>
      <c r="K172" s="13">
        <f>SUM(K124:K171)</f>
        <v>3057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3257</v>
      </c>
      <c r="H173" s="16" t="s">
        <v>16</v>
      </c>
      <c r="I173" s="13">
        <f>G174-I172</f>
        <v>3224.43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3224.43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199" t="s">
        <v>18</v>
      </c>
      <c r="G175" s="199"/>
      <c r="H175" s="199"/>
      <c r="I175" s="199"/>
      <c r="J175" s="196">
        <f>I173-K172</f>
        <v>167.42999999999984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197"/>
      <c r="K176" s="8"/>
      <c r="M176" s="8"/>
      <c r="N176" s="8"/>
      <c r="O176" s="8"/>
      <c r="P176" s="8"/>
      <c r="Q176" s="8"/>
      <c r="R176" s="199" t="s">
        <v>18</v>
      </c>
      <c r="S176" s="199"/>
      <c r="T176" s="199"/>
      <c r="U176" s="199"/>
      <c r="V176" s="196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197"/>
      <c r="W177" s="8"/>
    </row>
    <row r="180" spans="1:23" ht="28.5" x14ac:dyDescent="0.45">
      <c r="A180" s="1"/>
      <c r="B180" s="2"/>
      <c r="C180" s="2"/>
      <c r="D180" s="198" t="s">
        <v>92</v>
      </c>
      <c r="E180" s="198"/>
      <c r="F180" s="198"/>
      <c r="G180" s="198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198" t="s">
        <v>93</v>
      </c>
      <c r="Q181" s="198"/>
      <c r="R181" s="198"/>
      <c r="S181" s="198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199" t="s">
        <v>18</v>
      </c>
      <c r="G234" s="199"/>
      <c r="H234" s="199"/>
      <c r="I234" s="199"/>
      <c r="J234" s="196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197"/>
      <c r="K235" s="8"/>
      <c r="M235" s="8"/>
      <c r="N235" s="8"/>
      <c r="O235" s="8"/>
      <c r="P235" s="8"/>
      <c r="Q235" s="8"/>
      <c r="R235" s="199" t="s">
        <v>18</v>
      </c>
      <c r="S235" s="199"/>
      <c r="T235" s="199"/>
      <c r="U235" s="199"/>
      <c r="V235" s="196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197"/>
      <c r="W236" s="8"/>
    </row>
    <row r="241" spans="1:23" ht="28.5" x14ac:dyDescent="0.45">
      <c r="A241" s="1"/>
      <c r="B241" s="2"/>
      <c r="C241" s="2"/>
      <c r="D241" s="198" t="s">
        <v>94</v>
      </c>
      <c r="E241" s="198"/>
      <c r="F241" s="198"/>
      <c r="G241" s="198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198" t="s">
        <v>95</v>
      </c>
      <c r="Q242" s="198"/>
      <c r="R242" s="198"/>
      <c r="S242" s="198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199" t="s">
        <v>18</v>
      </c>
      <c r="G295" s="199"/>
      <c r="H295" s="199"/>
      <c r="I295" s="199"/>
      <c r="J295" s="196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197"/>
      <c r="K296" s="8"/>
      <c r="M296" s="8"/>
      <c r="N296" s="8"/>
      <c r="O296" s="8"/>
      <c r="P296" s="8"/>
      <c r="Q296" s="8"/>
      <c r="R296" s="199" t="s">
        <v>18</v>
      </c>
      <c r="S296" s="199"/>
      <c r="T296" s="199"/>
      <c r="U296" s="199"/>
      <c r="V296" s="196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197"/>
      <c r="W297" s="8"/>
    </row>
    <row r="301" spans="1:23" ht="28.5" x14ac:dyDescent="0.45">
      <c r="A301" s="1"/>
      <c r="B301" s="2"/>
      <c r="C301" s="2"/>
      <c r="D301" s="198" t="s">
        <v>96</v>
      </c>
      <c r="E301" s="198"/>
      <c r="F301" s="198"/>
      <c r="G301" s="198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198" t="s">
        <v>30</v>
      </c>
      <c r="Q302" s="198"/>
      <c r="R302" s="198"/>
      <c r="S302" s="198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199" t="s">
        <v>18</v>
      </c>
      <c r="G355" s="199"/>
      <c r="H355" s="199"/>
      <c r="I355" s="199"/>
      <c r="J355" s="196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197"/>
      <c r="K356" s="8"/>
      <c r="M356" s="8"/>
      <c r="N356" s="8"/>
      <c r="O356" s="8"/>
      <c r="P356" s="8"/>
      <c r="Q356" s="8"/>
      <c r="R356" s="199" t="s">
        <v>18</v>
      </c>
      <c r="S356" s="199"/>
      <c r="T356" s="199"/>
      <c r="U356" s="199"/>
      <c r="V356" s="196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197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6" workbookViewId="0">
      <selection activeCell="J26" sqref="J2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14" t="s">
        <v>24</v>
      </c>
      <c r="E1" s="214"/>
      <c r="F1" s="214"/>
      <c r="G1" s="214"/>
      <c r="O1" s="214" t="s">
        <v>87</v>
      </c>
      <c r="P1" s="214"/>
      <c r="Q1" s="214"/>
      <c r="R1" s="214"/>
    </row>
    <row r="2" spans="1:21" x14ac:dyDescent="0.25">
      <c r="D2" s="198"/>
      <c r="E2" s="198"/>
      <c r="F2" s="198"/>
      <c r="G2" s="198"/>
      <c r="O2" s="198"/>
      <c r="P2" s="198"/>
      <c r="Q2" s="198"/>
      <c r="R2" s="19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09" t="s">
        <v>18</v>
      </c>
      <c r="G19" s="210"/>
      <c r="H19" s="211"/>
      <c r="I19" s="42">
        <f>G18-I17</f>
        <v>0</v>
      </c>
      <c r="L19" s="8"/>
      <c r="M19" s="8"/>
      <c r="N19" s="8"/>
      <c r="O19" s="8"/>
      <c r="P19" s="8"/>
      <c r="Q19" s="209" t="s">
        <v>18</v>
      </c>
      <c r="R19" s="210"/>
      <c r="S19" s="211"/>
      <c r="T19" s="42">
        <f>T18-U17</f>
        <v>15.5</v>
      </c>
    </row>
    <row r="23" spans="1:21" x14ac:dyDescent="0.25">
      <c r="D23" s="214" t="s">
        <v>88</v>
      </c>
      <c r="E23" s="214"/>
      <c r="F23" s="214"/>
      <c r="G23" s="214"/>
      <c r="O23" s="214" t="s">
        <v>89</v>
      </c>
      <c r="P23" s="214"/>
      <c r="Q23" s="214"/>
      <c r="R23" s="214"/>
    </row>
    <row r="24" spans="1:21" x14ac:dyDescent="0.25">
      <c r="D24" s="198"/>
      <c r="E24" s="198"/>
      <c r="F24" s="198"/>
      <c r="G24" s="198"/>
      <c r="O24" s="198"/>
      <c r="P24" s="198"/>
      <c r="Q24" s="198"/>
      <c r="R24" s="19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09" t="s">
        <v>18</v>
      </c>
      <c r="G41" s="210"/>
      <c r="H41" s="211"/>
      <c r="I41" s="42">
        <f>I40-J39</f>
        <v>15.5</v>
      </c>
      <c r="L41" s="8"/>
      <c r="M41" s="8"/>
      <c r="N41" s="8"/>
      <c r="O41" s="8"/>
      <c r="P41" s="8"/>
      <c r="Q41" s="209" t="s">
        <v>18</v>
      </c>
      <c r="R41" s="210"/>
      <c r="S41" s="211"/>
      <c r="T41" s="42">
        <f>R40-T39</f>
        <v>0</v>
      </c>
    </row>
    <row r="45" spans="1:21" x14ac:dyDescent="0.25">
      <c r="D45" s="214" t="s">
        <v>90</v>
      </c>
      <c r="E45" s="214"/>
      <c r="F45" s="214"/>
      <c r="G45" s="214"/>
      <c r="O45" s="214" t="s">
        <v>91</v>
      </c>
      <c r="P45" s="214"/>
      <c r="Q45" s="214"/>
      <c r="R45" s="214"/>
    </row>
    <row r="46" spans="1:21" x14ac:dyDescent="0.25">
      <c r="D46" s="198"/>
      <c r="E46" s="198"/>
      <c r="F46" s="198"/>
      <c r="G46" s="198"/>
      <c r="O46" s="198"/>
      <c r="P46" s="198"/>
      <c r="Q46" s="198"/>
      <c r="R46" s="19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0</v>
      </c>
      <c r="H61" s="13">
        <f>SUM(H48:H60)</f>
        <v>0</v>
      </c>
      <c r="I61" s="13">
        <f>SUM(I48:I60)</f>
        <v>0</v>
      </c>
      <c r="J61" s="13">
        <f>G62-H61</f>
        <v>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0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09" t="s">
        <v>18</v>
      </c>
      <c r="G63" s="210"/>
      <c r="H63" s="211"/>
      <c r="I63" s="42">
        <f>G62-I61</f>
        <v>0</v>
      </c>
      <c r="L63" s="8"/>
      <c r="M63" s="8"/>
      <c r="N63" s="8"/>
      <c r="O63" s="8"/>
      <c r="P63" s="8"/>
      <c r="Q63" s="209" t="s">
        <v>18</v>
      </c>
      <c r="R63" s="210"/>
      <c r="S63" s="211"/>
      <c r="T63" s="42">
        <f>R62-T61</f>
        <v>0</v>
      </c>
    </row>
    <row r="69" spans="1:21" x14ac:dyDescent="0.25">
      <c r="D69" s="214" t="s">
        <v>92</v>
      </c>
      <c r="E69" s="214"/>
      <c r="F69" s="214"/>
      <c r="G69" s="214"/>
      <c r="O69" s="214" t="s">
        <v>93</v>
      </c>
      <c r="P69" s="214"/>
      <c r="Q69" s="214"/>
      <c r="R69" s="214"/>
    </row>
    <row r="70" spans="1:21" x14ac:dyDescent="0.25">
      <c r="D70" s="198"/>
      <c r="E70" s="198"/>
      <c r="F70" s="198"/>
      <c r="G70" s="198"/>
      <c r="O70" s="198"/>
      <c r="P70" s="198"/>
      <c r="Q70" s="198"/>
      <c r="R70" s="19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09" t="s">
        <v>18</v>
      </c>
      <c r="G87" s="210"/>
      <c r="H87" s="211"/>
      <c r="I87" s="42">
        <f>G86-I85</f>
        <v>0</v>
      </c>
      <c r="L87" s="8"/>
      <c r="M87" s="8"/>
      <c r="N87" s="8"/>
      <c r="O87" s="8"/>
      <c r="P87" s="8"/>
      <c r="Q87" s="209" t="s">
        <v>18</v>
      </c>
      <c r="R87" s="210"/>
      <c r="S87" s="211"/>
      <c r="T87" s="42">
        <f>R86-T85</f>
        <v>0</v>
      </c>
    </row>
    <row r="92" spans="1:21" x14ac:dyDescent="0.25">
      <c r="D92" s="214" t="s">
        <v>94</v>
      </c>
      <c r="E92" s="214"/>
      <c r="F92" s="214"/>
      <c r="G92" s="214"/>
      <c r="O92" s="214" t="s">
        <v>99</v>
      </c>
      <c r="P92" s="214"/>
      <c r="Q92" s="214"/>
      <c r="R92" s="214"/>
    </row>
    <row r="93" spans="1:21" x14ac:dyDescent="0.25">
      <c r="D93" s="198"/>
      <c r="E93" s="198"/>
      <c r="F93" s="198"/>
      <c r="G93" s="198"/>
      <c r="O93" s="198"/>
      <c r="P93" s="198"/>
      <c r="Q93" s="198"/>
      <c r="R93" s="19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09" t="s">
        <v>18</v>
      </c>
      <c r="G110" s="210"/>
      <c r="H110" s="211"/>
      <c r="I110" s="42">
        <f>G109-I108</f>
        <v>0</v>
      </c>
      <c r="L110" s="8"/>
      <c r="M110" s="8"/>
      <c r="N110" s="8"/>
      <c r="O110" s="8"/>
      <c r="P110" s="8"/>
      <c r="Q110" s="209" t="s">
        <v>18</v>
      </c>
      <c r="R110" s="210"/>
      <c r="S110" s="211"/>
      <c r="T110" s="42">
        <f>R109-T108</f>
        <v>0</v>
      </c>
    </row>
    <row r="115" spans="1:21" x14ac:dyDescent="0.25">
      <c r="D115" s="214" t="s">
        <v>96</v>
      </c>
      <c r="E115" s="214"/>
      <c r="F115" s="214"/>
      <c r="G115" s="214"/>
      <c r="O115" s="214" t="s">
        <v>0</v>
      </c>
      <c r="P115" s="214"/>
      <c r="Q115" s="214"/>
      <c r="R115" s="214"/>
    </row>
    <row r="116" spans="1:21" x14ac:dyDescent="0.25">
      <c r="D116" s="198"/>
      <c r="E116" s="198"/>
      <c r="F116" s="198"/>
      <c r="G116" s="198"/>
      <c r="O116" s="198"/>
      <c r="P116" s="198"/>
      <c r="Q116" s="198"/>
      <c r="R116" s="19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09" t="s">
        <v>18</v>
      </c>
      <c r="G133" s="210"/>
      <c r="H133" s="211"/>
      <c r="I133" s="42">
        <f>G132-I131</f>
        <v>0</v>
      </c>
      <c r="L133" s="8"/>
      <c r="M133" s="8"/>
      <c r="N133" s="8"/>
      <c r="O133" s="8"/>
      <c r="P133" s="8"/>
      <c r="Q133" s="209" t="s">
        <v>18</v>
      </c>
      <c r="R133" s="210"/>
      <c r="S133" s="21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70" zoomScale="96" zoomScaleNormal="96" workbookViewId="0">
      <selection activeCell="A64" sqref="A6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08" t="s">
        <v>24</v>
      </c>
      <c r="C1" s="208"/>
      <c r="D1" s="208"/>
      <c r="E1" s="208"/>
      <c r="F1" s="208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08" t="s">
        <v>87</v>
      </c>
      <c r="R2" s="208"/>
      <c r="S2" s="208"/>
      <c r="T2" s="208"/>
      <c r="U2" s="208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09" t="s">
        <v>18</v>
      </c>
      <c r="H25" s="210"/>
      <c r="I25" s="210"/>
      <c r="J25" s="21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09" t="s">
        <v>18</v>
      </c>
      <c r="W26" s="210"/>
      <c r="X26" s="210"/>
      <c r="Y26" s="211"/>
      <c r="Z26" s="55"/>
      <c r="AA26" s="42">
        <f>W25-Z24</f>
        <v>23.314499999999953</v>
      </c>
      <c r="AB26" s="61"/>
      <c r="AC26" s="17"/>
    </row>
    <row r="30" spans="1:42" ht="25.9" x14ac:dyDescent="0.5">
      <c r="B30" s="208" t="s">
        <v>88</v>
      </c>
      <c r="C30" s="208"/>
      <c r="D30" s="208"/>
      <c r="E30" s="208"/>
      <c r="F30" s="208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08" t="s">
        <v>89</v>
      </c>
      <c r="R31" s="208"/>
      <c r="S31" s="208"/>
      <c r="T31" s="208"/>
      <c r="U31" s="20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6"/>
      <c r="AL32" s="156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4"/>
      <c r="AJ33" s="17"/>
      <c r="AK33" s="17"/>
      <c r="AL33" s="17"/>
      <c r="AM33" s="17"/>
      <c r="AN33" s="17"/>
      <c r="AO33" s="155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4"/>
      <c r="AJ34" s="17"/>
      <c r="AK34" s="17"/>
      <c r="AL34" s="17"/>
      <c r="AM34" s="17"/>
      <c r="AN34" s="17"/>
      <c r="AO34" s="155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4"/>
      <c r="AJ35" s="17"/>
      <c r="AK35" s="17"/>
      <c r="AL35" s="17"/>
      <c r="AM35" s="17"/>
      <c r="AN35" s="17"/>
      <c r="AO35" s="155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6"/>
      <c r="AM36" s="156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4"/>
      <c r="AK37" s="17"/>
      <c r="AL37" s="17"/>
      <c r="AM37" s="17"/>
      <c r="AN37" s="17"/>
      <c r="AO37" s="17"/>
      <c r="AP37" s="171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4"/>
      <c r="AK38" s="17"/>
      <c r="AL38" s="17"/>
      <c r="AM38" s="17"/>
      <c r="AN38" s="17"/>
      <c r="AO38" s="17"/>
      <c r="AP38" s="171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2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4"/>
      <c r="AK39" s="17"/>
      <c r="AL39" s="17"/>
      <c r="AM39" s="17"/>
      <c r="AN39" s="17"/>
      <c r="AO39" s="17"/>
      <c r="AP39" s="171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3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4"/>
      <c r="AK40" s="17"/>
      <c r="AL40" s="17"/>
      <c r="AM40" s="17"/>
      <c r="AN40" s="17"/>
      <c r="AO40" s="17"/>
      <c r="AP40" s="171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3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4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2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3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6"/>
      <c r="AM45" s="156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4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71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4"/>
      <c r="AK47" s="17"/>
      <c r="AL47" s="17"/>
      <c r="AM47" s="17"/>
      <c r="AN47" s="17"/>
      <c r="AO47" s="17"/>
      <c r="AP47" s="171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4"/>
      <c r="AK48" s="17"/>
      <c r="AL48" s="17"/>
      <c r="AM48" s="17"/>
      <c r="AN48" s="172"/>
      <c r="AO48" s="17"/>
      <c r="AP48" s="171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4"/>
      <c r="AK49" s="17"/>
      <c r="AL49" s="17"/>
      <c r="AM49" s="17"/>
      <c r="AN49" s="172"/>
      <c r="AO49" s="17"/>
      <c r="AP49" s="171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4"/>
      <c r="AK50" s="17"/>
      <c r="AL50" s="17"/>
      <c r="AM50" s="17"/>
      <c r="AN50" s="17"/>
      <c r="AO50" s="17"/>
      <c r="AP50" s="171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09" t="s">
        <v>18</v>
      </c>
      <c r="H54" s="210"/>
      <c r="I54" s="210"/>
      <c r="J54" s="21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09" t="s">
        <v>18</v>
      </c>
      <c r="W55" s="210"/>
      <c r="X55" s="210"/>
      <c r="Y55" s="211"/>
      <c r="Z55" s="55"/>
      <c r="AA55" s="42">
        <f>W54-Z53</f>
        <v>38.263499999999112</v>
      </c>
      <c r="AB55" s="61"/>
      <c r="AC55" s="17"/>
    </row>
    <row r="60" spans="1:42" ht="26.25" x14ac:dyDescent="0.4">
      <c r="B60" s="208" t="s">
        <v>97</v>
      </c>
      <c r="C60" s="208"/>
      <c r="D60" s="208"/>
      <c r="E60" s="208"/>
      <c r="F60" s="20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08" t="s">
        <v>91</v>
      </c>
      <c r="R61" s="208"/>
      <c r="S61" s="208"/>
      <c r="T61" s="208"/>
      <c r="U61" s="20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534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534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583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/>
      <c r="B65" s="38"/>
      <c r="C65" s="38"/>
      <c r="D65" s="38"/>
      <c r="E65" s="38"/>
      <c r="F65" s="38"/>
      <c r="G65" s="45"/>
      <c r="H65" s="45">
        <f t="shared" ref="H65:I65" si="68">G65*0.99</f>
        <v>0</v>
      </c>
      <c r="I65" s="45">
        <f t="shared" si="68"/>
        <v>0</v>
      </c>
      <c r="J65" s="45"/>
      <c r="K65" s="45">
        <f t="shared" si="60"/>
        <v>0</v>
      </c>
      <c r="L65" s="46"/>
      <c r="M65" s="59">
        <f t="shared" si="61"/>
        <v>0</v>
      </c>
      <c r="N65" s="10">
        <f t="shared" si="62"/>
        <v>0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/>
      <c r="B66" s="38"/>
      <c r="C66" s="38"/>
      <c r="D66" s="38"/>
      <c r="E66" s="38"/>
      <c r="F66" s="38"/>
      <c r="G66" s="45"/>
      <c r="H66" s="45">
        <f t="shared" ref="H66:I66" si="70">G66*0.99</f>
        <v>0</v>
      </c>
      <c r="I66" s="45">
        <f t="shared" si="70"/>
        <v>0</v>
      </c>
      <c r="J66" s="45"/>
      <c r="K66" s="45">
        <f t="shared" si="60"/>
        <v>0</v>
      </c>
      <c r="L66" s="46"/>
      <c r="M66" s="59">
        <f t="shared" si="61"/>
        <v>0</v>
      </c>
      <c r="N66" s="10">
        <f t="shared" si="62"/>
        <v>0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/>
      <c r="B67" s="38"/>
      <c r="C67" s="38"/>
      <c r="D67" s="38"/>
      <c r="E67" s="38"/>
      <c r="F67" s="38"/>
      <c r="G67" s="45"/>
      <c r="H67" s="45">
        <f t="shared" ref="H67:I67" si="72">G67*0.99</f>
        <v>0</v>
      </c>
      <c r="I67" s="45">
        <f t="shared" si="72"/>
        <v>0</v>
      </c>
      <c r="J67" s="45"/>
      <c r="K67" s="45">
        <f t="shared" si="60"/>
        <v>0</v>
      </c>
      <c r="L67" s="46"/>
      <c r="M67" s="59">
        <f t="shared" si="61"/>
        <v>0</v>
      </c>
      <c r="N67" s="10">
        <f t="shared" si="62"/>
        <v>0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544.5</v>
      </c>
      <c r="I82" s="13"/>
      <c r="J82" s="13" t="s">
        <v>82</v>
      </c>
      <c r="K82" s="13">
        <f>SUM(K62:K81)</f>
        <v>533.61</v>
      </c>
      <c r="L82" s="13"/>
      <c r="M82" s="13"/>
      <c r="N82" s="13">
        <f>SUM(N62:N81)</f>
        <v>434.66444999999999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539.05499999999995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09" t="s">
        <v>18</v>
      </c>
      <c r="H84" s="210"/>
      <c r="I84" s="210"/>
      <c r="J84" s="211"/>
      <c r="K84" s="55"/>
      <c r="L84" s="42">
        <f>H83-K82</f>
        <v>5.4449999999999363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09" t="s">
        <v>18</v>
      </c>
      <c r="W85" s="210"/>
      <c r="X85" s="210"/>
      <c r="Y85" s="211"/>
      <c r="Z85" s="55"/>
      <c r="AA85" s="42">
        <f>W84-Z83</f>
        <v>0</v>
      </c>
      <c r="AB85" s="61"/>
      <c r="AC85" s="17"/>
    </row>
    <row r="91" spans="1:29" ht="26.25" x14ac:dyDescent="0.4">
      <c r="B91" s="208" t="s">
        <v>92</v>
      </c>
      <c r="C91" s="208"/>
      <c r="D91" s="208"/>
      <c r="E91" s="208"/>
      <c r="F91" s="20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08" t="s">
        <v>93</v>
      </c>
      <c r="R92" s="208"/>
      <c r="S92" s="208"/>
      <c r="T92" s="208"/>
      <c r="U92" s="208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09" t="s">
        <v>18</v>
      </c>
      <c r="H115" s="210"/>
      <c r="I115" s="210"/>
      <c r="J115" s="211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09" t="s">
        <v>18</v>
      </c>
      <c r="W116" s="210"/>
      <c r="X116" s="210"/>
      <c r="Y116" s="211"/>
      <c r="Z116" s="55"/>
      <c r="AA116" s="42">
        <f>W115-Z114</f>
        <v>0</v>
      </c>
      <c r="AB116" s="61"/>
      <c r="AC116" s="17"/>
    </row>
    <row r="123" spans="1:29" ht="26.25" x14ac:dyDescent="0.4">
      <c r="B123" s="208" t="s">
        <v>94</v>
      </c>
      <c r="C123" s="208"/>
      <c r="D123" s="208"/>
      <c r="E123" s="208"/>
      <c r="F123" s="20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08" t="s">
        <v>99</v>
      </c>
      <c r="R124" s="208"/>
      <c r="S124" s="208"/>
      <c r="T124" s="208"/>
      <c r="U124" s="20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09" t="s">
        <v>18</v>
      </c>
      <c r="H147" s="210"/>
      <c r="I147" s="210"/>
      <c r="J147" s="21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09" t="s">
        <v>18</v>
      </c>
      <c r="W148" s="210"/>
      <c r="X148" s="210"/>
      <c r="Y148" s="211"/>
      <c r="Z148" s="55"/>
      <c r="AA148" s="42">
        <f>W147-Z146</f>
        <v>0</v>
      </c>
      <c r="AB148" s="61"/>
      <c r="AC148" s="17"/>
    </row>
    <row r="153" spans="1:29" ht="26.25" x14ac:dyDescent="0.4">
      <c r="B153" s="208" t="s">
        <v>96</v>
      </c>
      <c r="C153" s="208"/>
      <c r="D153" s="208"/>
      <c r="E153" s="208"/>
      <c r="F153" s="20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08" t="s">
        <v>0</v>
      </c>
      <c r="R154" s="208"/>
      <c r="S154" s="208"/>
      <c r="T154" s="208"/>
      <c r="U154" s="20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09" t="s">
        <v>18</v>
      </c>
      <c r="H177" s="210"/>
      <c r="I177" s="210"/>
      <c r="J177" s="21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09" t="s">
        <v>18</v>
      </c>
      <c r="W178" s="210"/>
      <c r="X178" s="210"/>
      <c r="Y178" s="21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87" zoomScale="130" zoomScaleNormal="130" workbookViewId="0">
      <selection activeCell="F77" sqref="F77"/>
    </sheetView>
  </sheetViews>
  <sheetFormatPr baseColWidth="10" defaultRowHeight="15" x14ac:dyDescent="0.25"/>
  <cols>
    <col min="1" max="1" width="14" customWidth="1"/>
    <col min="2" max="2" width="16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15" t="s">
        <v>24</v>
      </c>
      <c r="D1" s="215"/>
      <c r="E1" s="215"/>
      <c r="M1" s="215" t="s">
        <v>87</v>
      </c>
      <c r="N1" s="215"/>
      <c r="O1" s="21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1" t="s">
        <v>18</v>
      </c>
      <c r="G28" s="202"/>
      <c r="H28" s="203"/>
      <c r="I28" s="42">
        <f>G27-I26</f>
        <v>97.199999999999818</v>
      </c>
      <c r="P28" s="201" t="s">
        <v>18</v>
      </c>
      <c r="Q28" s="202"/>
      <c r="R28" s="203"/>
      <c r="S28" s="42">
        <f>Q27-S26</f>
        <v>299</v>
      </c>
    </row>
    <row r="34" spans="1:28" ht="25.9" x14ac:dyDescent="0.5">
      <c r="C34" s="215" t="s">
        <v>88</v>
      </c>
      <c r="D34" s="215"/>
      <c r="E34" s="215"/>
      <c r="M34" s="215" t="s">
        <v>89</v>
      </c>
      <c r="N34" s="215"/>
      <c r="O34" s="21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300</v>
      </c>
      <c r="R37" s="48"/>
      <c r="S37" s="49">
        <v>285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350</v>
      </c>
      <c r="R38" s="48"/>
      <c r="S38" s="49">
        <v>330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544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300</v>
      </c>
      <c r="R47" s="48"/>
      <c r="S47" s="49">
        <v>285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4330</v>
      </c>
      <c r="R64" s="13">
        <f>SUM(R36:R63)</f>
        <v>0</v>
      </c>
      <c r="S64" s="13">
        <f>SUM(S36:S63)</f>
        <v>4110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4286.7</v>
      </c>
      <c r="R65" s="10"/>
      <c r="S65" s="10"/>
    </row>
    <row r="66" spans="1:19" ht="15.75" x14ac:dyDescent="0.25">
      <c r="F66" s="201" t="s">
        <v>18</v>
      </c>
      <c r="G66" s="202"/>
      <c r="H66" s="203"/>
      <c r="I66" s="42">
        <f>G65-I64</f>
        <v>341</v>
      </c>
      <c r="P66" s="201" t="s">
        <v>18</v>
      </c>
      <c r="Q66" s="202"/>
      <c r="R66" s="203"/>
      <c r="S66" s="42">
        <f>Q65-S64</f>
        <v>176.69999999999982</v>
      </c>
    </row>
    <row r="70" spans="1:19" ht="26.25" x14ac:dyDescent="0.4">
      <c r="C70" s="215" t="s">
        <v>90</v>
      </c>
      <c r="D70" s="215"/>
      <c r="E70" s="215"/>
      <c r="M70" s="215" t="s">
        <v>91</v>
      </c>
      <c r="N70" s="215"/>
      <c r="O70" s="215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523</v>
      </c>
      <c r="C73" s="38" t="s">
        <v>213</v>
      </c>
      <c r="D73" s="38" t="s">
        <v>332</v>
      </c>
      <c r="E73" s="38" t="s">
        <v>524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/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518</v>
      </c>
      <c r="C76" s="38" t="s">
        <v>126</v>
      </c>
      <c r="D76" s="38" t="s">
        <v>332</v>
      </c>
      <c r="E76" s="38" t="s">
        <v>192</v>
      </c>
      <c r="F76" s="38"/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/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/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/>
      <c r="B79" s="38"/>
      <c r="C79" s="38"/>
      <c r="D79" s="38"/>
      <c r="E79" s="38"/>
      <c r="F79" s="38"/>
      <c r="G79" s="48"/>
      <c r="H79" s="48"/>
      <c r="I79" s="49"/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/>
      <c r="B80" s="38"/>
      <c r="C80" s="38"/>
      <c r="D80" s="38"/>
      <c r="E80" s="38"/>
      <c r="F80" s="38"/>
      <c r="G80" s="48"/>
      <c r="H80" s="48"/>
      <c r="I80" s="49"/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/>
      <c r="B81" s="38"/>
      <c r="C81" s="38"/>
      <c r="D81" s="38"/>
      <c r="E81" s="38"/>
      <c r="F81" s="38"/>
      <c r="G81" s="48"/>
      <c r="H81" s="48"/>
      <c r="I81" s="49"/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/>
      <c r="B82" s="38"/>
      <c r="C82" s="38"/>
      <c r="D82" s="38"/>
      <c r="E82" s="38"/>
      <c r="F82" s="38"/>
      <c r="G82" s="48"/>
      <c r="H82" s="48"/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/>
      <c r="B83" s="38"/>
      <c r="C83" s="38"/>
      <c r="D83" s="38"/>
      <c r="E83" s="38"/>
      <c r="F83" s="38"/>
      <c r="G83" s="48"/>
      <c r="H83" s="48"/>
      <c r="I83" s="49"/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/>
      <c r="B84" s="38"/>
      <c r="C84" s="38"/>
      <c r="D84" s="38"/>
      <c r="E84" s="38"/>
      <c r="F84" s="38"/>
      <c r="G84" s="48"/>
      <c r="H84" s="48"/>
      <c r="I84" s="49"/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2150</v>
      </c>
      <c r="H95" s="13">
        <f>SUM(H88:H94)</f>
        <v>0</v>
      </c>
      <c r="I95" s="13">
        <f>SUM(I72:I94)</f>
        <v>2040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2128.5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1" t="s">
        <v>18</v>
      </c>
      <c r="G97" s="202"/>
      <c r="H97" s="203"/>
      <c r="I97" s="42">
        <f>G96-I95</f>
        <v>88.5</v>
      </c>
      <c r="P97" s="201" t="s">
        <v>18</v>
      </c>
      <c r="Q97" s="202"/>
      <c r="R97" s="203"/>
      <c r="S97" s="42">
        <f>Q96-S95</f>
        <v>0</v>
      </c>
    </row>
    <row r="102" spans="1:19" ht="26.25" x14ac:dyDescent="0.4">
      <c r="C102" s="215" t="s">
        <v>92</v>
      </c>
      <c r="D102" s="215"/>
      <c r="E102" s="215"/>
      <c r="M102" s="215" t="s">
        <v>93</v>
      </c>
      <c r="N102" s="215"/>
      <c r="O102" s="215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1" t="s">
        <v>18</v>
      </c>
      <c r="G129" s="202"/>
      <c r="H129" s="203"/>
      <c r="I129" s="42">
        <f>G128-I127</f>
        <v>0</v>
      </c>
      <c r="P129" s="201" t="s">
        <v>18</v>
      </c>
      <c r="Q129" s="202"/>
      <c r="R129" s="203"/>
      <c r="S129" s="42">
        <f>Q128-S127</f>
        <v>0</v>
      </c>
    </row>
    <row r="134" spans="1:19" ht="26.25" x14ac:dyDescent="0.4">
      <c r="C134" s="215" t="s">
        <v>94</v>
      </c>
      <c r="D134" s="215"/>
      <c r="E134" s="215"/>
      <c r="M134" s="215" t="s">
        <v>99</v>
      </c>
      <c r="N134" s="215"/>
      <c r="O134" s="215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1" t="s">
        <v>18</v>
      </c>
      <c r="G161" s="202"/>
      <c r="H161" s="203"/>
      <c r="I161" s="42">
        <f>G160-I159</f>
        <v>0</v>
      </c>
      <c r="P161" s="201" t="s">
        <v>18</v>
      </c>
      <c r="Q161" s="202"/>
      <c r="R161" s="203"/>
      <c r="S161" s="42">
        <f>Q160-S159</f>
        <v>0</v>
      </c>
    </row>
    <row r="167" spans="1:19" ht="26.25" x14ac:dyDescent="0.4">
      <c r="C167" s="215" t="s">
        <v>96</v>
      </c>
      <c r="D167" s="215"/>
      <c r="E167" s="215"/>
      <c r="M167" s="215" t="s">
        <v>0</v>
      </c>
      <c r="N167" s="215"/>
      <c r="O167" s="215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1" t="s">
        <v>18</v>
      </c>
      <c r="G194" s="202"/>
      <c r="H194" s="203"/>
      <c r="I194" s="42">
        <f>G193-I192</f>
        <v>0</v>
      </c>
      <c r="P194" s="201" t="s">
        <v>18</v>
      </c>
      <c r="Q194" s="202"/>
      <c r="R194" s="203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70" zoomScale="112" zoomScaleNormal="112" workbookViewId="0">
      <selection activeCell="K79" sqref="K7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16" t="s">
        <v>24</v>
      </c>
      <c r="D1" s="216"/>
      <c r="E1" s="216"/>
      <c r="F1" s="216"/>
      <c r="N1" s="216" t="s">
        <v>87</v>
      </c>
      <c r="O1" s="216"/>
      <c r="P1" s="216"/>
      <c r="Q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1" t="s">
        <v>18</v>
      </c>
      <c r="G26" s="202"/>
      <c r="H26" s="203"/>
      <c r="I26" s="51"/>
      <c r="J26" s="42">
        <f>G25-J24</f>
        <v>37.899999999999977</v>
      </c>
      <c r="Q26" s="201" t="s">
        <v>18</v>
      </c>
      <c r="R26" s="202"/>
      <c r="S26" s="203"/>
      <c r="T26" s="51"/>
      <c r="U26" s="42">
        <f>R25-U24</f>
        <v>77.200000000000045</v>
      </c>
    </row>
    <row r="30" spans="1:21" ht="23.45" x14ac:dyDescent="0.45">
      <c r="C30" s="216" t="s">
        <v>101</v>
      </c>
      <c r="D30" s="216"/>
      <c r="E30" s="216"/>
      <c r="F30" s="216"/>
      <c r="N30" s="216" t="s">
        <v>89</v>
      </c>
      <c r="O30" s="216"/>
      <c r="P30" s="216"/>
      <c r="Q30" s="21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529</v>
      </c>
      <c r="P34" s="8" t="s">
        <v>131</v>
      </c>
      <c r="Q34" s="8" t="s">
        <v>530</v>
      </c>
      <c r="R34" s="49">
        <v>80</v>
      </c>
      <c r="S34" s="49"/>
      <c r="T34" s="49" t="s">
        <v>533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529</v>
      </c>
      <c r="P35" s="8" t="s">
        <v>131</v>
      </c>
      <c r="Q35" s="8" t="s">
        <v>531</v>
      </c>
      <c r="R35" s="49">
        <v>160</v>
      </c>
      <c r="S35" s="49"/>
      <c r="T35" s="49" t="s">
        <v>533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529</v>
      </c>
      <c r="P36" s="8" t="s">
        <v>131</v>
      </c>
      <c r="Q36" s="8" t="s">
        <v>530</v>
      </c>
      <c r="R36" s="49">
        <v>80</v>
      </c>
      <c r="S36" s="49"/>
      <c r="T36" s="49" t="s">
        <v>533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529</v>
      </c>
      <c r="P37" s="8" t="s">
        <v>131</v>
      </c>
      <c r="Q37" s="8" t="s">
        <v>532</v>
      </c>
      <c r="R37" s="49">
        <v>80</v>
      </c>
      <c r="S37" s="49"/>
      <c r="T37" s="49" t="s">
        <v>533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1" t="s">
        <v>18</v>
      </c>
      <c r="G55" s="202"/>
      <c r="H55" s="203"/>
      <c r="I55" s="51"/>
      <c r="J55" s="42">
        <f>G54-J53</f>
        <v>42</v>
      </c>
      <c r="Q55" s="201" t="s">
        <v>18</v>
      </c>
      <c r="R55" s="202"/>
      <c r="S55" s="203"/>
      <c r="T55" s="51"/>
      <c r="U55" s="42">
        <f>R54-U53</f>
        <v>43.5</v>
      </c>
    </row>
    <row r="59" spans="1:21" ht="23.25" x14ac:dyDescent="0.35">
      <c r="C59" s="216" t="s">
        <v>97</v>
      </c>
      <c r="D59" s="216"/>
      <c r="E59" s="216"/>
      <c r="F59" s="216"/>
      <c r="N59" s="216" t="s">
        <v>91</v>
      </c>
      <c r="O59" s="216"/>
      <c r="P59" s="216"/>
      <c r="Q59" s="21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45021</v>
      </c>
      <c r="B62" s="8" t="s">
        <v>137</v>
      </c>
      <c r="C62" s="8" t="s">
        <v>283</v>
      </c>
      <c r="D62" s="8" t="s">
        <v>516</v>
      </c>
      <c r="E62" s="8" t="s">
        <v>517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210</v>
      </c>
      <c r="H82" s="13">
        <f>SUM(H75:H81)</f>
        <v>0</v>
      </c>
      <c r="I82" s="13"/>
      <c r="J82" s="13">
        <f>SUM(J61:J81)</f>
        <v>195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207.9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1" t="s">
        <v>18</v>
      </c>
      <c r="G84" s="202"/>
      <c r="H84" s="203"/>
      <c r="I84" s="51"/>
      <c r="J84" s="42">
        <f>G83-J82</f>
        <v>12.900000000000006</v>
      </c>
      <c r="Q84" s="201" t="s">
        <v>18</v>
      </c>
      <c r="R84" s="202"/>
      <c r="S84" s="203"/>
      <c r="T84" s="51"/>
      <c r="U84" s="42">
        <f>R83-U82</f>
        <v>0</v>
      </c>
    </row>
    <row r="87" spans="1:21" ht="23.25" x14ac:dyDescent="0.35">
      <c r="C87" s="216" t="s">
        <v>92</v>
      </c>
      <c r="D87" s="216"/>
      <c r="E87" s="216"/>
      <c r="F87" s="216"/>
      <c r="N87" s="216" t="s">
        <v>93</v>
      </c>
      <c r="O87" s="216"/>
      <c r="P87" s="216"/>
      <c r="Q87" s="21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1" t="s">
        <v>18</v>
      </c>
      <c r="G112" s="202"/>
      <c r="H112" s="203"/>
      <c r="I112" s="51"/>
      <c r="J112" s="42">
        <f>G111-J110</f>
        <v>0</v>
      </c>
      <c r="Q112" s="201" t="s">
        <v>18</v>
      </c>
      <c r="R112" s="202"/>
      <c r="S112" s="203"/>
      <c r="T112" s="51"/>
      <c r="U112" s="42">
        <f>R111-U110</f>
        <v>0</v>
      </c>
    </row>
    <row r="115" spans="1:21" ht="23.25" x14ac:dyDescent="0.35">
      <c r="C115" s="216" t="s">
        <v>94</v>
      </c>
      <c r="D115" s="216"/>
      <c r="E115" s="216"/>
      <c r="F115" s="216"/>
      <c r="N115" s="216" t="s">
        <v>99</v>
      </c>
      <c r="O115" s="216"/>
      <c r="P115" s="216"/>
      <c r="Q115" s="21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1" t="s">
        <v>18</v>
      </c>
      <c r="G140" s="202"/>
      <c r="H140" s="203"/>
      <c r="I140" s="51"/>
      <c r="J140" s="42">
        <f>G139-J138</f>
        <v>0</v>
      </c>
      <c r="Q140" s="201" t="s">
        <v>18</v>
      </c>
      <c r="R140" s="202"/>
      <c r="S140" s="203"/>
      <c r="T140" s="51"/>
      <c r="U140" s="42">
        <f>R139-U138</f>
        <v>0</v>
      </c>
    </row>
    <row r="143" spans="1:21" ht="23.25" x14ac:dyDescent="0.35">
      <c r="C143" s="216" t="s">
        <v>96</v>
      </c>
      <c r="D143" s="216"/>
      <c r="E143" s="216"/>
      <c r="F143" s="216"/>
      <c r="N143" s="216" t="s">
        <v>0</v>
      </c>
      <c r="O143" s="216"/>
      <c r="P143" s="216"/>
      <c r="Q143" s="21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1" t="s">
        <v>18</v>
      </c>
      <c r="G168" s="202"/>
      <c r="H168" s="203"/>
      <c r="I168" s="51"/>
      <c r="J168" s="42">
        <f>G167-J166</f>
        <v>0</v>
      </c>
      <c r="Q168" s="201" t="s">
        <v>18</v>
      </c>
      <c r="R168" s="202"/>
      <c r="S168" s="20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73" zoomScale="130" zoomScaleNormal="130" workbookViewId="0">
      <selection activeCell="J64" sqref="J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16" t="s">
        <v>24</v>
      </c>
      <c r="D1" s="216"/>
      <c r="E1" s="216"/>
      <c r="F1" s="216"/>
      <c r="N1" s="216" t="s">
        <v>87</v>
      </c>
      <c r="O1" s="216"/>
      <c r="P1" s="216"/>
      <c r="Q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1" t="s">
        <v>18</v>
      </c>
      <c r="G26" s="202"/>
      <c r="H26" s="203"/>
      <c r="I26" s="51"/>
      <c r="J26" s="42">
        <f>G25-J24</f>
        <v>143.5</v>
      </c>
      <c r="Q26" s="201" t="s">
        <v>18</v>
      </c>
      <c r="R26" s="202"/>
      <c r="S26" s="203"/>
      <c r="T26" s="51"/>
      <c r="U26" s="42">
        <f>R25-U24</f>
        <v>8</v>
      </c>
    </row>
    <row r="30" spans="1:21" ht="23.45" x14ac:dyDescent="0.45">
      <c r="C30" s="216" t="s">
        <v>101</v>
      </c>
      <c r="D30" s="216"/>
      <c r="E30" s="216"/>
      <c r="F30" s="216"/>
      <c r="N30" s="216" t="s">
        <v>89</v>
      </c>
      <c r="O30" s="216"/>
      <c r="P30" s="216"/>
      <c r="Q30" s="21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5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6">
        <v>350</v>
      </c>
      <c r="AD35" s="69"/>
      <c r="AE35" s="176" t="s">
        <v>390</v>
      </c>
      <c r="AF35" s="176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5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6">
        <v>300</v>
      </c>
      <c r="AD37" s="176"/>
      <c r="AE37" s="176" t="s">
        <v>390</v>
      </c>
      <c r="AF37" s="176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1" t="s">
        <v>18</v>
      </c>
      <c r="G55" s="202"/>
      <c r="H55" s="203"/>
      <c r="I55" s="51"/>
      <c r="J55" s="42">
        <f>G54-J53</f>
        <v>84.800000000000182</v>
      </c>
      <c r="Q55" s="201" t="s">
        <v>18</v>
      </c>
      <c r="R55" s="202"/>
      <c r="S55" s="203"/>
      <c r="T55" s="51"/>
      <c r="U55" s="42">
        <f>R54-U53</f>
        <v>148.5</v>
      </c>
    </row>
    <row r="59" spans="1:21" ht="23.45" x14ac:dyDescent="0.45">
      <c r="C59" s="216" t="s">
        <v>97</v>
      </c>
      <c r="D59" s="216"/>
      <c r="E59" s="216"/>
      <c r="F59" s="216"/>
      <c r="N59" s="216" t="s">
        <v>91</v>
      </c>
      <c r="O59" s="216"/>
      <c r="P59" s="216"/>
      <c r="Q59" s="216"/>
    </row>
    <row r="60" spans="1:21" ht="14.45" x14ac:dyDescent="0.3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521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535</v>
      </c>
      <c r="E62" s="8" t="s">
        <v>536</v>
      </c>
      <c r="F62" s="8"/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580</v>
      </c>
      <c r="E63" s="8" t="s">
        <v>171</v>
      </c>
      <c r="F63" s="8"/>
      <c r="G63" s="49">
        <v>650</v>
      </c>
      <c r="H63" s="49"/>
      <c r="I63" s="49" t="s">
        <v>581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1000</v>
      </c>
      <c r="H82" s="13">
        <f>SUM(H75:H81)</f>
        <v>0</v>
      </c>
      <c r="I82" s="13"/>
      <c r="J82" s="13">
        <f>SUM(J61:J81)</f>
        <v>950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990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1" t="s">
        <v>18</v>
      </c>
      <c r="G84" s="202"/>
      <c r="H84" s="203"/>
      <c r="I84" s="51"/>
      <c r="J84" s="42">
        <f>G83-J82</f>
        <v>40</v>
      </c>
      <c r="Q84" s="201" t="s">
        <v>18</v>
      </c>
      <c r="R84" s="202"/>
      <c r="S84" s="203"/>
      <c r="T84" s="51"/>
      <c r="U84" s="42">
        <f>R83-U82</f>
        <v>0</v>
      </c>
    </row>
    <row r="87" spans="1:21" ht="23.25" x14ac:dyDescent="0.35">
      <c r="C87" s="216" t="s">
        <v>92</v>
      </c>
      <c r="D87" s="216"/>
      <c r="E87" s="216"/>
      <c r="F87" s="216"/>
      <c r="N87" s="216" t="s">
        <v>93</v>
      </c>
      <c r="O87" s="216"/>
      <c r="P87" s="216"/>
      <c r="Q87" s="21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1" t="s">
        <v>18</v>
      </c>
      <c r="G112" s="202"/>
      <c r="H112" s="203"/>
      <c r="I112" s="51"/>
      <c r="J112" s="42">
        <f>G111-J110</f>
        <v>0</v>
      </c>
      <c r="Q112" s="201" t="s">
        <v>18</v>
      </c>
      <c r="R112" s="202"/>
      <c r="S112" s="203"/>
      <c r="T112" s="51"/>
      <c r="U112" s="42">
        <f>R111-U110</f>
        <v>0</v>
      </c>
    </row>
    <row r="115" spans="1:21" ht="23.25" x14ac:dyDescent="0.35">
      <c r="C115" s="216" t="s">
        <v>94</v>
      </c>
      <c r="D115" s="216"/>
      <c r="E115" s="216"/>
      <c r="F115" s="216"/>
      <c r="N115" s="216" t="s">
        <v>99</v>
      </c>
      <c r="O115" s="216"/>
      <c r="P115" s="216"/>
      <c r="Q115" s="21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1" t="s">
        <v>18</v>
      </c>
      <c r="G140" s="202"/>
      <c r="H140" s="203"/>
      <c r="I140" s="51"/>
      <c r="J140" s="42">
        <f>G139-J138</f>
        <v>0</v>
      </c>
      <c r="Q140" s="201" t="s">
        <v>18</v>
      </c>
      <c r="R140" s="202"/>
      <c r="S140" s="203"/>
      <c r="T140" s="51"/>
      <c r="U140" s="42">
        <f>R139-U138</f>
        <v>0</v>
      </c>
    </row>
    <row r="143" spans="1:21" ht="23.25" x14ac:dyDescent="0.35">
      <c r="C143" s="216" t="s">
        <v>96</v>
      </c>
      <c r="D143" s="216"/>
      <c r="E143" s="216"/>
      <c r="F143" s="216"/>
      <c r="N143" s="216" t="s">
        <v>0</v>
      </c>
      <c r="O143" s="216"/>
      <c r="P143" s="216"/>
      <c r="Q143" s="21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1" t="s">
        <v>18</v>
      </c>
      <c r="G168" s="202"/>
      <c r="H168" s="203"/>
      <c r="I168" s="51"/>
      <c r="J168" s="42">
        <f>G167-J166</f>
        <v>0</v>
      </c>
      <c r="Q168" s="201" t="s">
        <v>18</v>
      </c>
      <c r="R168" s="202"/>
      <c r="S168" s="20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abSelected="1" topLeftCell="A25" workbookViewId="0">
      <selection activeCell="A29" sqref="A2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16" t="s">
        <v>24</v>
      </c>
      <c r="D1" s="216"/>
      <c r="E1" s="216"/>
      <c r="F1" s="216"/>
      <c r="N1" s="216" t="s">
        <v>87</v>
      </c>
      <c r="O1" s="216"/>
      <c r="P1" s="216"/>
      <c r="Q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1" t="s">
        <v>18</v>
      </c>
      <c r="G26" s="202"/>
      <c r="H26" s="203"/>
      <c r="I26" s="51"/>
      <c r="J26" s="42">
        <f>G25-J24</f>
        <v>18</v>
      </c>
      <c r="Q26" s="201" t="s">
        <v>18</v>
      </c>
      <c r="R26" s="202"/>
      <c r="S26" s="203"/>
      <c r="T26" s="51"/>
      <c r="U26" s="42">
        <f>R25-U24</f>
        <v>31</v>
      </c>
    </row>
    <row r="30" spans="1:21" ht="26.25" x14ac:dyDescent="0.4">
      <c r="C30" s="216" t="s">
        <v>101</v>
      </c>
      <c r="D30" s="216"/>
      <c r="E30" s="216"/>
      <c r="F30" s="216"/>
      <c r="H30" s="238" t="s">
        <v>588</v>
      </c>
      <c r="I30" s="238">
        <v>544</v>
      </c>
      <c r="N30" s="216" t="s">
        <v>89</v>
      </c>
      <c r="O30" s="216"/>
      <c r="P30" s="216"/>
      <c r="Q30" s="21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R53*0.99</f>
        <v>1762.2</v>
      </c>
      <c r="S54" s="10"/>
      <c r="T54" s="10"/>
      <c r="U54" s="10"/>
    </row>
    <row r="55" spans="1:21" ht="15.75" x14ac:dyDescent="0.25">
      <c r="F55" s="201" t="s">
        <v>18</v>
      </c>
      <c r="G55" s="202"/>
      <c r="H55" s="203"/>
      <c r="I55" s="51"/>
      <c r="J55" s="42">
        <f>G54-J53</f>
        <v>28.5</v>
      </c>
      <c r="Q55" s="201" t="s">
        <v>18</v>
      </c>
      <c r="R55" s="202"/>
      <c r="S55" s="203"/>
      <c r="T55" s="51"/>
      <c r="U55" s="42">
        <f>R54-U53</f>
        <v>142.20000000000005</v>
      </c>
    </row>
    <row r="59" spans="1:21" ht="23.25" x14ac:dyDescent="0.35">
      <c r="C59" s="216" t="s">
        <v>97</v>
      </c>
      <c r="D59" s="216"/>
      <c r="E59" s="216"/>
      <c r="F59" s="216"/>
      <c r="N59" s="216" t="s">
        <v>91</v>
      </c>
      <c r="O59" s="216"/>
      <c r="P59" s="216"/>
      <c r="Q59" s="21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150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5" t="s">
        <v>582</v>
      </c>
      <c r="E63" s="8" t="s">
        <v>512</v>
      </c>
      <c r="F63" s="8"/>
      <c r="G63" s="49">
        <v>150</v>
      </c>
      <c r="H63" s="49"/>
      <c r="I63" s="49"/>
      <c r="J63" s="49">
        <v>150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450</v>
      </c>
      <c r="H82" s="13">
        <f>SUM(H75:H81)</f>
        <v>0</v>
      </c>
      <c r="I82" s="13"/>
      <c r="J82" s="13">
        <f>SUM(J61:J81)</f>
        <v>430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445.5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1" t="s">
        <v>18</v>
      </c>
      <c r="G84" s="202"/>
      <c r="H84" s="203"/>
      <c r="I84" s="51"/>
      <c r="J84" s="42">
        <f>G83-J82</f>
        <v>15.5</v>
      </c>
      <c r="Q84" s="201" t="s">
        <v>18</v>
      </c>
      <c r="R84" s="202"/>
      <c r="S84" s="203"/>
      <c r="T84" s="51"/>
      <c r="U84" s="42">
        <f>R83-U82</f>
        <v>0</v>
      </c>
    </row>
    <row r="87" spans="1:21" ht="23.25" x14ac:dyDescent="0.35">
      <c r="C87" s="216" t="s">
        <v>92</v>
      </c>
      <c r="D87" s="216"/>
      <c r="E87" s="216"/>
      <c r="F87" s="216"/>
      <c r="N87" s="216" t="s">
        <v>93</v>
      </c>
      <c r="O87" s="216"/>
      <c r="P87" s="216"/>
      <c r="Q87" s="21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1" t="s">
        <v>18</v>
      </c>
      <c r="G112" s="202"/>
      <c r="H112" s="203"/>
      <c r="I112" s="51"/>
      <c r="J112" s="42">
        <f>G111-J110</f>
        <v>0</v>
      </c>
      <c r="Q112" s="201" t="s">
        <v>18</v>
      </c>
      <c r="R112" s="202"/>
      <c r="S112" s="203"/>
      <c r="T112" s="51"/>
      <c r="U112" s="42">
        <f>R111-U110</f>
        <v>0</v>
      </c>
    </row>
    <row r="115" spans="1:21" ht="23.25" x14ac:dyDescent="0.35">
      <c r="C115" s="216" t="s">
        <v>94</v>
      </c>
      <c r="D115" s="216"/>
      <c r="E115" s="216"/>
      <c r="F115" s="216"/>
      <c r="N115" s="216" t="s">
        <v>99</v>
      </c>
      <c r="O115" s="216"/>
      <c r="P115" s="216"/>
      <c r="Q115" s="21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1" t="s">
        <v>18</v>
      </c>
      <c r="G140" s="202"/>
      <c r="H140" s="203"/>
      <c r="I140" s="51"/>
      <c r="J140" s="42">
        <f>G139-J138</f>
        <v>0</v>
      </c>
      <c r="Q140" s="201" t="s">
        <v>18</v>
      </c>
      <c r="R140" s="202"/>
      <c r="S140" s="203"/>
      <c r="T140" s="51"/>
      <c r="U140" s="42">
        <f>R139-U138</f>
        <v>0</v>
      </c>
    </row>
    <row r="143" spans="1:21" ht="23.25" x14ac:dyDescent="0.35">
      <c r="C143" s="216" t="s">
        <v>96</v>
      </c>
      <c r="D143" s="216"/>
      <c r="E143" s="216"/>
      <c r="F143" s="216"/>
      <c r="N143" s="216" t="s">
        <v>0</v>
      </c>
      <c r="O143" s="216"/>
      <c r="P143" s="216"/>
      <c r="Q143" s="21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1" t="s">
        <v>18</v>
      </c>
      <c r="G168" s="202"/>
      <c r="H168" s="203"/>
      <c r="I168" s="51"/>
      <c r="J168" s="42">
        <f>G167-J166</f>
        <v>0</v>
      </c>
      <c r="Q168" s="201" t="s">
        <v>18</v>
      </c>
      <c r="R168" s="202"/>
      <c r="S168" s="20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76" zoomScale="118" zoomScaleNormal="118" workbookViewId="0">
      <selection activeCell="L45" sqref="L45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16" t="s">
        <v>0</v>
      </c>
      <c r="D1" s="216"/>
      <c r="E1" s="216"/>
      <c r="F1" s="216"/>
      <c r="N1" s="216" t="s">
        <v>87</v>
      </c>
      <c r="O1" s="216"/>
      <c r="P1" s="216"/>
      <c r="Q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1" t="s">
        <v>18</v>
      </c>
      <c r="G26" s="202"/>
      <c r="H26" s="203"/>
      <c r="I26" s="51"/>
      <c r="J26" s="42">
        <f>G25-J24</f>
        <v>58.549999999999955</v>
      </c>
      <c r="Q26" s="201" t="s">
        <v>18</v>
      </c>
      <c r="R26" s="202"/>
      <c r="S26" s="203"/>
      <c r="T26" s="51"/>
      <c r="U26" s="42">
        <f>T24-U24</f>
        <v>115</v>
      </c>
    </row>
    <row r="30" spans="1:21" ht="23.25" x14ac:dyDescent="0.35">
      <c r="C30" s="216" t="s">
        <v>101</v>
      </c>
      <c r="D30" s="216"/>
      <c r="E30" s="216"/>
      <c r="F30" s="216"/>
      <c r="N30" s="216" t="s">
        <v>89</v>
      </c>
      <c r="O30" s="216"/>
      <c r="P30" s="216"/>
      <c r="Q30" s="21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1" t="s">
        <v>18</v>
      </c>
      <c r="G55" s="202"/>
      <c r="H55" s="203"/>
      <c r="I55" s="51"/>
      <c r="J55" s="42">
        <f>G54-J53</f>
        <v>0</v>
      </c>
      <c r="Q55" s="201" t="s">
        <v>18</v>
      </c>
      <c r="R55" s="202"/>
      <c r="S55" s="203"/>
      <c r="T55" s="51"/>
      <c r="U55" s="42">
        <f>R54-U53</f>
        <v>0</v>
      </c>
    </row>
    <row r="59" spans="1:21" ht="23.25" x14ac:dyDescent="0.35">
      <c r="C59" s="216" t="s">
        <v>97</v>
      </c>
      <c r="D59" s="216"/>
      <c r="E59" s="216"/>
      <c r="F59" s="216"/>
      <c r="N59" s="216" t="s">
        <v>91</v>
      </c>
      <c r="O59" s="216"/>
      <c r="P59" s="216"/>
      <c r="Q59" s="21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1" t="s">
        <v>18</v>
      </c>
      <c r="G84" s="202"/>
      <c r="H84" s="203"/>
      <c r="I84" s="51"/>
      <c r="J84" s="42">
        <f>G83-J82</f>
        <v>0</v>
      </c>
      <c r="Q84" s="201" t="s">
        <v>18</v>
      </c>
      <c r="R84" s="202"/>
      <c r="S84" s="203"/>
      <c r="T84" s="51"/>
      <c r="U84" s="42">
        <f>R83-U82</f>
        <v>0</v>
      </c>
    </row>
    <row r="87" spans="1:21" ht="23.25" x14ac:dyDescent="0.35">
      <c r="C87" s="216" t="s">
        <v>92</v>
      </c>
      <c r="D87" s="216"/>
      <c r="E87" s="216"/>
      <c r="F87" s="216"/>
      <c r="N87" s="216" t="s">
        <v>93</v>
      </c>
      <c r="O87" s="216"/>
      <c r="P87" s="216"/>
      <c r="Q87" s="21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1" t="s">
        <v>18</v>
      </c>
      <c r="G112" s="202"/>
      <c r="H112" s="203"/>
      <c r="I112" s="51"/>
      <c r="J112" s="42">
        <f>G111-J110</f>
        <v>0</v>
      </c>
      <c r="Q112" s="201" t="s">
        <v>18</v>
      </c>
      <c r="R112" s="202"/>
      <c r="S112" s="203"/>
      <c r="T112" s="51"/>
      <c r="U112" s="42">
        <f>R111-U110</f>
        <v>0</v>
      </c>
    </row>
    <row r="115" spans="1:21" ht="23.25" x14ac:dyDescent="0.35">
      <c r="C115" s="216" t="s">
        <v>94</v>
      </c>
      <c r="D115" s="216"/>
      <c r="E115" s="216"/>
      <c r="F115" s="216"/>
      <c r="N115" s="216" t="s">
        <v>99</v>
      </c>
      <c r="O115" s="216"/>
      <c r="P115" s="216"/>
      <c r="Q115" s="21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1" t="s">
        <v>18</v>
      </c>
      <c r="G140" s="202"/>
      <c r="H140" s="203"/>
      <c r="I140" s="51"/>
      <c r="J140" s="42">
        <f>G139-J138</f>
        <v>0</v>
      </c>
      <c r="Q140" s="201" t="s">
        <v>18</v>
      </c>
      <c r="R140" s="202"/>
      <c r="S140" s="203"/>
      <c r="T140" s="51"/>
      <c r="U140" s="42">
        <f>R139-U138</f>
        <v>0</v>
      </c>
    </row>
    <row r="143" spans="1:21" ht="23.25" x14ac:dyDescent="0.35">
      <c r="C143" s="216" t="s">
        <v>96</v>
      </c>
      <c r="D143" s="216"/>
      <c r="E143" s="216"/>
      <c r="F143" s="216"/>
      <c r="N143" s="216" t="s">
        <v>0</v>
      </c>
      <c r="O143" s="216"/>
      <c r="P143" s="216"/>
      <c r="Q143" s="21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1" t="s">
        <v>18</v>
      </c>
      <c r="G168" s="202"/>
      <c r="H168" s="203"/>
      <c r="I168" s="51"/>
      <c r="J168" s="42">
        <f>G167-J166</f>
        <v>0</v>
      </c>
      <c r="Q168" s="201" t="s">
        <v>18</v>
      </c>
      <c r="R168" s="202"/>
      <c r="S168" s="20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61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17" t="s">
        <v>24</v>
      </c>
      <c r="D1" s="217"/>
      <c r="E1" s="217"/>
      <c r="F1" s="54"/>
      <c r="L1" s="217" t="s">
        <v>87</v>
      </c>
      <c r="M1" s="217"/>
      <c r="N1" s="217"/>
      <c r="O1" s="54"/>
    </row>
    <row r="2" spans="2:17" ht="27" x14ac:dyDescent="0.35">
      <c r="C2" s="217"/>
      <c r="D2" s="217"/>
      <c r="E2" s="217"/>
      <c r="F2" s="54"/>
      <c r="L2" s="217"/>
      <c r="M2" s="217"/>
      <c r="N2" s="21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18" t="s">
        <v>40</v>
      </c>
      <c r="D21" s="219"/>
      <c r="E21" s="219"/>
      <c r="F21" s="220"/>
      <c r="G21" s="224">
        <f>SUM(G5:G20)</f>
        <v>510</v>
      </c>
      <c r="H21" s="8"/>
      <c r="K21" s="8"/>
      <c r="L21" s="218" t="s">
        <v>40</v>
      </c>
      <c r="M21" s="219"/>
      <c r="N21" s="219"/>
      <c r="O21" s="220"/>
      <c r="P21" s="224">
        <f>SUM(P5:P20)</f>
        <v>510</v>
      </c>
      <c r="Q21" s="8"/>
    </row>
    <row r="22" spans="2:17" ht="15" customHeight="1" x14ac:dyDescent="0.25">
      <c r="B22" s="8"/>
      <c r="C22" s="221"/>
      <c r="D22" s="222"/>
      <c r="E22" s="222"/>
      <c r="F22" s="223"/>
      <c r="G22" s="225"/>
      <c r="H22" s="8"/>
      <c r="K22" s="8"/>
      <c r="L22" s="221"/>
      <c r="M22" s="222"/>
      <c r="N22" s="222"/>
      <c r="O22" s="223"/>
      <c r="P22" s="225"/>
      <c r="Q22" s="8"/>
    </row>
    <row r="28" spans="2:17" ht="27" x14ac:dyDescent="0.35">
      <c r="C28" s="217" t="s">
        <v>88</v>
      </c>
      <c r="D28" s="217"/>
      <c r="E28" s="217"/>
      <c r="F28" s="54"/>
      <c r="L28" s="217" t="s">
        <v>89</v>
      </c>
      <c r="M28" s="217"/>
      <c r="N28" s="217"/>
      <c r="O28" s="54"/>
    </row>
    <row r="29" spans="2:17" ht="27" x14ac:dyDescent="0.35">
      <c r="C29" s="217"/>
      <c r="D29" s="217"/>
      <c r="E29" s="217"/>
      <c r="F29" s="54"/>
      <c r="L29" s="217"/>
      <c r="M29" s="217"/>
      <c r="N29" s="21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18" t="s">
        <v>40</v>
      </c>
      <c r="D48" s="219"/>
      <c r="E48" s="219"/>
      <c r="F48" s="220"/>
      <c r="G48" s="224">
        <f>SUM(G32:G47)</f>
        <v>540</v>
      </c>
      <c r="H48" s="8"/>
      <c r="K48" s="8"/>
      <c r="L48" s="218" t="s">
        <v>40</v>
      </c>
      <c r="M48" s="219"/>
      <c r="N48" s="219"/>
      <c r="O48" s="220"/>
      <c r="P48" s="224">
        <f>SUM(P32:P47)</f>
        <v>570</v>
      </c>
      <c r="Q48" s="8"/>
    </row>
    <row r="49" spans="2:17" x14ac:dyDescent="0.25">
      <c r="B49" s="8"/>
      <c r="C49" s="221"/>
      <c r="D49" s="222"/>
      <c r="E49" s="222"/>
      <c r="F49" s="223"/>
      <c r="G49" s="225"/>
      <c r="H49" s="8"/>
      <c r="K49" s="8"/>
      <c r="L49" s="221"/>
      <c r="M49" s="222"/>
      <c r="N49" s="222"/>
      <c r="O49" s="223"/>
      <c r="P49" s="225"/>
      <c r="Q49" s="8"/>
    </row>
    <row r="55" spans="2:17" ht="27" x14ac:dyDescent="0.35">
      <c r="C55" s="217" t="s">
        <v>97</v>
      </c>
      <c r="D55" s="217"/>
      <c r="E55" s="217"/>
      <c r="F55" s="54"/>
      <c r="L55" s="217" t="s">
        <v>91</v>
      </c>
      <c r="M55" s="217"/>
      <c r="N55" s="217"/>
      <c r="O55" s="54"/>
    </row>
    <row r="56" spans="2:17" ht="27" x14ac:dyDescent="0.35">
      <c r="C56" s="217"/>
      <c r="D56" s="217"/>
      <c r="E56" s="217"/>
      <c r="F56" s="54"/>
      <c r="L56" s="217"/>
      <c r="M56" s="217"/>
      <c r="N56" s="21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ht="14.45" x14ac:dyDescent="0.3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ht="14.45" x14ac:dyDescent="0.3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ht="14.45" x14ac:dyDescent="0.3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18" t="s">
        <v>40</v>
      </c>
      <c r="D75" s="219"/>
      <c r="E75" s="219"/>
      <c r="F75" s="220"/>
      <c r="G75" s="224">
        <f>SUM(G59:G74)</f>
        <v>500</v>
      </c>
      <c r="H75" s="8"/>
      <c r="K75" s="8"/>
      <c r="L75" s="218" t="s">
        <v>40</v>
      </c>
      <c r="M75" s="219"/>
      <c r="N75" s="219"/>
      <c r="O75" s="220"/>
      <c r="P75" s="224">
        <f>SUM(P59:P74)</f>
        <v>0</v>
      </c>
      <c r="Q75" s="8"/>
    </row>
    <row r="76" spans="2:17" x14ac:dyDescent="0.25">
      <c r="B76" s="8"/>
      <c r="C76" s="221"/>
      <c r="D76" s="222"/>
      <c r="E76" s="222"/>
      <c r="F76" s="223"/>
      <c r="G76" s="225"/>
      <c r="H76" s="8"/>
      <c r="K76" s="8"/>
      <c r="L76" s="221"/>
      <c r="M76" s="222"/>
      <c r="N76" s="222"/>
      <c r="O76" s="223"/>
      <c r="P76" s="225"/>
      <c r="Q76" s="8"/>
    </row>
    <row r="82" spans="2:17" ht="27" x14ac:dyDescent="0.35">
      <c r="C82" s="217" t="s">
        <v>92</v>
      </c>
      <c r="D82" s="217"/>
      <c r="E82" s="217"/>
      <c r="F82" s="54"/>
      <c r="L82" s="217" t="s">
        <v>93</v>
      </c>
      <c r="M82" s="217"/>
      <c r="N82" s="217"/>
      <c r="O82" s="54"/>
    </row>
    <row r="83" spans="2:17" ht="27" x14ac:dyDescent="0.35">
      <c r="C83" s="217"/>
      <c r="D83" s="217"/>
      <c r="E83" s="217"/>
      <c r="F83" s="54"/>
      <c r="L83" s="217"/>
      <c r="M83" s="217"/>
      <c r="N83" s="21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18" t="s">
        <v>40</v>
      </c>
      <c r="D102" s="219"/>
      <c r="E102" s="219"/>
      <c r="F102" s="220"/>
      <c r="G102" s="224">
        <f>SUM(G86:G101)</f>
        <v>0</v>
      </c>
      <c r="H102" s="8"/>
      <c r="K102" s="8"/>
      <c r="L102" s="218" t="s">
        <v>40</v>
      </c>
      <c r="M102" s="219"/>
      <c r="N102" s="219"/>
      <c r="O102" s="220"/>
      <c r="P102" s="224">
        <f>SUM(P86:P101)</f>
        <v>0</v>
      </c>
      <c r="Q102" s="8"/>
    </row>
    <row r="103" spans="2:17" x14ac:dyDescent="0.25">
      <c r="B103" s="8"/>
      <c r="C103" s="221"/>
      <c r="D103" s="222"/>
      <c r="E103" s="222"/>
      <c r="F103" s="223"/>
      <c r="G103" s="225"/>
      <c r="H103" s="8"/>
      <c r="K103" s="8"/>
      <c r="L103" s="221"/>
      <c r="M103" s="222"/>
      <c r="N103" s="222"/>
      <c r="O103" s="223"/>
      <c r="P103" s="225"/>
      <c r="Q103" s="8"/>
    </row>
    <row r="110" spans="2:17" ht="27" x14ac:dyDescent="0.35">
      <c r="C110" s="217" t="s">
        <v>94</v>
      </c>
      <c r="D110" s="217"/>
      <c r="E110" s="217"/>
      <c r="F110" s="54"/>
      <c r="L110" s="217" t="s">
        <v>99</v>
      </c>
      <c r="M110" s="217"/>
      <c r="N110" s="217"/>
      <c r="O110" s="54"/>
    </row>
    <row r="111" spans="2:17" ht="27" x14ac:dyDescent="0.35">
      <c r="C111" s="217"/>
      <c r="D111" s="217"/>
      <c r="E111" s="217"/>
      <c r="F111" s="54"/>
      <c r="L111" s="217"/>
      <c r="M111" s="217"/>
      <c r="N111" s="21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18" t="s">
        <v>40</v>
      </c>
      <c r="D130" s="219"/>
      <c r="E130" s="219"/>
      <c r="F130" s="220"/>
      <c r="G130" s="224">
        <f>SUM(G114:G129)</f>
        <v>0</v>
      </c>
      <c r="H130" s="8"/>
      <c r="K130" s="8"/>
      <c r="L130" s="218" t="s">
        <v>40</v>
      </c>
      <c r="M130" s="219"/>
      <c r="N130" s="219"/>
      <c r="O130" s="220"/>
      <c r="P130" s="224">
        <f>SUM(P114:P129)</f>
        <v>0</v>
      </c>
      <c r="Q130" s="8"/>
    </row>
    <row r="131" spans="2:17" x14ac:dyDescent="0.25">
      <c r="B131" s="8"/>
      <c r="C131" s="221"/>
      <c r="D131" s="222"/>
      <c r="E131" s="222"/>
      <c r="F131" s="223"/>
      <c r="G131" s="225"/>
      <c r="H131" s="8"/>
      <c r="K131" s="8"/>
      <c r="L131" s="221"/>
      <c r="M131" s="222"/>
      <c r="N131" s="222"/>
      <c r="O131" s="223"/>
      <c r="P131" s="225"/>
      <c r="Q131" s="8"/>
    </row>
    <row r="138" spans="2:17" ht="27" x14ac:dyDescent="0.35">
      <c r="C138" s="217" t="s">
        <v>96</v>
      </c>
      <c r="D138" s="217"/>
      <c r="E138" s="217"/>
      <c r="F138" s="54"/>
      <c r="L138" s="217" t="s">
        <v>0</v>
      </c>
      <c r="M138" s="217"/>
      <c r="N138" s="217"/>
      <c r="O138" s="54"/>
    </row>
    <row r="139" spans="2:17" ht="27" x14ac:dyDescent="0.35">
      <c r="C139" s="217"/>
      <c r="D139" s="217"/>
      <c r="E139" s="217"/>
      <c r="F139" s="54"/>
      <c r="L139" s="217"/>
      <c r="M139" s="217"/>
      <c r="N139" s="21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18" t="s">
        <v>40</v>
      </c>
      <c r="D158" s="219"/>
      <c r="E158" s="219"/>
      <c r="F158" s="220"/>
      <c r="G158" s="224">
        <f>SUM(G142:G157)</f>
        <v>0</v>
      </c>
      <c r="H158" s="8"/>
      <c r="K158" s="8"/>
      <c r="L158" s="218" t="s">
        <v>40</v>
      </c>
      <c r="M158" s="219"/>
      <c r="N158" s="219"/>
      <c r="O158" s="220"/>
      <c r="P158" s="224">
        <f>SUM(P142:P157)</f>
        <v>0</v>
      </c>
      <c r="Q158" s="8"/>
    </row>
    <row r="159" spans="2:17" x14ac:dyDescent="0.25">
      <c r="B159" s="8"/>
      <c r="C159" s="221"/>
      <c r="D159" s="222"/>
      <c r="E159" s="222"/>
      <c r="F159" s="223"/>
      <c r="G159" s="225"/>
      <c r="H159" s="8"/>
      <c r="K159" s="8"/>
      <c r="L159" s="221"/>
      <c r="M159" s="222"/>
      <c r="N159" s="222"/>
      <c r="O159" s="223"/>
      <c r="P159" s="225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7" t="s">
        <v>24</v>
      </c>
      <c r="B1" s="217"/>
      <c r="C1" s="217"/>
      <c r="E1" s="217" t="s">
        <v>87</v>
      </c>
      <c r="F1" s="217"/>
      <c r="G1" s="217"/>
      <c r="I1" s="217" t="s">
        <v>88</v>
      </c>
      <c r="J1" s="217"/>
      <c r="K1" s="217"/>
      <c r="M1" s="217" t="s">
        <v>103</v>
      </c>
      <c r="N1" s="217"/>
      <c r="O1" s="217"/>
    </row>
    <row r="2" spans="1:15" ht="15" customHeight="1" x14ac:dyDescent="0.25">
      <c r="A2" s="217"/>
      <c r="B2" s="217"/>
      <c r="C2" s="217"/>
      <c r="E2" s="217"/>
      <c r="F2" s="217"/>
      <c r="G2" s="217"/>
      <c r="I2" s="217"/>
      <c r="J2" s="217"/>
      <c r="K2" s="217"/>
      <c r="M2" s="217"/>
      <c r="N2" s="217"/>
      <c r="O2" s="21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17" t="s">
        <v>97</v>
      </c>
      <c r="B22" s="217"/>
      <c r="C22" s="217"/>
      <c r="E22" s="217" t="s">
        <v>91</v>
      </c>
      <c r="F22" s="217"/>
      <c r="G22" s="217"/>
      <c r="I22" s="217" t="s">
        <v>92</v>
      </c>
      <c r="J22" s="217"/>
      <c r="K22" s="217"/>
      <c r="M22" s="217" t="s">
        <v>93</v>
      </c>
      <c r="N22" s="217"/>
      <c r="O22" s="217"/>
    </row>
    <row r="23" spans="1:15" x14ac:dyDescent="0.25">
      <c r="A23" s="217"/>
      <c r="B23" s="217"/>
      <c r="C23" s="217"/>
      <c r="E23" s="217"/>
      <c r="F23" s="217"/>
      <c r="G23" s="217"/>
      <c r="I23" s="217"/>
      <c r="J23" s="217"/>
      <c r="K23" s="217"/>
      <c r="M23" s="217"/>
      <c r="N23" s="217"/>
      <c r="O23" s="21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ht="14.45" x14ac:dyDescent="0.3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ht="14.45" x14ac:dyDescent="0.3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ht="14.45" x14ac:dyDescent="0.3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ht="14.45" x14ac:dyDescent="0.3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7" t="s">
        <v>94</v>
      </c>
      <c r="B43" s="217"/>
      <c r="C43" s="217"/>
      <c r="E43" s="217" t="s">
        <v>99</v>
      </c>
      <c r="F43" s="217"/>
      <c r="G43" s="217"/>
      <c r="I43" s="217" t="s">
        <v>96</v>
      </c>
      <c r="J43" s="217"/>
      <c r="K43" s="217"/>
      <c r="M43" s="217" t="s">
        <v>0</v>
      </c>
      <c r="N43" s="217"/>
      <c r="O43" s="217"/>
    </row>
    <row r="44" spans="1:15" x14ac:dyDescent="0.25">
      <c r="A44" s="217"/>
      <c r="B44" s="217"/>
      <c r="C44" s="217"/>
      <c r="E44" s="217"/>
      <c r="F44" s="217"/>
      <c r="G44" s="217"/>
      <c r="I44" s="217"/>
      <c r="J44" s="217"/>
      <c r="K44" s="217"/>
      <c r="M44" s="217"/>
      <c r="N44" s="217"/>
      <c r="O44" s="21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7" t="s">
        <v>0</v>
      </c>
      <c r="B1" s="217"/>
      <c r="C1" s="217"/>
      <c r="E1" s="217" t="s">
        <v>24</v>
      </c>
      <c r="F1" s="217"/>
      <c r="G1" s="217"/>
      <c r="I1" s="217" t="s">
        <v>87</v>
      </c>
      <c r="J1" s="217"/>
      <c r="K1" s="217"/>
      <c r="M1" s="217" t="s">
        <v>88</v>
      </c>
      <c r="N1" s="217"/>
      <c r="O1" s="217"/>
    </row>
    <row r="2" spans="1:15" ht="15" customHeight="1" x14ac:dyDescent="0.25">
      <c r="A2" s="217"/>
      <c r="B2" s="217"/>
      <c r="C2" s="217"/>
      <c r="E2" s="217"/>
      <c r="F2" s="217"/>
      <c r="G2" s="217"/>
      <c r="I2" s="217"/>
      <c r="J2" s="217"/>
      <c r="K2" s="217"/>
      <c r="M2" s="217"/>
      <c r="N2" s="217"/>
      <c r="O2" s="21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17" t="s">
        <v>97</v>
      </c>
      <c r="B22" s="217"/>
      <c r="C22" s="217"/>
      <c r="E22" s="217" t="s">
        <v>91</v>
      </c>
      <c r="F22" s="217"/>
      <c r="G22" s="217"/>
      <c r="I22" s="217" t="s">
        <v>92</v>
      </c>
      <c r="J22" s="217"/>
      <c r="K22" s="217"/>
      <c r="M22" s="217" t="s">
        <v>93</v>
      </c>
      <c r="N22" s="217"/>
      <c r="O22" s="217"/>
    </row>
    <row r="23" spans="1:15" x14ac:dyDescent="0.25">
      <c r="A23" s="217"/>
      <c r="B23" s="217"/>
      <c r="C23" s="217"/>
      <c r="E23" s="217"/>
      <c r="F23" s="217"/>
      <c r="G23" s="217"/>
      <c r="I23" s="217"/>
      <c r="J23" s="217"/>
      <c r="K23" s="217"/>
      <c r="M23" s="217"/>
      <c r="N23" s="217"/>
      <c r="O23" s="21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7" t="s">
        <v>94</v>
      </c>
      <c r="B43" s="217"/>
      <c r="C43" s="217"/>
      <c r="E43" s="217" t="s">
        <v>99</v>
      </c>
      <c r="F43" s="217"/>
      <c r="G43" s="217"/>
      <c r="I43" s="217" t="s">
        <v>96</v>
      </c>
      <c r="J43" s="217"/>
      <c r="K43" s="217"/>
      <c r="M43" s="217" t="s">
        <v>0</v>
      </c>
      <c r="N43" s="217"/>
      <c r="O43" s="217"/>
    </row>
    <row r="44" spans="1:15" x14ac:dyDescent="0.25">
      <c r="A44" s="217"/>
      <c r="B44" s="217"/>
      <c r="C44" s="217"/>
      <c r="E44" s="217"/>
      <c r="F44" s="217"/>
      <c r="G44" s="217"/>
      <c r="I44" s="217"/>
      <c r="J44" s="217"/>
      <c r="K44" s="217"/>
      <c r="M44" s="217"/>
      <c r="N44" s="217"/>
      <c r="O44" s="21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46"/>
  <sheetViews>
    <sheetView topLeftCell="A156" zoomScale="98" zoomScaleNormal="98" workbookViewId="0">
      <selection activeCell="J128" sqref="J128"/>
    </sheetView>
  </sheetViews>
  <sheetFormatPr baseColWidth="10" defaultRowHeight="15" x14ac:dyDescent="0.25"/>
  <cols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4" t="s">
        <v>24</v>
      </c>
      <c r="C1" s="205"/>
      <c r="D1" s="205"/>
      <c r="E1" s="205"/>
      <c r="F1" s="206"/>
      <c r="G1" s="8"/>
      <c r="H1" s="8"/>
      <c r="I1" s="8"/>
      <c r="J1" s="22"/>
      <c r="M1" s="7"/>
      <c r="N1" s="204" t="s">
        <v>87</v>
      </c>
      <c r="O1" s="205"/>
      <c r="P1" s="205"/>
      <c r="Q1" s="205"/>
      <c r="R1" s="20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1" t="s">
        <v>18</v>
      </c>
      <c r="F53" s="202"/>
      <c r="G53" s="202"/>
      <c r="H53" s="203"/>
      <c r="I53" s="18">
        <f>F52-I51</f>
        <v>429.39999999999964</v>
      </c>
      <c r="Q53" s="201" t="s">
        <v>18</v>
      </c>
      <c r="R53" s="202"/>
      <c r="S53" s="202"/>
      <c r="T53" s="203"/>
      <c r="U53" s="18">
        <f>R52-U51</f>
        <v>508.6230000000005</v>
      </c>
    </row>
    <row r="59" spans="1:22" ht="31.15" x14ac:dyDescent="0.6">
      <c r="A59" s="7"/>
      <c r="B59" s="204" t="s">
        <v>88</v>
      </c>
      <c r="C59" s="205"/>
      <c r="D59" s="205"/>
      <c r="E59" s="205"/>
      <c r="F59" s="206"/>
      <c r="G59" s="8"/>
      <c r="H59" s="8"/>
      <c r="I59" s="8"/>
      <c r="J59" s="22"/>
      <c r="M59" s="7"/>
      <c r="N59" s="204" t="s">
        <v>89</v>
      </c>
      <c r="O59" s="205"/>
      <c r="P59" s="205"/>
      <c r="Q59" s="205"/>
      <c r="R59" s="20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8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8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8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8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8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8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8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8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8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8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8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8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8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8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1" t="s">
        <v>18</v>
      </c>
      <c r="R110" s="202"/>
      <c r="S110" s="202"/>
      <c r="T110" s="203"/>
      <c r="U110" s="18">
        <f>R109-U108</f>
        <v>419.80000000000018</v>
      </c>
    </row>
    <row r="111" spans="1:22" ht="14.45" x14ac:dyDescent="0.3">
      <c r="E111" s="201" t="s">
        <v>18</v>
      </c>
      <c r="F111" s="202"/>
      <c r="G111" s="202"/>
      <c r="H111" s="203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0"/>
      <c r="R113" s="200"/>
      <c r="S113" s="200"/>
      <c r="T113" s="200"/>
      <c r="U113" s="167"/>
    </row>
    <row r="117" spans="1:22" ht="31.15" x14ac:dyDescent="0.6">
      <c r="A117" s="7"/>
      <c r="B117" s="204" t="s">
        <v>97</v>
      </c>
      <c r="C117" s="205"/>
      <c r="D117" s="205"/>
      <c r="E117" s="205"/>
      <c r="F117" s="206"/>
      <c r="G117" s="8"/>
      <c r="H117" s="8"/>
      <c r="I117" s="8"/>
      <c r="J117" s="22"/>
      <c r="M117" s="7"/>
      <c r="N117" s="204" t="s">
        <v>91</v>
      </c>
      <c r="O117" s="205"/>
      <c r="P117" s="205"/>
      <c r="Q117" s="205"/>
      <c r="R117" s="206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/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518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/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519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/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/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8"/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ht="14.45" x14ac:dyDescent="0.3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8"/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ht="14.45" x14ac:dyDescent="0.3">
      <c r="A125" s="7">
        <v>45056</v>
      </c>
      <c r="B125" s="8" t="s">
        <v>344</v>
      </c>
      <c r="C125" s="8" t="s">
        <v>140</v>
      </c>
      <c r="D125" s="8" t="s">
        <v>577</v>
      </c>
      <c r="E125" s="8"/>
      <c r="F125" s="21">
        <v>600</v>
      </c>
      <c r="G125" s="8" t="s">
        <v>181</v>
      </c>
      <c r="H125" s="8"/>
      <c r="I125" s="14">
        <v>580</v>
      </c>
      <c r="J125" s="8"/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ht="14.45" x14ac:dyDescent="0.3">
      <c r="A126" s="7">
        <v>45056</v>
      </c>
      <c r="B126" s="8" t="s">
        <v>578</v>
      </c>
      <c r="C126" s="8" t="s">
        <v>140</v>
      </c>
      <c r="D126" s="8" t="s">
        <v>577</v>
      </c>
      <c r="E126" s="8"/>
      <c r="F126" s="21">
        <v>600</v>
      </c>
      <c r="G126" s="8" t="s">
        <v>579</v>
      </c>
      <c r="H126" s="8"/>
      <c r="I126" s="14">
        <v>550</v>
      </c>
      <c r="J126" s="8"/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ht="14.45" x14ac:dyDescent="0.3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/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ht="14.45" x14ac:dyDescent="0.3">
      <c r="A128" s="7">
        <v>45058</v>
      </c>
      <c r="B128" s="8" t="s">
        <v>143</v>
      </c>
      <c r="C128" s="8" t="s">
        <v>140</v>
      </c>
      <c r="D128" s="8" t="s">
        <v>132</v>
      </c>
      <c r="E128" s="8"/>
      <c r="F128" s="21">
        <v>220</v>
      </c>
      <c r="G128" s="8" t="s">
        <v>122</v>
      </c>
      <c r="H128" s="8"/>
      <c r="I128" s="14">
        <v>200</v>
      </c>
      <c r="J128" s="8"/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ht="14.45" x14ac:dyDescent="0.3">
      <c r="A129" s="7"/>
      <c r="B129" s="8"/>
      <c r="C129" s="8"/>
      <c r="D129" s="8"/>
      <c r="E129" s="8"/>
      <c r="F129" s="21"/>
      <c r="G129" s="8"/>
      <c r="H129" s="8"/>
      <c r="I129" s="14"/>
      <c r="J129" s="8"/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ht="14.45" x14ac:dyDescent="0.3">
      <c r="A130" s="7"/>
      <c r="B130" s="8"/>
      <c r="C130" s="8"/>
      <c r="D130" s="8"/>
      <c r="E130" s="8"/>
      <c r="F130" s="21"/>
      <c r="G130" s="8"/>
      <c r="H130" s="8"/>
      <c r="I130" s="14"/>
      <c r="J130" s="8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/>
      <c r="B131" s="8"/>
      <c r="C131" s="8"/>
      <c r="D131" s="8"/>
      <c r="E131" s="8"/>
      <c r="F131" s="21"/>
      <c r="G131" s="8"/>
      <c r="H131" s="8"/>
      <c r="I131" s="14"/>
      <c r="J131" s="8"/>
      <c r="K131" s="57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/>
      <c r="B132" s="8"/>
      <c r="C132" s="8"/>
      <c r="D132" s="8"/>
      <c r="E132" s="8"/>
      <c r="F132" s="21"/>
      <c r="G132" s="8"/>
      <c r="H132" s="8"/>
      <c r="I132" s="14"/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/>
      <c r="B133" s="8"/>
      <c r="C133" s="8"/>
      <c r="D133" s="8"/>
      <c r="E133" s="8"/>
      <c r="F133" s="21"/>
      <c r="G133" s="8"/>
      <c r="H133" s="8"/>
      <c r="I133" s="14"/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/>
      <c r="B134" s="8"/>
      <c r="C134" s="8"/>
      <c r="D134" s="8"/>
      <c r="E134" s="8"/>
      <c r="F134" s="21"/>
      <c r="G134" s="8"/>
      <c r="H134" s="8"/>
      <c r="I134" s="14"/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/>
      <c r="B135" s="8"/>
      <c r="C135" s="8"/>
      <c r="D135" s="8"/>
      <c r="E135" s="8"/>
      <c r="F135" s="21"/>
      <c r="G135" s="8"/>
      <c r="H135" s="8"/>
      <c r="I135" s="14"/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21"/>
      <c r="G145" s="8"/>
      <c r="H145" s="8"/>
      <c r="I145" s="14"/>
      <c r="J145" s="8"/>
      <c r="M145" s="7"/>
      <c r="N145" s="8"/>
      <c r="O145" s="8"/>
      <c r="P145" s="8"/>
      <c r="Q145" s="8"/>
      <c r="R145" s="21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14"/>
      <c r="J165" s="8"/>
      <c r="M165" s="7"/>
      <c r="N165" s="8"/>
      <c r="O165" s="8"/>
      <c r="P165" s="8"/>
      <c r="Q165" s="8"/>
      <c r="R165" s="14"/>
      <c r="S165" s="8"/>
      <c r="T165" s="8"/>
      <c r="U165" s="14"/>
      <c r="V165" s="8"/>
    </row>
    <row r="166" spans="1:22" x14ac:dyDescent="0.25">
      <c r="A166" s="7"/>
      <c r="B166" s="8"/>
      <c r="C166" s="8"/>
      <c r="D166" s="8"/>
      <c r="E166" s="8"/>
      <c r="F166" s="14"/>
      <c r="G166" s="8"/>
      <c r="H166" s="8"/>
      <c r="I166" s="8"/>
      <c r="J166" s="8"/>
      <c r="M166" s="7"/>
      <c r="N166" s="8"/>
      <c r="O166" s="8"/>
      <c r="P166" s="8"/>
      <c r="Q166" s="8"/>
      <c r="R166" s="14"/>
      <c r="S166" s="8"/>
      <c r="T166" s="8"/>
      <c r="U166" s="8"/>
      <c r="V166" s="8"/>
    </row>
    <row r="167" spans="1:22" x14ac:dyDescent="0.25">
      <c r="A167" s="1"/>
      <c r="E167" s="12" t="s">
        <v>14</v>
      </c>
      <c r="F167" s="13">
        <f>SUM(F119:F166)</f>
        <v>3010</v>
      </c>
      <c r="G167" s="14"/>
      <c r="H167" s="14"/>
      <c r="I167" s="16">
        <f>SUM(I119:I166)</f>
        <v>2800</v>
      </c>
      <c r="M167" s="1"/>
      <c r="Q167" s="12" t="s">
        <v>14</v>
      </c>
      <c r="R167" s="13">
        <f>SUM(R119:R166)</f>
        <v>0</v>
      </c>
      <c r="S167" s="14"/>
      <c r="T167" s="14"/>
      <c r="U167" s="16">
        <f>SUM(U119:U166)</f>
        <v>0</v>
      </c>
    </row>
    <row r="168" spans="1:22" x14ac:dyDescent="0.25">
      <c r="A168" s="1"/>
      <c r="E168" s="12" t="s">
        <v>17</v>
      </c>
      <c r="F168" s="13">
        <f>F167*0.99</f>
        <v>2979.9</v>
      </c>
      <c r="M168" s="1"/>
      <c r="Q168" s="12" t="s">
        <v>17</v>
      </c>
      <c r="R168" s="13">
        <f>R167*0.99</f>
        <v>0</v>
      </c>
    </row>
    <row r="169" spans="1:22" x14ac:dyDescent="0.25">
      <c r="E169" s="201" t="s">
        <v>18</v>
      </c>
      <c r="F169" s="202"/>
      <c r="G169" s="202"/>
      <c r="H169" s="203"/>
      <c r="I169" s="18">
        <f>F168-I167</f>
        <v>179.90000000000009</v>
      </c>
      <c r="Q169" s="201" t="s">
        <v>18</v>
      </c>
      <c r="R169" s="202"/>
      <c r="S169" s="202"/>
      <c r="T169" s="203"/>
      <c r="U169" s="18">
        <f>R168-U167</f>
        <v>0</v>
      </c>
    </row>
    <row r="176" spans="1:22" ht="31.5" x14ac:dyDescent="0.5">
      <c r="A176" s="7"/>
      <c r="B176" s="204" t="s">
        <v>98</v>
      </c>
      <c r="C176" s="205"/>
      <c r="D176" s="205"/>
      <c r="E176" s="205"/>
      <c r="F176" s="206"/>
      <c r="G176" s="8"/>
      <c r="H176" s="8"/>
      <c r="I176" s="8"/>
      <c r="J176" s="22"/>
      <c r="M176" s="7"/>
      <c r="N176" s="204" t="s">
        <v>93</v>
      </c>
      <c r="O176" s="205"/>
      <c r="P176" s="205"/>
      <c r="Q176" s="205"/>
      <c r="R176" s="206"/>
      <c r="S176" s="8"/>
      <c r="T176" s="8"/>
      <c r="U176" s="8"/>
      <c r="V176" s="22"/>
    </row>
    <row r="177" spans="1:22" x14ac:dyDescent="0.25">
      <c r="A177" s="19" t="s">
        <v>1</v>
      </c>
      <c r="B177" s="20" t="s">
        <v>25</v>
      </c>
      <c r="C177" s="20" t="s">
        <v>19</v>
      </c>
      <c r="D177" s="20" t="s">
        <v>5</v>
      </c>
      <c r="E177" s="20" t="s">
        <v>6</v>
      </c>
      <c r="F177" s="20" t="s">
        <v>7</v>
      </c>
      <c r="G177" s="20" t="s">
        <v>3</v>
      </c>
      <c r="H177" s="20"/>
      <c r="I177" s="20" t="s">
        <v>20</v>
      </c>
      <c r="J177" s="23" t="s">
        <v>10</v>
      </c>
      <c r="K177" s="56"/>
      <c r="M177" s="19" t="s">
        <v>1</v>
      </c>
      <c r="N177" s="20" t="s">
        <v>25</v>
      </c>
      <c r="O177" s="20" t="s">
        <v>19</v>
      </c>
      <c r="P177" s="20" t="s">
        <v>5</v>
      </c>
      <c r="Q177" s="20" t="s">
        <v>6</v>
      </c>
      <c r="R177" s="20" t="s">
        <v>7</v>
      </c>
      <c r="S177" s="20" t="s">
        <v>3</v>
      </c>
      <c r="T177" s="20"/>
      <c r="U177" s="20" t="s">
        <v>20</v>
      </c>
      <c r="V177" s="23" t="s">
        <v>10</v>
      </c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14"/>
      <c r="G179" s="8"/>
      <c r="H179" s="8"/>
      <c r="I179" s="14"/>
      <c r="J179" s="22"/>
      <c r="M179" s="7"/>
      <c r="N179" s="8"/>
      <c r="O179" s="8"/>
      <c r="P179" s="8"/>
      <c r="Q179" s="8"/>
      <c r="R179" s="14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22"/>
      <c r="M181" s="7"/>
      <c r="N181" s="8"/>
      <c r="O181" s="8"/>
      <c r="P181" s="8"/>
      <c r="Q181" s="8"/>
      <c r="R181" s="21"/>
      <c r="S181" s="8"/>
      <c r="T181" s="8"/>
      <c r="U181" s="14"/>
      <c r="V181" s="22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K190" s="57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21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14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7"/>
      <c r="B225" s="8"/>
      <c r="C225" s="8"/>
      <c r="D225" s="8"/>
      <c r="E225" s="8"/>
      <c r="F225" s="14"/>
      <c r="G225" s="8"/>
      <c r="H225" s="8"/>
      <c r="I225" s="8"/>
      <c r="J225" s="8"/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14</v>
      </c>
      <c r="F226" s="13">
        <f>SUM(F178:F225)</f>
        <v>0</v>
      </c>
      <c r="G226" s="14"/>
      <c r="H226" s="14"/>
      <c r="I226" s="16">
        <f>SUM(I178:I225)</f>
        <v>0</v>
      </c>
      <c r="M226" s="1"/>
      <c r="Q226" s="12" t="s">
        <v>14</v>
      </c>
      <c r="R226" s="13">
        <f>SUM(R178:R225)</f>
        <v>0</v>
      </c>
      <c r="S226" s="14"/>
      <c r="T226" s="14"/>
      <c r="U226" s="16">
        <f>SUM(U178:U225)</f>
        <v>0</v>
      </c>
    </row>
    <row r="227" spans="1:22" x14ac:dyDescent="0.25">
      <c r="A227" s="1"/>
      <c r="E227" s="12" t="s">
        <v>17</v>
      </c>
      <c r="F227" s="13">
        <f>F226*0.99</f>
        <v>0</v>
      </c>
      <c r="M227" s="1"/>
      <c r="Q227" s="12" t="s">
        <v>17</v>
      </c>
      <c r="R227" s="13">
        <f>R226*0.99</f>
        <v>0</v>
      </c>
    </row>
    <row r="228" spans="1:22" x14ac:dyDescent="0.25">
      <c r="E228" s="201" t="s">
        <v>18</v>
      </c>
      <c r="F228" s="202"/>
      <c r="G228" s="202"/>
      <c r="H228" s="203"/>
      <c r="I228" s="18">
        <f>F227-I226</f>
        <v>0</v>
      </c>
      <c r="Q228" s="201" t="s">
        <v>18</v>
      </c>
      <c r="R228" s="202"/>
      <c r="S228" s="202"/>
      <c r="T228" s="203"/>
      <c r="U228" s="18">
        <f>R227-U226</f>
        <v>0</v>
      </c>
    </row>
    <row r="235" spans="1:22" ht="31.5" x14ac:dyDescent="0.5">
      <c r="A235" s="7"/>
      <c r="B235" s="204" t="s">
        <v>94</v>
      </c>
      <c r="C235" s="205"/>
      <c r="D235" s="205"/>
      <c r="E235" s="205"/>
      <c r="F235" s="206"/>
      <c r="G235" s="8"/>
      <c r="H235" s="8"/>
      <c r="I235" s="8"/>
      <c r="J235" s="22"/>
      <c r="M235" s="7"/>
      <c r="N235" s="204" t="s">
        <v>99</v>
      </c>
      <c r="O235" s="205"/>
      <c r="P235" s="205"/>
      <c r="Q235" s="205"/>
      <c r="R235" s="206"/>
      <c r="S235" s="8"/>
      <c r="T235" s="8"/>
      <c r="U235" s="8"/>
      <c r="V235" s="22"/>
    </row>
    <row r="236" spans="1:22" x14ac:dyDescent="0.25">
      <c r="A236" s="19" t="s">
        <v>1</v>
      </c>
      <c r="B236" s="20" t="s">
        <v>25</v>
      </c>
      <c r="C236" s="20" t="s">
        <v>19</v>
      </c>
      <c r="D236" s="20" t="s">
        <v>5</v>
      </c>
      <c r="E236" s="20" t="s">
        <v>6</v>
      </c>
      <c r="F236" s="20" t="s">
        <v>7</v>
      </c>
      <c r="G236" s="20" t="s">
        <v>3</v>
      </c>
      <c r="H236" s="20"/>
      <c r="I236" s="20" t="s">
        <v>20</v>
      </c>
      <c r="J236" s="23" t="s">
        <v>10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14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22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21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14</v>
      </c>
      <c r="F285" s="13">
        <f>SUM(F237:F284)</f>
        <v>0</v>
      </c>
      <c r="G285" s="14"/>
      <c r="H285" s="14"/>
      <c r="I285" s="16">
        <f>SUM(I237:I284)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A286" s="1"/>
      <c r="E286" s="12" t="s">
        <v>17</v>
      </c>
      <c r="F286" s="13">
        <f>F285*0.99</f>
        <v>0</v>
      </c>
      <c r="M286" s="1"/>
      <c r="Q286" s="12" t="s">
        <v>17</v>
      </c>
      <c r="R286" s="13">
        <f>R285*0.99</f>
        <v>0</v>
      </c>
    </row>
    <row r="287" spans="1:22" x14ac:dyDescent="0.25">
      <c r="E287" s="201" t="s">
        <v>18</v>
      </c>
      <c r="F287" s="202"/>
      <c r="G287" s="202"/>
      <c r="H287" s="203"/>
      <c r="I287" s="18">
        <f>F286-I285</f>
        <v>0</v>
      </c>
      <c r="Q287" s="201" t="s">
        <v>18</v>
      </c>
      <c r="R287" s="202"/>
      <c r="S287" s="202"/>
      <c r="T287" s="203"/>
      <c r="U287" s="18">
        <f>R286-U285</f>
        <v>0</v>
      </c>
    </row>
    <row r="294" spans="1:22" ht="31.5" x14ac:dyDescent="0.5">
      <c r="A294" s="7"/>
      <c r="B294" s="204" t="s">
        <v>96</v>
      </c>
      <c r="C294" s="205"/>
      <c r="D294" s="205"/>
      <c r="E294" s="205"/>
      <c r="F294" s="206"/>
      <c r="G294" s="8"/>
      <c r="H294" s="8"/>
      <c r="I294" s="8"/>
      <c r="J294" s="22"/>
      <c r="M294" s="7"/>
      <c r="N294" s="204" t="s">
        <v>0</v>
      </c>
      <c r="O294" s="205"/>
      <c r="P294" s="205"/>
      <c r="Q294" s="205"/>
      <c r="R294" s="206"/>
      <c r="S294" s="8"/>
      <c r="T294" s="8"/>
      <c r="U294" s="8"/>
      <c r="V294" s="22"/>
    </row>
    <row r="295" spans="1:22" x14ac:dyDescent="0.2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A345" s="1"/>
      <c r="E345" s="12" t="s">
        <v>17</v>
      </c>
      <c r="F345" s="13">
        <f>F344*0.99</f>
        <v>0</v>
      </c>
      <c r="M345" s="1"/>
      <c r="Q345" s="12" t="s">
        <v>17</v>
      </c>
      <c r="R345" s="13">
        <f>R344*0.99</f>
        <v>0</v>
      </c>
    </row>
    <row r="346" spans="1:22" x14ac:dyDescent="0.25">
      <c r="E346" s="201" t="s">
        <v>18</v>
      </c>
      <c r="F346" s="202"/>
      <c r="G346" s="202"/>
      <c r="H346" s="203"/>
      <c r="I346" s="18">
        <f>F345-I344</f>
        <v>0</v>
      </c>
      <c r="Q346" s="201" t="s">
        <v>18</v>
      </c>
      <c r="R346" s="202"/>
      <c r="S346" s="202"/>
      <c r="T346" s="203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9:H169"/>
    <mergeCell ref="B1:F1"/>
    <mergeCell ref="E53:H53"/>
    <mergeCell ref="E287:H287"/>
    <mergeCell ref="B294:F294"/>
    <mergeCell ref="E346:H346"/>
    <mergeCell ref="B176:F176"/>
    <mergeCell ref="E228:H228"/>
    <mergeCell ref="B235:F235"/>
    <mergeCell ref="Q113:T113"/>
    <mergeCell ref="Q110:T110"/>
    <mergeCell ref="Q346:T346"/>
    <mergeCell ref="N294:R294"/>
    <mergeCell ref="Q287:T287"/>
    <mergeCell ref="N235:R235"/>
    <mergeCell ref="Q228:T228"/>
    <mergeCell ref="N176:R176"/>
    <mergeCell ref="Q169:T169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7" t="s">
        <v>24</v>
      </c>
      <c r="B1" s="217"/>
      <c r="C1" s="217"/>
      <c r="E1" s="217" t="s">
        <v>87</v>
      </c>
      <c r="F1" s="217"/>
      <c r="G1" s="217"/>
      <c r="I1" s="217" t="s">
        <v>88</v>
      </c>
      <c r="J1" s="217"/>
      <c r="K1" s="217"/>
      <c r="M1" s="217" t="s">
        <v>89</v>
      </c>
      <c r="N1" s="217"/>
      <c r="O1" s="217"/>
    </row>
    <row r="2" spans="1:15" ht="15" customHeight="1" x14ac:dyDescent="0.25">
      <c r="A2" s="217"/>
      <c r="B2" s="217"/>
      <c r="C2" s="217"/>
      <c r="E2" s="217"/>
      <c r="F2" s="217"/>
      <c r="G2" s="217"/>
      <c r="I2" s="217"/>
      <c r="J2" s="217"/>
      <c r="K2" s="217"/>
      <c r="M2" s="217"/>
      <c r="N2" s="217"/>
      <c r="O2" s="21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17" t="s">
        <v>97</v>
      </c>
      <c r="B22" s="217"/>
      <c r="C22" s="217"/>
      <c r="E22" s="217" t="s">
        <v>91</v>
      </c>
      <c r="F22" s="217"/>
      <c r="G22" s="217"/>
      <c r="I22" s="217" t="s">
        <v>92</v>
      </c>
      <c r="J22" s="217"/>
      <c r="K22" s="217"/>
      <c r="M22" s="217" t="s">
        <v>93</v>
      </c>
      <c r="N22" s="217"/>
      <c r="O22" s="217"/>
    </row>
    <row r="23" spans="1:15" x14ac:dyDescent="0.25">
      <c r="A23" s="217"/>
      <c r="B23" s="217"/>
      <c r="C23" s="217"/>
      <c r="E23" s="217"/>
      <c r="F23" s="217"/>
      <c r="G23" s="217"/>
      <c r="I23" s="217"/>
      <c r="J23" s="217"/>
      <c r="K23" s="217"/>
      <c r="M23" s="217"/>
      <c r="N23" s="217"/>
      <c r="O23" s="21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7" t="s">
        <v>94</v>
      </c>
      <c r="B43" s="217"/>
      <c r="C43" s="217"/>
      <c r="E43" s="217" t="s">
        <v>99</v>
      </c>
      <c r="F43" s="217"/>
      <c r="G43" s="217"/>
      <c r="I43" s="217" t="s">
        <v>96</v>
      </c>
      <c r="J43" s="217"/>
      <c r="K43" s="217"/>
      <c r="M43" s="217" t="s">
        <v>0</v>
      </c>
      <c r="N43" s="217"/>
      <c r="O43" s="217"/>
    </row>
    <row r="44" spans="1:15" x14ac:dyDescent="0.25">
      <c r="A44" s="217"/>
      <c r="B44" s="217"/>
      <c r="C44" s="217"/>
      <c r="E44" s="217"/>
      <c r="F44" s="217"/>
      <c r="G44" s="217"/>
      <c r="I44" s="217"/>
      <c r="J44" s="217"/>
      <c r="K44" s="217"/>
      <c r="M44" s="217"/>
      <c r="N44" s="217"/>
      <c r="O44" s="21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17" t="s">
        <v>346</v>
      </c>
      <c r="B1" s="217"/>
      <c r="C1" s="217"/>
      <c r="E1" s="217" t="s">
        <v>347</v>
      </c>
      <c r="F1" s="217"/>
      <c r="G1" s="217"/>
      <c r="I1" s="217" t="s">
        <v>348</v>
      </c>
      <c r="J1" s="217"/>
      <c r="K1" s="217"/>
      <c r="M1" s="217" t="s">
        <v>101</v>
      </c>
      <c r="N1" s="217"/>
      <c r="O1" s="217"/>
    </row>
    <row r="2" spans="1:15" ht="15" customHeight="1" x14ac:dyDescent="0.25">
      <c r="A2" s="217"/>
      <c r="B2" s="217"/>
      <c r="C2" s="217"/>
      <c r="E2" s="217"/>
      <c r="F2" s="217"/>
      <c r="G2" s="217"/>
      <c r="I2" s="217"/>
      <c r="J2" s="217"/>
      <c r="K2" s="217"/>
      <c r="M2" s="217"/>
      <c r="N2" s="217"/>
      <c r="O2" s="21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8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8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8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8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8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8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8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7"/>
      <c r="J21" s="33"/>
      <c r="M21" s="8" t="s">
        <v>444</v>
      </c>
      <c r="N21" s="10">
        <v>59.25</v>
      </c>
    </row>
    <row r="22" spans="1:15" ht="14.45" x14ac:dyDescent="0.3">
      <c r="I22" s="147"/>
      <c r="J22" s="33"/>
      <c r="M22" s="117" t="s">
        <v>40</v>
      </c>
      <c r="N22" s="13">
        <f>SUM(N5:N21)</f>
        <v>926.29</v>
      </c>
    </row>
    <row r="23" spans="1:15" ht="14.45" x14ac:dyDescent="0.3">
      <c r="I23" s="147"/>
      <c r="J23" s="33"/>
      <c r="M23" s="147"/>
      <c r="N23" s="33"/>
    </row>
    <row r="24" spans="1:15" ht="15" customHeight="1" x14ac:dyDescent="0.3">
      <c r="M24" s="147"/>
      <c r="N24" s="33"/>
    </row>
    <row r="25" spans="1:15" ht="15" customHeight="1" x14ac:dyDescent="0.35">
      <c r="A25" s="217" t="s">
        <v>97</v>
      </c>
      <c r="B25" s="217"/>
      <c r="C25" s="217"/>
      <c r="E25" s="217" t="s">
        <v>91</v>
      </c>
      <c r="F25" s="217"/>
      <c r="G25" s="217"/>
      <c r="I25" s="217" t="s">
        <v>92</v>
      </c>
      <c r="J25" s="217"/>
      <c r="K25" s="217"/>
      <c r="O25" s="145"/>
    </row>
    <row r="26" spans="1:15" ht="15" customHeight="1" x14ac:dyDescent="0.35">
      <c r="A26" s="217"/>
      <c r="B26" s="217"/>
      <c r="C26" s="217"/>
      <c r="E26" s="217"/>
      <c r="F26" s="217"/>
      <c r="G26" s="217"/>
      <c r="I26" s="217"/>
      <c r="J26" s="217"/>
      <c r="K26" s="217"/>
      <c r="M26" s="145" t="s">
        <v>93</v>
      </c>
      <c r="N26" s="145"/>
      <c r="O26" s="145"/>
    </row>
    <row r="27" spans="1:15" ht="27.6" x14ac:dyDescent="0.45">
      <c r="B27" s="63"/>
      <c r="F27" s="63"/>
      <c r="J27" s="63"/>
      <c r="M27" s="145"/>
      <c r="N27" s="145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8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8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8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8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8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8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8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573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570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584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17" t="s">
        <v>94</v>
      </c>
      <c r="B54" s="217"/>
      <c r="C54" s="217"/>
      <c r="E54" s="217" t="s">
        <v>99</v>
      </c>
      <c r="F54" s="217"/>
      <c r="G54" s="217"/>
      <c r="I54" s="217" t="s">
        <v>96</v>
      </c>
      <c r="J54" s="217"/>
      <c r="K54" s="217"/>
      <c r="O54" s="145"/>
    </row>
    <row r="55" spans="1:15" ht="15" customHeight="1" x14ac:dyDescent="0.35">
      <c r="A55" s="217"/>
      <c r="B55" s="217"/>
      <c r="C55" s="217"/>
      <c r="E55" s="217"/>
      <c r="F55" s="217"/>
      <c r="G55" s="217"/>
      <c r="I55" s="217"/>
      <c r="J55" s="217"/>
      <c r="K55" s="217"/>
      <c r="M55" s="145" t="s">
        <v>0</v>
      </c>
      <c r="N55" s="145"/>
      <c r="O55" s="145"/>
    </row>
    <row r="56" spans="1:15" ht="27" x14ac:dyDescent="0.35">
      <c r="B56" s="63"/>
      <c r="F56" s="63"/>
      <c r="J56" s="63"/>
      <c r="M56" s="145"/>
      <c r="N56" s="145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B37" sqref="B3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17" t="s">
        <v>24</v>
      </c>
      <c r="B1" s="217"/>
      <c r="C1" s="217"/>
      <c r="F1" s="217" t="s">
        <v>87</v>
      </c>
      <c r="G1" s="217"/>
      <c r="H1" s="217"/>
      <c r="K1" s="217" t="s">
        <v>88</v>
      </c>
      <c r="L1" s="217"/>
      <c r="M1" s="217"/>
      <c r="O1" s="217" t="s">
        <v>103</v>
      </c>
      <c r="P1" s="217"/>
      <c r="Q1" s="217"/>
    </row>
    <row r="2" spans="1:17" x14ac:dyDescent="0.25">
      <c r="A2" s="217"/>
      <c r="B2" s="217"/>
      <c r="C2" s="217"/>
      <c r="F2" s="217"/>
      <c r="G2" s="217"/>
      <c r="H2" s="217"/>
      <c r="K2" s="217"/>
      <c r="L2" s="217"/>
      <c r="M2" s="217"/>
      <c r="O2" s="217"/>
      <c r="P2" s="217"/>
      <c r="Q2" s="21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17" t="s">
        <v>97</v>
      </c>
      <c r="B22" s="217"/>
      <c r="C22" s="217"/>
      <c r="F22" s="217" t="s">
        <v>91</v>
      </c>
      <c r="G22" s="217"/>
      <c r="H22" s="217"/>
      <c r="K22" s="217" t="s">
        <v>92</v>
      </c>
      <c r="L22" s="217"/>
      <c r="M22" s="217"/>
      <c r="O22" s="217" t="s">
        <v>93</v>
      </c>
      <c r="P22" s="217"/>
      <c r="Q22" s="217"/>
    </row>
    <row r="23" spans="1:17" ht="15" customHeight="1" x14ac:dyDescent="0.25">
      <c r="A23" s="217"/>
      <c r="B23" s="217"/>
      <c r="C23" s="217"/>
      <c r="F23" s="217"/>
      <c r="G23" s="217"/>
      <c r="H23" s="217"/>
      <c r="K23" s="217"/>
      <c r="L23" s="217"/>
      <c r="M23" s="217"/>
      <c r="O23" s="217"/>
      <c r="P23" s="217"/>
      <c r="Q23" s="21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525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526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527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528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569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571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572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574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550.41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17" t="s">
        <v>94</v>
      </c>
      <c r="B42" s="217"/>
      <c r="C42" s="217"/>
      <c r="F42" s="217" t="s">
        <v>99</v>
      </c>
      <c r="G42" s="217"/>
      <c r="H42" s="217"/>
      <c r="K42" s="217" t="s">
        <v>96</v>
      </c>
      <c r="L42" s="217"/>
      <c r="M42" s="217"/>
      <c r="O42" s="217" t="s">
        <v>0</v>
      </c>
      <c r="P42" s="217"/>
      <c r="Q42" s="217"/>
    </row>
    <row r="43" spans="1:17" x14ac:dyDescent="0.25">
      <c r="A43" s="217"/>
      <c r="B43" s="217"/>
      <c r="C43" s="217"/>
      <c r="F43" s="217"/>
      <c r="G43" s="217"/>
      <c r="H43" s="217"/>
      <c r="K43" s="217"/>
      <c r="L43" s="217"/>
      <c r="M43" s="217"/>
      <c r="O43" s="217"/>
      <c r="P43" s="217"/>
      <c r="Q43" s="21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17"/>
      <c r="D1" s="217"/>
      <c r="E1" s="54"/>
    </row>
    <row r="2" spans="2:13" ht="27" x14ac:dyDescent="0.35">
      <c r="C2" s="217"/>
      <c r="D2" s="21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09" t="s">
        <v>40</v>
      </c>
      <c r="C14" s="210"/>
      <c r="D14" s="211"/>
      <c r="E14" s="13">
        <f>SUM(E5:E13)</f>
        <v>300</v>
      </c>
      <c r="F14" s="8"/>
      <c r="I14" s="209" t="s">
        <v>40</v>
      </c>
      <c r="J14" s="210"/>
      <c r="K14" s="211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09" t="s">
        <v>40</v>
      </c>
      <c r="C31" s="210"/>
      <c r="D31" s="211"/>
      <c r="E31" s="13">
        <f>SUM(E22:E30)</f>
        <v>60</v>
      </c>
      <c r="F31" s="8"/>
      <c r="I31" s="209" t="s">
        <v>40</v>
      </c>
      <c r="J31" s="210"/>
      <c r="K31" s="21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09" t="s">
        <v>40</v>
      </c>
      <c r="C48" s="210"/>
      <c r="D48" s="211"/>
      <c r="E48" s="13">
        <f>SUM(E39:E47)</f>
        <v>165</v>
      </c>
      <c r="F48" s="8"/>
      <c r="I48" s="209" t="s">
        <v>40</v>
      </c>
      <c r="J48" s="210"/>
      <c r="K48" s="211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09" t="s">
        <v>40</v>
      </c>
      <c r="C65" s="210"/>
      <c r="D65" s="211"/>
      <c r="E65" s="13">
        <f>SUM(E56:E64)</f>
        <v>0</v>
      </c>
      <c r="F65" s="8"/>
      <c r="I65" s="209" t="s">
        <v>40</v>
      </c>
      <c r="J65" s="210"/>
      <c r="K65" s="21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09" t="s">
        <v>40</v>
      </c>
      <c r="C83" s="210"/>
      <c r="D83" s="211"/>
      <c r="E83" s="13">
        <f>SUM(E74:E82)</f>
        <v>0</v>
      </c>
      <c r="F83" s="8"/>
      <c r="I83" s="209" t="s">
        <v>40</v>
      </c>
      <c r="J83" s="210"/>
      <c r="K83" s="21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09" t="s">
        <v>40</v>
      </c>
      <c r="C101" s="210"/>
      <c r="D101" s="211"/>
      <c r="E101" s="13">
        <f>SUM(E92:E100)</f>
        <v>0</v>
      </c>
      <c r="F101" s="8"/>
      <c r="I101" s="209" t="s">
        <v>40</v>
      </c>
      <c r="J101" s="210"/>
      <c r="K101" s="21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17" t="s">
        <v>24</v>
      </c>
      <c r="B1" s="217"/>
      <c r="C1" s="217"/>
      <c r="F1" s="217" t="s">
        <v>87</v>
      </c>
      <c r="G1" s="217"/>
      <c r="H1" s="217"/>
      <c r="K1" s="217" t="s">
        <v>88</v>
      </c>
      <c r="L1" s="217"/>
      <c r="M1" s="217"/>
      <c r="O1" s="217" t="s">
        <v>103</v>
      </c>
      <c r="P1" s="217"/>
      <c r="Q1" s="217"/>
    </row>
    <row r="2" spans="1:17" x14ac:dyDescent="0.25">
      <c r="A2" s="217"/>
      <c r="B2" s="217"/>
      <c r="C2" s="217"/>
      <c r="F2" s="217"/>
      <c r="G2" s="217"/>
      <c r="H2" s="217"/>
      <c r="K2" s="217"/>
      <c r="L2" s="217"/>
      <c r="M2" s="217"/>
      <c r="O2" s="217"/>
      <c r="P2" s="217"/>
      <c r="Q2" s="21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17" t="s">
        <v>97</v>
      </c>
      <c r="B22" s="217"/>
      <c r="C22" s="217"/>
      <c r="F22" s="217" t="s">
        <v>91</v>
      </c>
      <c r="G22" s="217"/>
      <c r="H22" s="217"/>
      <c r="K22" s="217" t="s">
        <v>92</v>
      </c>
      <c r="L22" s="217"/>
      <c r="M22" s="217"/>
      <c r="O22" s="217" t="s">
        <v>93</v>
      </c>
      <c r="P22" s="217"/>
      <c r="Q22" s="217"/>
    </row>
    <row r="23" spans="1:17" ht="15" customHeight="1" x14ac:dyDescent="0.25">
      <c r="A23" s="217"/>
      <c r="B23" s="217"/>
      <c r="C23" s="217"/>
      <c r="F23" s="217"/>
      <c r="G23" s="217"/>
      <c r="H23" s="217"/>
      <c r="K23" s="217"/>
      <c r="L23" s="217"/>
      <c r="M23" s="217"/>
      <c r="O23" s="217"/>
      <c r="P23" s="217"/>
      <c r="Q23" s="21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568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17" t="s">
        <v>94</v>
      </c>
      <c r="B42" s="217"/>
      <c r="C42" s="217"/>
      <c r="F42" s="217" t="s">
        <v>99</v>
      </c>
      <c r="G42" s="217"/>
      <c r="H42" s="217"/>
      <c r="K42" s="217" t="s">
        <v>96</v>
      </c>
      <c r="L42" s="217"/>
      <c r="M42" s="217"/>
      <c r="O42" s="217" t="s">
        <v>0</v>
      </c>
      <c r="P42" s="217"/>
      <c r="Q42" s="217"/>
    </row>
    <row r="43" spans="1:17" x14ac:dyDescent="0.25">
      <c r="A43" s="217"/>
      <c r="B43" s="217"/>
      <c r="C43" s="217"/>
      <c r="F43" s="217"/>
      <c r="G43" s="217"/>
      <c r="H43" s="217"/>
      <c r="K43" s="217"/>
      <c r="L43" s="217"/>
      <c r="M43" s="217"/>
      <c r="O43" s="217"/>
      <c r="P43" s="217"/>
      <c r="Q43" s="21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26" t="s">
        <v>46</v>
      </c>
      <c r="J2" s="226"/>
      <c r="K2" s="226"/>
    </row>
    <row r="3" spans="4:12" ht="14.45" x14ac:dyDescent="0.3">
      <c r="D3" s="227" t="s">
        <v>24</v>
      </c>
      <c r="E3" s="227"/>
      <c r="H3" s="228" t="s">
        <v>24</v>
      </c>
      <c r="I3" s="228"/>
      <c r="J3" s="228"/>
      <c r="K3" s="228"/>
      <c r="L3" s="228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29" t="s">
        <v>67</v>
      </c>
      <c r="E32" s="231">
        <f>SUM(E5:E31)</f>
        <v>4479.1264000000001</v>
      </c>
      <c r="H32" s="8"/>
      <c r="I32" s="8"/>
      <c r="J32" s="235">
        <f>SUM(J5:J31)</f>
        <v>3313.67</v>
      </c>
      <c r="K32" s="8"/>
      <c r="L32" s="8"/>
    </row>
    <row r="33" spans="4:12" x14ac:dyDescent="0.25">
      <c r="D33" s="230"/>
      <c r="E33" s="232"/>
      <c r="H33" s="233" t="s">
        <v>40</v>
      </c>
      <c r="I33" s="234"/>
      <c r="J33" s="236"/>
      <c r="K33" s="8"/>
      <c r="L33" s="8"/>
    </row>
    <row r="38" spans="4:12" x14ac:dyDescent="0.25">
      <c r="D38" s="64" t="s">
        <v>46</v>
      </c>
      <c r="I38" s="226" t="s">
        <v>46</v>
      </c>
      <c r="J38" s="226"/>
      <c r="K38" s="226"/>
    </row>
    <row r="39" spans="4:12" ht="14.45" x14ac:dyDescent="0.3">
      <c r="D39" s="227" t="s">
        <v>87</v>
      </c>
      <c r="E39" s="227"/>
      <c r="H39" s="228" t="s">
        <v>87</v>
      </c>
      <c r="I39" s="228"/>
      <c r="J39" s="228"/>
      <c r="K39" s="228"/>
      <c r="L39" s="228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29" t="s">
        <v>67</v>
      </c>
      <c r="E63" s="231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0"/>
      <c r="E64" s="232"/>
      <c r="H64" s="233" t="s">
        <v>40</v>
      </c>
      <c r="I64" s="234"/>
      <c r="J64" s="65">
        <f>SUM(J41:J63)</f>
        <v>3876.38</v>
      </c>
      <c r="K64" s="8"/>
      <c r="L64" s="8"/>
    </row>
    <row r="68" spans="4:12" x14ac:dyDescent="0.25">
      <c r="D68" s="64" t="s">
        <v>585</v>
      </c>
      <c r="I68" s="226" t="s">
        <v>46</v>
      </c>
      <c r="J68" s="226"/>
      <c r="K68" s="226"/>
    </row>
    <row r="69" spans="4:12" ht="14.45" x14ac:dyDescent="0.3">
      <c r="D69" s="227" t="s">
        <v>88</v>
      </c>
      <c r="E69" s="227"/>
      <c r="H69" s="228" t="s">
        <v>88</v>
      </c>
      <c r="I69" s="228"/>
      <c r="J69" s="228"/>
      <c r="K69" s="228"/>
      <c r="L69" s="228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905.1200000000008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29" t="s">
        <v>67</v>
      </c>
      <c r="E94" s="231">
        <f>SUM(E71:E93)</f>
        <v>5077.5713000000014</v>
      </c>
      <c r="H94" s="233" t="s">
        <v>40</v>
      </c>
      <c r="I94" s="234"/>
      <c r="J94" s="65">
        <f>SUM(J71:J93)</f>
        <v>3783.35</v>
      </c>
      <c r="K94" s="8"/>
      <c r="L94" s="8"/>
    </row>
    <row r="95" spans="4:12" x14ac:dyDescent="0.25">
      <c r="D95" s="230"/>
      <c r="E95" s="232"/>
    </row>
    <row r="99" spans="4:12" x14ac:dyDescent="0.25">
      <c r="I99" s="226" t="s">
        <v>46</v>
      </c>
      <c r="J99" s="226"/>
      <c r="K99" s="226"/>
    </row>
    <row r="100" spans="4:12" x14ac:dyDescent="0.25">
      <c r="D100" s="64" t="s">
        <v>587</v>
      </c>
      <c r="H100" s="228" t="s">
        <v>89</v>
      </c>
      <c r="I100" s="228"/>
      <c r="J100" s="228"/>
      <c r="K100" s="228"/>
      <c r="L100" s="228"/>
    </row>
    <row r="101" spans="4:12" ht="14.45" x14ac:dyDescent="0.3">
      <c r="D101" s="227" t="s">
        <v>89</v>
      </c>
      <c r="E101" s="22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176.69999999999982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142.20000000000005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3" t="s">
        <v>40</v>
      </c>
      <c r="I125" s="234"/>
      <c r="J125" s="65">
        <f>SUM(J102:J124)</f>
        <v>3644.8100000000004</v>
      </c>
      <c r="K125" s="8"/>
      <c r="L125" s="8"/>
    </row>
    <row r="126" spans="4:12" x14ac:dyDescent="0.25">
      <c r="D126" s="229" t="s">
        <v>67</v>
      </c>
      <c r="E126" s="231">
        <f>SUM(E103:E125)</f>
        <v>4876.9834999999985</v>
      </c>
    </row>
    <row r="127" spans="4:12" x14ac:dyDescent="0.25">
      <c r="D127" s="230"/>
      <c r="E127" s="232"/>
    </row>
    <row r="129" spans="4:12" x14ac:dyDescent="0.25">
      <c r="I129" s="226" t="s">
        <v>46</v>
      </c>
      <c r="J129" s="226"/>
      <c r="K129" s="226"/>
    </row>
    <row r="130" spans="4:12" x14ac:dyDescent="0.25">
      <c r="D130" s="64" t="s">
        <v>586</v>
      </c>
      <c r="H130" s="228" t="s">
        <v>97</v>
      </c>
      <c r="I130" s="228"/>
      <c r="J130" s="228"/>
      <c r="K130" s="228"/>
      <c r="L130" s="228"/>
    </row>
    <row r="131" spans="4:12" ht="14.45" x14ac:dyDescent="0.3">
      <c r="D131" s="227" t="s">
        <v>97</v>
      </c>
      <c r="E131" s="22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167.42999999999984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'!I169</f>
        <v>179.90000000000009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inpaecsa!I124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34.799999999999955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291.5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8.7999999999999972</v>
      </c>
      <c r="H142" s="8"/>
      <c r="I142" s="8" t="s">
        <v>184</v>
      </c>
      <c r="J142" s="9">
        <f>'OTROS GASTOS'!B39</f>
        <v>550.41</v>
      </c>
      <c r="K142" s="8"/>
      <c r="L142" s="8"/>
    </row>
    <row r="143" spans="4:12" x14ac:dyDescent="0.25">
      <c r="D143" s="12" t="s">
        <v>64</v>
      </c>
      <c r="E143" s="10">
        <f>ecuaquimica!I63</f>
        <v>0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5.4449999999999363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88.5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12.900000000000006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40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15.5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29" t="s">
        <v>67</v>
      </c>
      <c r="E156" s="231">
        <f>SUM(E133:E155)</f>
        <v>2685.1449999999995</v>
      </c>
      <c r="H156" s="233" t="s">
        <v>40</v>
      </c>
      <c r="I156" s="234"/>
      <c r="J156" s="65">
        <f>SUM(J132:J155)</f>
        <v>2138.19</v>
      </c>
      <c r="K156" s="8"/>
      <c r="L156" s="8"/>
    </row>
    <row r="157" spans="4:12" x14ac:dyDescent="0.25">
      <c r="D157" s="230"/>
      <c r="E157" s="232"/>
    </row>
    <row r="160" spans="4:12" x14ac:dyDescent="0.25">
      <c r="I160" s="226" t="s">
        <v>46</v>
      </c>
      <c r="J160" s="226"/>
      <c r="K160" s="226"/>
    </row>
    <row r="161" spans="4:12" x14ac:dyDescent="0.25">
      <c r="D161" s="64" t="s">
        <v>46</v>
      </c>
      <c r="H161" s="228" t="s">
        <v>91</v>
      </c>
      <c r="I161" s="228"/>
      <c r="J161" s="228"/>
      <c r="K161" s="228"/>
      <c r="L161" s="228"/>
    </row>
    <row r="162" spans="4:12" x14ac:dyDescent="0.25">
      <c r="D162" s="227" t="s">
        <v>91</v>
      </c>
      <c r="E162" s="22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'!I205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inpaecsa!I190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29" t="s">
        <v>67</v>
      </c>
      <c r="E186" s="231">
        <f>SUM(E164:E184)</f>
        <v>0</v>
      </c>
      <c r="H186" s="233" t="s">
        <v>40</v>
      </c>
      <c r="I186" s="234"/>
      <c r="J186" s="65">
        <f>SUM(J163:J185)</f>
        <v>0</v>
      </c>
      <c r="K186" s="8"/>
      <c r="L186" s="8"/>
    </row>
    <row r="187" spans="4:12" x14ac:dyDescent="0.25">
      <c r="D187" s="230"/>
      <c r="E187" s="232"/>
    </row>
    <row r="190" spans="4:12" x14ac:dyDescent="0.25">
      <c r="I190" s="226" t="s">
        <v>46</v>
      </c>
      <c r="J190" s="226"/>
      <c r="K190" s="226"/>
    </row>
    <row r="191" spans="4:12" x14ac:dyDescent="0.25">
      <c r="D191" s="64" t="s">
        <v>46</v>
      </c>
      <c r="H191" s="228" t="s">
        <v>92</v>
      </c>
      <c r="I191" s="228"/>
      <c r="J191" s="228"/>
      <c r="K191" s="228"/>
      <c r="L191" s="228"/>
    </row>
    <row r="192" spans="4:12" x14ac:dyDescent="0.25">
      <c r="D192" s="227" t="s">
        <v>92</v>
      </c>
      <c r="E192" s="22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'!I235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inpaecsa!I220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29" t="s">
        <v>67</v>
      </c>
      <c r="E216" s="231">
        <f>SUM(E194:E214)</f>
        <v>0</v>
      </c>
      <c r="H216" s="233" t="s">
        <v>40</v>
      </c>
      <c r="I216" s="234"/>
      <c r="J216" s="65">
        <f>SUM(J193:J215)</f>
        <v>0</v>
      </c>
      <c r="K216" s="8"/>
      <c r="L216" s="8"/>
    </row>
    <row r="217" spans="4:12" x14ac:dyDescent="0.25">
      <c r="D217" s="230"/>
      <c r="E217" s="232"/>
    </row>
    <row r="220" spans="4:12" x14ac:dyDescent="0.25">
      <c r="I220" s="226" t="s">
        <v>46</v>
      </c>
      <c r="J220" s="226"/>
      <c r="K220" s="226"/>
    </row>
    <row r="221" spans="4:12" x14ac:dyDescent="0.25">
      <c r="D221" s="64" t="s">
        <v>46</v>
      </c>
      <c r="H221" s="228" t="s">
        <v>93</v>
      </c>
      <c r="I221" s="228"/>
      <c r="J221" s="228"/>
      <c r="K221" s="228"/>
      <c r="L221" s="228"/>
    </row>
    <row r="222" spans="4:12" x14ac:dyDescent="0.25">
      <c r="D222" s="227" t="s">
        <v>93</v>
      </c>
      <c r="E222" s="22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'!I265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inpaecsa!I250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29" t="s">
        <v>67</v>
      </c>
      <c r="E246" s="231">
        <f>SUM(E224:E244)</f>
        <v>0</v>
      </c>
      <c r="H246" s="233" t="s">
        <v>40</v>
      </c>
      <c r="I246" s="234"/>
      <c r="J246" s="65">
        <f>SUM(J223:J245)</f>
        <v>0</v>
      </c>
      <c r="K246" s="8"/>
      <c r="L246" s="8"/>
    </row>
    <row r="247" spans="4:12" x14ac:dyDescent="0.25">
      <c r="D247" s="230"/>
      <c r="E247" s="232"/>
    </row>
    <row r="250" spans="4:12" x14ac:dyDescent="0.25">
      <c r="I250" s="226" t="s">
        <v>46</v>
      </c>
      <c r="J250" s="226"/>
      <c r="K250" s="226"/>
    </row>
    <row r="251" spans="4:12" x14ac:dyDescent="0.25">
      <c r="D251" s="64" t="s">
        <v>46</v>
      </c>
      <c r="H251" s="228" t="s">
        <v>94</v>
      </c>
      <c r="I251" s="228"/>
      <c r="J251" s="228"/>
      <c r="K251" s="228"/>
      <c r="L251" s="228"/>
    </row>
    <row r="252" spans="4:12" x14ac:dyDescent="0.25">
      <c r="D252" s="227" t="s">
        <v>94</v>
      </c>
      <c r="E252" s="22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'!I295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inpaecsa!I280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29" t="s">
        <v>67</v>
      </c>
      <c r="E276" s="231">
        <f>SUM(E254:E274)</f>
        <v>0</v>
      </c>
      <c r="H276" s="233" t="s">
        <v>40</v>
      </c>
      <c r="I276" s="234"/>
      <c r="J276" s="65">
        <f>SUM(J253:J275)</f>
        <v>0</v>
      </c>
      <c r="K276" s="8"/>
      <c r="L276" s="8"/>
    </row>
    <row r="277" spans="4:12" x14ac:dyDescent="0.25">
      <c r="D277" s="230"/>
      <c r="E277" s="232"/>
    </row>
    <row r="281" spans="4:12" x14ac:dyDescent="0.25">
      <c r="I281" s="226" t="s">
        <v>46</v>
      </c>
      <c r="J281" s="226"/>
      <c r="K281" s="226"/>
    </row>
    <row r="282" spans="4:12" x14ac:dyDescent="0.25">
      <c r="D282" s="64" t="s">
        <v>46</v>
      </c>
      <c r="H282" s="228" t="s">
        <v>99</v>
      </c>
      <c r="I282" s="228"/>
      <c r="J282" s="228"/>
      <c r="K282" s="228"/>
      <c r="L282" s="228"/>
    </row>
    <row r="283" spans="4:12" x14ac:dyDescent="0.25">
      <c r="D283" s="227" t="s">
        <v>99</v>
      </c>
      <c r="E283" s="22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inpaecsa!I311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29" t="s">
        <v>67</v>
      </c>
      <c r="E307" s="231">
        <f>SUM(E285:E305)</f>
        <v>0</v>
      </c>
      <c r="H307" s="233" t="s">
        <v>40</v>
      </c>
      <c r="I307" s="234"/>
      <c r="J307" s="65">
        <f>SUM(J284:J306)</f>
        <v>0</v>
      </c>
      <c r="K307" s="8"/>
      <c r="L307" s="8"/>
    </row>
    <row r="308" spans="4:12" x14ac:dyDescent="0.25">
      <c r="D308" s="230"/>
      <c r="E308" s="232"/>
    </row>
    <row r="312" spans="4:12" x14ac:dyDescent="0.25">
      <c r="I312" s="226" t="s">
        <v>46</v>
      </c>
      <c r="J312" s="226"/>
      <c r="K312" s="226"/>
    </row>
    <row r="313" spans="4:12" x14ac:dyDescent="0.25">
      <c r="D313" s="64" t="s">
        <v>46</v>
      </c>
      <c r="H313" s="228" t="s">
        <v>96</v>
      </c>
      <c r="I313" s="228"/>
      <c r="J313" s="228"/>
      <c r="K313" s="228"/>
      <c r="L313" s="228"/>
    </row>
    <row r="314" spans="4:12" x14ac:dyDescent="0.25">
      <c r="D314" s="227" t="s">
        <v>96</v>
      </c>
      <c r="E314" s="22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inpaecsa!I342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29" t="s">
        <v>67</v>
      </c>
      <c r="E338" s="231">
        <f>SUM(E316:E336)</f>
        <v>0</v>
      </c>
      <c r="H338" s="233" t="s">
        <v>40</v>
      </c>
      <c r="I338" s="234"/>
      <c r="J338" s="65">
        <f>SUM(J315:J337)</f>
        <v>0</v>
      </c>
      <c r="K338" s="8"/>
      <c r="L338" s="8"/>
    </row>
    <row r="339" spans="4:12" x14ac:dyDescent="0.25">
      <c r="D339" s="230"/>
      <c r="E339" s="232"/>
    </row>
    <row r="343" spans="4:12" x14ac:dyDescent="0.25">
      <c r="I343" s="226" t="s">
        <v>46</v>
      </c>
      <c r="J343" s="226"/>
      <c r="K343" s="226"/>
    </row>
    <row r="344" spans="4:12" x14ac:dyDescent="0.25">
      <c r="D344" s="64" t="s">
        <v>46</v>
      </c>
      <c r="H344" s="228" t="s">
        <v>0</v>
      </c>
      <c r="I344" s="228"/>
      <c r="J344" s="228"/>
      <c r="K344" s="228"/>
      <c r="L344" s="228"/>
    </row>
    <row r="345" spans="4:12" x14ac:dyDescent="0.25">
      <c r="D345" s="227" t="s">
        <v>0</v>
      </c>
      <c r="E345" s="22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inpaecsa!I373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29" t="s">
        <v>67</v>
      </c>
      <c r="E369" s="231">
        <f>SUM(E347:E367)</f>
        <v>0</v>
      </c>
      <c r="H369" s="233" t="s">
        <v>40</v>
      </c>
      <c r="I369" s="234"/>
      <c r="J369" s="65">
        <f>SUM(J346:J368)</f>
        <v>0</v>
      </c>
      <c r="K369" s="8"/>
      <c r="L369" s="8"/>
    </row>
    <row r="370" spans="4:12" x14ac:dyDescent="0.25">
      <c r="D370" s="230"/>
      <c r="E370" s="23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37" t="s">
        <v>102</v>
      </c>
      <c r="H1" s="237"/>
      <c r="I1" s="237"/>
      <c r="J1" s="23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5077.5713000000014</v>
      </c>
      <c r="F3" s="69">
        <f>utilidad!E126</f>
        <v>4876.9834999999985</v>
      </c>
      <c r="G3" s="69">
        <f>utilidad!E156</f>
        <v>2685.1449999999995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5077.5713000000014</v>
      </c>
      <c r="F6" s="70">
        <f t="shared" si="0"/>
        <v>4876.9834999999985</v>
      </c>
      <c r="G6" s="70">
        <f t="shared" si="0"/>
        <v>2685.1449999999995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2138.19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2138.19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1294.2213000000015</v>
      </c>
      <c r="F15" s="100">
        <f t="shared" si="10"/>
        <v>1232.1734999999981</v>
      </c>
      <c r="G15" s="100">
        <f t="shared" si="10"/>
        <v>546.95499999999947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3" sqref="A3"/>
    </sheetView>
  </sheetViews>
  <sheetFormatPr baseColWidth="10" defaultRowHeight="15" x14ac:dyDescent="0.25"/>
  <cols>
    <col min="6" max="6" width="11.42578125" customWidth="1"/>
  </cols>
  <sheetData>
    <row r="1" spans="1:10" ht="25.9" x14ac:dyDescent="0.5">
      <c r="C1" s="208" t="s">
        <v>88</v>
      </c>
      <c r="D1" s="208"/>
      <c r="E1" s="20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129" t="s">
        <v>32</v>
      </c>
    </row>
    <row r="3" spans="1:10" ht="14.45" x14ac:dyDescent="0.3">
      <c r="A3" s="37">
        <v>45005</v>
      </c>
      <c r="B3" s="38" t="s">
        <v>123</v>
      </c>
      <c r="C3" s="38" t="s">
        <v>141</v>
      </c>
      <c r="D3" s="38" t="s">
        <v>130</v>
      </c>
      <c r="E3" s="38" t="s">
        <v>111</v>
      </c>
      <c r="F3" s="38">
        <v>8028294042</v>
      </c>
      <c r="G3" s="39">
        <v>175</v>
      </c>
      <c r="H3" s="39"/>
      <c r="I3" s="130">
        <v>499</v>
      </c>
      <c r="J3" s="49">
        <v>150</v>
      </c>
    </row>
    <row r="4" spans="1:10" ht="14.45" x14ac:dyDescent="0.3">
      <c r="A4" s="37">
        <v>45009</v>
      </c>
      <c r="B4" s="38" t="s">
        <v>149</v>
      </c>
      <c r="C4" s="38" t="s">
        <v>136</v>
      </c>
      <c r="D4" s="38" t="s">
        <v>130</v>
      </c>
      <c r="E4" s="38" t="s">
        <v>111</v>
      </c>
      <c r="F4" s="125">
        <v>8028315533</v>
      </c>
      <c r="G4" s="39">
        <v>175</v>
      </c>
      <c r="H4" s="39"/>
      <c r="I4" s="130">
        <v>499</v>
      </c>
      <c r="J4" s="49">
        <v>150</v>
      </c>
    </row>
    <row r="5" spans="1:10" ht="14.45" x14ac:dyDescent="0.3">
      <c r="A5" s="37">
        <v>45009</v>
      </c>
      <c r="B5" s="38" t="s">
        <v>119</v>
      </c>
      <c r="C5" s="38" t="s">
        <v>122</v>
      </c>
      <c r="D5" s="38" t="s">
        <v>130</v>
      </c>
      <c r="E5" s="38" t="s">
        <v>111</v>
      </c>
      <c r="F5" s="38">
        <v>8028315524</v>
      </c>
      <c r="G5" s="39">
        <v>175</v>
      </c>
      <c r="H5" s="39"/>
      <c r="I5" s="130">
        <v>499</v>
      </c>
      <c r="J5" s="49">
        <v>150</v>
      </c>
    </row>
    <row r="6" spans="1:10" ht="14.45" x14ac:dyDescent="0.3">
      <c r="F6" s="112"/>
      <c r="G6" s="50">
        <f>SUM(G3:G5)</f>
        <v>525</v>
      </c>
      <c r="J6" s="50">
        <f>SUM(J3:J5)</f>
        <v>450</v>
      </c>
    </row>
    <row r="7" spans="1:10" ht="14.45" x14ac:dyDescent="0.3">
      <c r="F7" s="112"/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3" sqref="A3"/>
    </sheetView>
  </sheetViews>
  <sheetFormatPr baseColWidth="10" defaultRowHeight="15" x14ac:dyDescent="0.25"/>
  <sheetData>
    <row r="1" spans="1:9" ht="25.9" x14ac:dyDescent="0.5">
      <c r="C1" s="215" t="s">
        <v>88</v>
      </c>
      <c r="D1" s="215"/>
      <c r="E1" s="215"/>
    </row>
    <row r="2" spans="1: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</row>
    <row r="3" spans="1:9" ht="14.45" x14ac:dyDescent="0.3">
      <c r="A3" s="7"/>
      <c r="B3" s="8"/>
      <c r="C3" s="8"/>
      <c r="D3" s="8"/>
      <c r="E3" s="8"/>
      <c r="F3" s="8"/>
      <c r="G3" s="10"/>
      <c r="H3" s="10"/>
      <c r="I3" s="10"/>
    </row>
    <row r="4" spans="1:9" ht="14.45" x14ac:dyDescent="0.3">
      <c r="A4" s="7"/>
      <c r="B4" s="8"/>
      <c r="C4" s="8"/>
      <c r="D4" s="8"/>
      <c r="E4" s="8"/>
      <c r="F4" s="8"/>
      <c r="G4" s="10"/>
      <c r="H4" s="10"/>
      <c r="I4" s="10"/>
    </row>
    <row r="5" spans="1:9" ht="14.45" x14ac:dyDescent="0.3">
      <c r="A5" s="7"/>
      <c r="B5" s="8"/>
      <c r="C5" s="8"/>
      <c r="D5" s="8"/>
      <c r="E5" s="8"/>
      <c r="F5" s="8"/>
      <c r="G5" s="10"/>
      <c r="H5" s="10"/>
      <c r="I5" s="10"/>
    </row>
    <row r="6" spans="1:9" ht="14.45" x14ac:dyDescent="0.3">
      <c r="A6" s="7"/>
      <c r="B6" s="8"/>
      <c r="C6" s="8"/>
      <c r="D6" s="8"/>
      <c r="E6" s="8"/>
      <c r="F6" s="8"/>
      <c r="G6" s="10"/>
      <c r="H6" s="10"/>
      <c r="I6" s="10"/>
    </row>
    <row r="7" spans="1:9" ht="14.45" x14ac:dyDescent="0.3">
      <c r="A7" s="7"/>
      <c r="B7" s="8"/>
      <c r="C7" s="8"/>
      <c r="D7" s="8"/>
      <c r="E7" s="8"/>
      <c r="F7" s="8"/>
      <c r="G7" s="10"/>
      <c r="H7" s="10"/>
      <c r="I7" s="10"/>
    </row>
    <row r="8" spans="1:9" ht="14.45" x14ac:dyDescent="0.3">
      <c r="A8" s="7"/>
      <c r="B8" s="8"/>
      <c r="C8" s="8"/>
      <c r="D8" s="8"/>
      <c r="E8" s="8"/>
      <c r="F8" s="8"/>
      <c r="G8" s="10"/>
      <c r="H8" s="10"/>
      <c r="I8" s="10"/>
    </row>
    <row r="9" spans="1:9" ht="14.45" x14ac:dyDescent="0.3">
      <c r="A9" s="37"/>
      <c r="B9" s="38"/>
      <c r="C9" s="38"/>
      <c r="D9" s="38"/>
      <c r="E9" s="38"/>
      <c r="F9" s="38"/>
      <c r="G9" s="45"/>
      <c r="H9" s="45"/>
      <c r="I9" s="10"/>
    </row>
    <row r="10" spans="1:9" ht="14.45" x14ac:dyDescent="0.3">
      <c r="A10" s="37"/>
      <c r="B10" s="38"/>
      <c r="C10" s="38"/>
      <c r="D10" s="38"/>
      <c r="E10" s="38"/>
      <c r="F10" s="38"/>
      <c r="G10" s="45"/>
      <c r="H10" s="45"/>
      <c r="I10" s="10"/>
    </row>
    <row r="11" spans="1:9" x14ac:dyDescent="0.25">
      <c r="A11" s="37"/>
      <c r="B11" s="38"/>
      <c r="C11" s="38"/>
      <c r="D11" s="38"/>
      <c r="E11" s="38"/>
      <c r="F11" s="38"/>
      <c r="G11" s="45"/>
      <c r="H11" s="45"/>
      <c r="I11" s="10"/>
    </row>
    <row r="12" spans="1:9" x14ac:dyDescent="0.25">
      <c r="A12" s="37"/>
      <c r="B12" s="38"/>
      <c r="C12" s="38"/>
      <c r="D12" s="38"/>
      <c r="E12" s="38"/>
      <c r="F12" s="38"/>
      <c r="G12" s="45"/>
      <c r="H12" s="45"/>
      <c r="I12" s="10"/>
    </row>
    <row r="13" spans="1:9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9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9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9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37"/>
      <c r="B19" s="38"/>
      <c r="C19" s="38"/>
      <c r="D19" s="38"/>
      <c r="E19" s="38"/>
      <c r="F19" s="38"/>
      <c r="G19" s="45"/>
      <c r="H19" s="45"/>
      <c r="I19" s="10"/>
    </row>
    <row r="20" spans="1:9" x14ac:dyDescent="0.25">
      <c r="A20" s="37"/>
      <c r="B20" s="38"/>
      <c r="C20" s="38"/>
      <c r="D20" s="38"/>
      <c r="E20" s="38"/>
      <c r="F20" s="38"/>
      <c r="G20" s="45"/>
      <c r="H20" s="45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8"/>
      <c r="G27" s="10"/>
      <c r="H27" s="10"/>
      <c r="I27" s="10"/>
    </row>
    <row r="28" spans="1:9" x14ac:dyDescent="0.25">
      <c r="A28" s="7"/>
      <c r="B28" s="8"/>
      <c r="C28" s="8"/>
      <c r="D28" s="8"/>
      <c r="E28" s="8"/>
      <c r="F28" s="8"/>
      <c r="G28" s="10"/>
      <c r="H28" s="10"/>
      <c r="I28" s="10"/>
    </row>
    <row r="29" spans="1:9" x14ac:dyDescent="0.25">
      <c r="A29" s="7"/>
      <c r="B29" s="8"/>
      <c r="C29" s="8"/>
      <c r="D29" s="8"/>
      <c r="E29" s="8"/>
      <c r="F29" s="13" t="s">
        <v>14</v>
      </c>
      <c r="G29" s="13">
        <f>SUM(G3:G28)</f>
        <v>0</v>
      </c>
      <c r="H29" s="13">
        <f>SUM(H3:H28)</f>
        <v>0</v>
      </c>
      <c r="I29" s="13">
        <f>SUM(I3:I28)</f>
        <v>0</v>
      </c>
    </row>
    <row r="30" spans="1:9" x14ac:dyDescent="0.25">
      <c r="A30" s="7"/>
      <c r="B30" s="8"/>
      <c r="C30" s="8"/>
      <c r="D30" s="8"/>
      <c r="E30" s="8"/>
      <c r="F30" s="13" t="s">
        <v>17</v>
      </c>
      <c r="G30" s="13">
        <f>G29*0.99</f>
        <v>0</v>
      </c>
      <c r="H30" s="10"/>
      <c r="I30" s="10"/>
    </row>
    <row r="31" spans="1:9" ht="15.75" x14ac:dyDescent="0.25">
      <c r="F31" s="201" t="s">
        <v>18</v>
      </c>
      <c r="G31" s="202"/>
      <c r="H31" s="203"/>
      <c r="I31" s="42">
        <f>G30-I29</f>
        <v>0</v>
      </c>
    </row>
  </sheetData>
  <mergeCells count="2">
    <mergeCell ref="C1:E1"/>
    <mergeCell ref="F31:H3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9">
        <f>SUM(F3)</f>
        <v>230</v>
      </c>
    </row>
    <row r="11" spans="1:15" ht="14.45" x14ac:dyDescent="0.3">
      <c r="M11" t="s">
        <v>40</v>
      </c>
    </row>
    <row r="12" spans="1:15" ht="22.9" x14ac:dyDescent="0.3">
      <c r="D12" s="178" t="s">
        <v>545</v>
      </c>
      <c r="E12" s="179">
        <v>24462</v>
      </c>
      <c r="F12" s="180" t="s">
        <v>546</v>
      </c>
      <c r="G12" s="181">
        <v>45037</v>
      </c>
      <c r="H12" s="178">
        <v>2350864985</v>
      </c>
      <c r="I12" s="178" t="s">
        <v>12</v>
      </c>
      <c r="J12" s="180" t="s">
        <v>547</v>
      </c>
      <c r="K12" s="178">
        <v>12345</v>
      </c>
      <c r="L12" s="182">
        <v>27.956</v>
      </c>
      <c r="M12" s="182">
        <v>48.92</v>
      </c>
      <c r="N12" s="183"/>
      <c r="O12" s="178" t="s">
        <v>548</v>
      </c>
    </row>
    <row r="13" spans="1:15" ht="14.45" x14ac:dyDescent="0.3">
      <c r="N13">
        <f>M12</f>
        <v>48.92</v>
      </c>
    </row>
    <row r="14" spans="1:15" ht="22.9" x14ac:dyDescent="0.3">
      <c r="D14" s="178" t="s">
        <v>545</v>
      </c>
      <c r="E14" s="179">
        <v>39775</v>
      </c>
      <c r="F14" s="180" t="s">
        <v>549</v>
      </c>
      <c r="G14" s="181">
        <v>45042</v>
      </c>
      <c r="H14" s="178">
        <v>1718998683</v>
      </c>
      <c r="I14" s="178" t="s">
        <v>550</v>
      </c>
      <c r="J14" s="180" t="s">
        <v>547</v>
      </c>
      <c r="K14" s="178">
        <v>43805</v>
      </c>
      <c r="L14" s="182">
        <v>84.001000000000005</v>
      </c>
      <c r="M14" s="182">
        <v>147</v>
      </c>
      <c r="N14" s="183"/>
      <c r="O14" s="178" t="s">
        <v>548</v>
      </c>
    </row>
    <row r="15" spans="1:15" ht="22.9" x14ac:dyDescent="0.3">
      <c r="D15" s="184" t="s">
        <v>545</v>
      </c>
      <c r="E15" s="185">
        <v>24616</v>
      </c>
      <c r="F15" s="186" t="s">
        <v>551</v>
      </c>
      <c r="G15" s="187">
        <v>45042</v>
      </c>
      <c r="H15" s="184">
        <v>1716325822</v>
      </c>
      <c r="I15" s="184" t="s">
        <v>12</v>
      </c>
      <c r="J15" s="186" t="s">
        <v>547</v>
      </c>
      <c r="K15" s="184">
        <v>9999</v>
      </c>
      <c r="L15" s="188">
        <v>72.569000000000003</v>
      </c>
      <c r="M15" s="188">
        <v>127</v>
      </c>
      <c r="N15" s="189"/>
      <c r="O15" s="184" t="s">
        <v>548</v>
      </c>
    </row>
    <row r="16" spans="1:15" ht="14.45" x14ac:dyDescent="0.3">
      <c r="N16">
        <f>SUM(M14:M15)</f>
        <v>274</v>
      </c>
    </row>
    <row r="17" spans="4:15" ht="22.9" x14ac:dyDescent="0.3">
      <c r="D17" s="178" t="s">
        <v>545</v>
      </c>
      <c r="E17" s="179">
        <v>24465</v>
      </c>
      <c r="F17" s="180" t="s">
        <v>164</v>
      </c>
      <c r="G17" s="181">
        <v>45037</v>
      </c>
      <c r="H17" s="178">
        <v>1716325822</v>
      </c>
      <c r="I17" s="178" t="s">
        <v>12</v>
      </c>
      <c r="J17" s="180" t="s">
        <v>547</v>
      </c>
      <c r="K17" s="178">
        <v>52365</v>
      </c>
      <c r="L17" s="182">
        <v>42.747</v>
      </c>
      <c r="M17" s="182">
        <v>74.81</v>
      </c>
      <c r="N17" s="183"/>
      <c r="O17" s="178" t="s">
        <v>548</v>
      </c>
    </row>
    <row r="18" spans="4:15" ht="14.45" x14ac:dyDescent="0.3">
      <c r="N18">
        <f>M17</f>
        <v>74.81</v>
      </c>
    </row>
    <row r="19" spans="4:15" ht="22.9" x14ac:dyDescent="0.3">
      <c r="D19" s="184" t="s">
        <v>545</v>
      </c>
      <c r="E19" s="185">
        <v>24422</v>
      </c>
      <c r="F19" s="186" t="s">
        <v>552</v>
      </c>
      <c r="G19" s="187">
        <v>45036</v>
      </c>
      <c r="H19" s="184">
        <v>1716325822</v>
      </c>
      <c r="I19" s="184" t="s">
        <v>12</v>
      </c>
      <c r="J19" s="186" t="s">
        <v>547</v>
      </c>
      <c r="K19" s="184">
        <v>565656</v>
      </c>
      <c r="L19" s="188">
        <v>47.432000000000002</v>
      </c>
      <c r="M19" s="188">
        <v>83.01</v>
      </c>
      <c r="N19" s="189"/>
      <c r="O19" s="184" t="s">
        <v>553</v>
      </c>
    </row>
    <row r="20" spans="4:15" ht="22.9" x14ac:dyDescent="0.3">
      <c r="D20" s="178" t="s">
        <v>545</v>
      </c>
      <c r="E20" s="179">
        <v>24520</v>
      </c>
      <c r="F20" s="180" t="s">
        <v>552</v>
      </c>
      <c r="G20" s="181">
        <v>45040</v>
      </c>
      <c r="H20" s="178">
        <v>1716325822</v>
      </c>
      <c r="I20" s="178" t="s">
        <v>554</v>
      </c>
      <c r="J20" s="180" t="s">
        <v>547</v>
      </c>
      <c r="K20" s="178">
        <v>55555</v>
      </c>
      <c r="L20" s="182">
        <v>41.527000000000001</v>
      </c>
      <c r="M20" s="182">
        <v>72.67</v>
      </c>
      <c r="N20" s="183"/>
      <c r="O20" s="178" t="s">
        <v>553</v>
      </c>
    </row>
    <row r="21" spans="4:15" ht="22.9" x14ac:dyDescent="0.3">
      <c r="D21" s="184" t="s">
        <v>545</v>
      </c>
      <c r="E21" s="185">
        <v>24604</v>
      </c>
      <c r="F21" s="186" t="s">
        <v>552</v>
      </c>
      <c r="G21" s="187">
        <v>45042</v>
      </c>
      <c r="H21" s="184">
        <v>1716325822</v>
      </c>
      <c r="I21" s="184" t="s">
        <v>12</v>
      </c>
      <c r="J21" s="186" t="s">
        <v>547</v>
      </c>
      <c r="K21" s="184">
        <v>999</v>
      </c>
      <c r="L21" s="188">
        <v>21.148</v>
      </c>
      <c r="M21" s="188">
        <v>37.01</v>
      </c>
      <c r="N21" s="189"/>
      <c r="O21" s="184" t="s">
        <v>548</v>
      </c>
    </row>
    <row r="22" spans="4:15" ht="14.45" x14ac:dyDescent="0.3">
      <c r="N22">
        <f>SUM(M19:M21)</f>
        <v>192.69</v>
      </c>
    </row>
    <row r="23" spans="4:15" ht="22.9" x14ac:dyDescent="0.3">
      <c r="D23" s="178" t="s">
        <v>555</v>
      </c>
      <c r="E23" s="179">
        <v>373586</v>
      </c>
      <c r="F23" s="180" t="s">
        <v>129</v>
      </c>
      <c r="G23" s="181">
        <v>45035</v>
      </c>
      <c r="H23" s="178">
        <v>2300248628</v>
      </c>
      <c r="I23" s="178" t="s">
        <v>556</v>
      </c>
      <c r="J23" s="180" t="s">
        <v>547</v>
      </c>
      <c r="K23" s="178">
        <v>306404</v>
      </c>
      <c r="L23" s="182">
        <v>77.14</v>
      </c>
      <c r="M23" s="182">
        <v>135</v>
      </c>
      <c r="N23" s="183"/>
      <c r="O23" s="178" t="s">
        <v>553</v>
      </c>
    </row>
    <row r="24" spans="4:15" ht="22.9" x14ac:dyDescent="0.3">
      <c r="D24" s="184" t="s">
        <v>545</v>
      </c>
      <c r="E24" s="185">
        <v>24632</v>
      </c>
      <c r="F24" s="186" t="s">
        <v>129</v>
      </c>
      <c r="G24" s="187">
        <v>45043</v>
      </c>
      <c r="H24" s="184">
        <v>1726019084</v>
      </c>
      <c r="I24" s="184" t="s">
        <v>557</v>
      </c>
      <c r="J24" s="186" t="s">
        <v>547</v>
      </c>
      <c r="K24" s="184">
        <v>307170</v>
      </c>
      <c r="L24" s="188">
        <v>76.28</v>
      </c>
      <c r="M24" s="188">
        <v>133.49</v>
      </c>
      <c r="N24" s="189"/>
      <c r="O24" s="184" t="s">
        <v>548</v>
      </c>
    </row>
    <row r="25" spans="4:15" ht="14.45" x14ac:dyDescent="0.3">
      <c r="N25">
        <f>SUM(M23:M24)</f>
        <v>268.49</v>
      </c>
    </row>
    <row r="26" spans="4:15" ht="14.45" x14ac:dyDescent="0.3"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</row>
    <row r="27" spans="4:15" ht="22.9" x14ac:dyDescent="0.3">
      <c r="D27" s="178" t="s">
        <v>545</v>
      </c>
      <c r="E27" s="179">
        <v>24419</v>
      </c>
      <c r="F27" s="180" t="s">
        <v>268</v>
      </c>
      <c r="G27" s="181">
        <v>45036</v>
      </c>
      <c r="H27" s="178">
        <v>503970881</v>
      </c>
      <c r="I27" s="178" t="s">
        <v>558</v>
      </c>
      <c r="J27" s="180" t="s">
        <v>547</v>
      </c>
      <c r="K27" s="178">
        <v>117061</v>
      </c>
      <c r="L27" s="182">
        <v>94.245000000000005</v>
      </c>
      <c r="M27" s="182">
        <v>164.93</v>
      </c>
      <c r="N27" s="183"/>
      <c r="O27" s="178" t="s">
        <v>553</v>
      </c>
    </row>
    <row r="28" spans="4:15" ht="22.9" x14ac:dyDescent="0.3">
      <c r="D28" s="184" t="s">
        <v>545</v>
      </c>
      <c r="E28" s="185">
        <v>24596</v>
      </c>
      <c r="F28" s="186" t="s">
        <v>268</v>
      </c>
      <c r="G28" s="187">
        <v>45042</v>
      </c>
      <c r="H28" s="184">
        <v>503970881</v>
      </c>
      <c r="I28" s="184" t="s">
        <v>559</v>
      </c>
      <c r="J28" s="186" t="s">
        <v>547</v>
      </c>
      <c r="K28" s="184">
        <v>117814</v>
      </c>
      <c r="L28" s="188">
        <v>75.186000000000007</v>
      </c>
      <c r="M28" s="188">
        <v>131.58000000000001</v>
      </c>
      <c r="N28" s="189"/>
      <c r="O28" s="184" t="s">
        <v>553</v>
      </c>
    </row>
    <row r="29" spans="4:15" ht="22.9" x14ac:dyDescent="0.3">
      <c r="D29" s="178" t="s">
        <v>560</v>
      </c>
      <c r="E29" s="179">
        <v>120813</v>
      </c>
      <c r="F29" s="180" t="s">
        <v>561</v>
      </c>
      <c r="G29" s="181">
        <v>45036</v>
      </c>
      <c r="H29" s="178">
        <v>1720714904</v>
      </c>
      <c r="I29" s="178" t="s">
        <v>214</v>
      </c>
      <c r="J29" s="180" t="s">
        <v>547</v>
      </c>
      <c r="K29" s="178">
        <v>44349</v>
      </c>
      <c r="L29" s="182">
        <v>75.373000000000005</v>
      </c>
      <c r="M29" s="182">
        <v>131.90299999999999</v>
      </c>
      <c r="N29" s="183"/>
      <c r="O29" s="178" t="s">
        <v>553</v>
      </c>
    </row>
    <row r="30" spans="4:15" ht="24" x14ac:dyDescent="0.25">
      <c r="D30" s="184" t="s">
        <v>545</v>
      </c>
      <c r="E30" s="185">
        <v>1256</v>
      </c>
      <c r="F30" s="186" t="s">
        <v>561</v>
      </c>
      <c r="G30" s="187">
        <v>45033</v>
      </c>
      <c r="H30" s="184"/>
      <c r="I30" s="184"/>
      <c r="J30" s="186" t="s">
        <v>547</v>
      </c>
      <c r="K30" s="184">
        <v>0</v>
      </c>
      <c r="L30" s="188">
        <v>40.570999999999998</v>
      </c>
      <c r="M30" s="188">
        <v>71</v>
      </c>
      <c r="N30" s="189"/>
      <c r="O30" s="184" t="s">
        <v>553</v>
      </c>
    </row>
    <row r="31" spans="4:15" ht="24" x14ac:dyDescent="0.25">
      <c r="D31" s="178" t="s">
        <v>545</v>
      </c>
      <c r="E31" s="179">
        <v>24562</v>
      </c>
      <c r="F31" s="180" t="s">
        <v>561</v>
      </c>
      <c r="G31" s="181">
        <v>45041</v>
      </c>
      <c r="H31" s="178">
        <v>1720714904</v>
      </c>
      <c r="I31" s="178" t="s">
        <v>562</v>
      </c>
      <c r="J31" s="180" t="s">
        <v>547</v>
      </c>
      <c r="K31" s="178">
        <v>44719</v>
      </c>
      <c r="L31" s="182">
        <v>31.427</v>
      </c>
      <c r="M31" s="182">
        <v>55</v>
      </c>
      <c r="N31" s="183"/>
      <c r="O31" s="178" t="s">
        <v>553</v>
      </c>
    </row>
    <row r="32" spans="4:15" x14ac:dyDescent="0.25">
      <c r="N32">
        <f>SUM(M27:M31)</f>
        <v>554.41300000000001</v>
      </c>
    </row>
    <row r="33" spans="4:15" ht="24" x14ac:dyDescent="0.25">
      <c r="D33" s="184" t="s">
        <v>545</v>
      </c>
      <c r="E33" s="185">
        <v>24363</v>
      </c>
      <c r="F33" s="186" t="s">
        <v>510</v>
      </c>
      <c r="G33" s="187">
        <v>45035</v>
      </c>
      <c r="H33" s="184">
        <v>1724600125</v>
      </c>
      <c r="I33" s="184" t="s">
        <v>423</v>
      </c>
      <c r="J33" s="186" t="s">
        <v>547</v>
      </c>
      <c r="K33" s="184">
        <v>9999</v>
      </c>
      <c r="L33" s="188">
        <v>57.143000000000001</v>
      </c>
      <c r="M33" s="188">
        <v>100</v>
      </c>
      <c r="N33" s="189"/>
      <c r="O33" s="184" t="s">
        <v>553</v>
      </c>
    </row>
    <row r="34" spans="4:15" ht="24" x14ac:dyDescent="0.25">
      <c r="D34" s="178" t="s">
        <v>545</v>
      </c>
      <c r="E34" s="179">
        <v>24591</v>
      </c>
      <c r="F34" s="180" t="s">
        <v>510</v>
      </c>
      <c r="G34" s="181">
        <v>45042</v>
      </c>
      <c r="H34" s="178">
        <v>1753640125</v>
      </c>
      <c r="I34" s="178" t="s">
        <v>563</v>
      </c>
      <c r="J34" s="180" t="s">
        <v>547</v>
      </c>
      <c r="K34" s="178">
        <v>9999</v>
      </c>
      <c r="L34" s="182">
        <v>51.426000000000002</v>
      </c>
      <c r="M34" s="182">
        <v>90</v>
      </c>
      <c r="N34" s="183"/>
      <c r="O34" s="178" t="s">
        <v>553</v>
      </c>
    </row>
    <row r="35" spans="4:15" ht="24" x14ac:dyDescent="0.25">
      <c r="D35" s="184" t="s">
        <v>545</v>
      </c>
      <c r="E35" s="185">
        <v>24362</v>
      </c>
      <c r="F35" s="186" t="s">
        <v>564</v>
      </c>
      <c r="G35" s="187">
        <v>45035</v>
      </c>
      <c r="H35" s="184">
        <v>1724600125</v>
      </c>
      <c r="I35" s="184" t="s">
        <v>423</v>
      </c>
      <c r="J35" s="186" t="s">
        <v>547</v>
      </c>
      <c r="K35" s="184">
        <v>9999</v>
      </c>
      <c r="L35" s="188">
        <v>94.284000000000006</v>
      </c>
      <c r="M35" s="188">
        <v>165</v>
      </c>
      <c r="N35" s="189"/>
      <c r="O35" s="184" t="s">
        <v>553</v>
      </c>
    </row>
    <row r="36" spans="4:15" ht="24" x14ac:dyDescent="0.25">
      <c r="D36" s="178" t="s">
        <v>545</v>
      </c>
      <c r="E36" s="179">
        <v>24593</v>
      </c>
      <c r="F36" s="180" t="s">
        <v>564</v>
      </c>
      <c r="G36" s="181">
        <v>45042</v>
      </c>
      <c r="H36" s="178">
        <v>1724600125</v>
      </c>
      <c r="I36" s="178" t="s">
        <v>423</v>
      </c>
      <c r="J36" s="180" t="s">
        <v>547</v>
      </c>
      <c r="K36" s="178">
        <v>9999</v>
      </c>
      <c r="L36" s="182">
        <v>94.287000000000006</v>
      </c>
      <c r="M36" s="182">
        <v>165</v>
      </c>
      <c r="N36" s="183"/>
      <c r="O36" s="178" t="s">
        <v>553</v>
      </c>
    </row>
    <row r="37" spans="4:15" ht="24" x14ac:dyDescent="0.25">
      <c r="D37" s="184" t="s">
        <v>545</v>
      </c>
      <c r="E37" s="185">
        <v>24371</v>
      </c>
      <c r="F37" s="186" t="s">
        <v>490</v>
      </c>
      <c r="G37" s="187">
        <v>45035</v>
      </c>
      <c r="H37" s="184">
        <v>924011786</v>
      </c>
      <c r="I37" s="184" t="s">
        <v>565</v>
      </c>
      <c r="J37" s="186" t="s">
        <v>547</v>
      </c>
      <c r="K37" s="184">
        <v>12345</v>
      </c>
      <c r="L37" s="188">
        <v>81.319000000000003</v>
      </c>
      <c r="M37" s="188">
        <v>142.31</v>
      </c>
      <c r="N37" s="189"/>
      <c r="O37" s="184" t="s">
        <v>553</v>
      </c>
    </row>
    <row r="38" spans="4:15" ht="24" x14ac:dyDescent="0.25">
      <c r="D38" s="178" t="s">
        <v>545</v>
      </c>
      <c r="E38" s="179">
        <v>24524</v>
      </c>
      <c r="F38" s="180" t="s">
        <v>490</v>
      </c>
      <c r="G38" s="181">
        <v>45040</v>
      </c>
      <c r="H38" s="178">
        <v>924011786</v>
      </c>
      <c r="I38" s="178" t="s">
        <v>565</v>
      </c>
      <c r="J38" s="180" t="s">
        <v>547</v>
      </c>
      <c r="K38" s="178">
        <v>12345</v>
      </c>
      <c r="L38" s="182">
        <v>57.143000000000001</v>
      </c>
      <c r="M38" s="182">
        <v>100</v>
      </c>
      <c r="N38" s="183"/>
      <c r="O38" s="178" t="s">
        <v>553</v>
      </c>
    </row>
    <row r="39" spans="4:15" ht="24" x14ac:dyDescent="0.25">
      <c r="D39" s="184" t="s">
        <v>545</v>
      </c>
      <c r="E39" s="185">
        <v>24597</v>
      </c>
      <c r="F39" s="186" t="s">
        <v>490</v>
      </c>
      <c r="G39" s="187">
        <v>45042</v>
      </c>
      <c r="H39" s="184">
        <v>924011786</v>
      </c>
      <c r="I39" s="184" t="s">
        <v>426</v>
      </c>
      <c r="J39" s="186" t="s">
        <v>547</v>
      </c>
      <c r="K39" s="184">
        <v>9999</v>
      </c>
      <c r="L39" s="188">
        <v>50.348999999999997</v>
      </c>
      <c r="M39" s="188">
        <v>88.11</v>
      </c>
      <c r="N39" s="189"/>
      <c r="O39" s="184" t="s">
        <v>553</v>
      </c>
    </row>
    <row r="40" spans="4:15" ht="24" x14ac:dyDescent="0.25">
      <c r="D40" s="178" t="s">
        <v>545</v>
      </c>
      <c r="E40" s="179">
        <v>24598</v>
      </c>
      <c r="F40" s="180" t="s">
        <v>490</v>
      </c>
      <c r="G40" s="181">
        <v>45042</v>
      </c>
      <c r="H40" s="178">
        <v>924011786</v>
      </c>
      <c r="I40" s="178" t="s">
        <v>426</v>
      </c>
      <c r="J40" s="180" t="s">
        <v>547</v>
      </c>
      <c r="K40" s="178">
        <v>999</v>
      </c>
      <c r="L40" s="182">
        <v>7.1420000000000003</v>
      </c>
      <c r="M40" s="182">
        <v>12.5</v>
      </c>
      <c r="N40" s="183"/>
      <c r="O40" s="178" t="s">
        <v>548</v>
      </c>
    </row>
    <row r="41" spans="4:15" x14ac:dyDescent="0.25"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>
        <f>SUM(M33:M40)</f>
        <v>862.92</v>
      </c>
      <c r="O41" s="190"/>
    </row>
    <row r="42" spans="4:15" ht="24" x14ac:dyDescent="0.25">
      <c r="D42" s="178" t="s">
        <v>545</v>
      </c>
      <c r="E42" s="179">
        <v>24303</v>
      </c>
      <c r="F42" s="180" t="s">
        <v>566</v>
      </c>
      <c r="G42" s="181">
        <v>45033</v>
      </c>
      <c r="H42" s="178">
        <v>1720145711</v>
      </c>
      <c r="I42" s="178" t="s">
        <v>567</v>
      </c>
      <c r="J42" s="180" t="s">
        <v>547</v>
      </c>
      <c r="K42" s="178">
        <v>514782</v>
      </c>
      <c r="L42" s="182">
        <v>91.427000000000007</v>
      </c>
      <c r="M42" s="182">
        <v>160</v>
      </c>
      <c r="N42" s="183"/>
      <c r="O42" s="178" t="s">
        <v>553</v>
      </c>
    </row>
    <row r="43" spans="4:15" ht="24" x14ac:dyDescent="0.25">
      <c r="D43" s="184" t="s">
        <v>545</v>
      </c>
      <c r="E43" s="185">
        <v>39476</v>
      </c>
      <c r="F43" s="186" t="s">
        <v>566</v>
      </c>
      <c r="G43" s="187">
        <v>45036</v>
      </c>
      <c r="H43" s="184">
        <v>1720145711</v>
      </c>
      <c r="I43" s="184" t="s">
        <v>567</v>
      </c>
      <c r="J43" s="186" t="s">
        <v>547</v>
      </c>
      <c r="K43" s="184">
        <v>0</v>
      </c>
      <c r="L43" s="188">
        <v>34.293999999999997</v>
      </c>
      <c r="M43" s="188">
        <v>60.01</v>
      </c>
      <c r="N43" s="189"/>
      <c r="O43" s="184" t="s">
        <v>553</v>
      </c>
    </row>
    <row r="44" spans="4:15" ht="24" x14ac:dyDescent="0.25">
      <c r="D44" s="178" t="s">
        <v>545</v>
      </c>
      <c r="E44" s="179">
        <v>24530</v>
      </c>
      <c r="F44" s="180" t="s">
        <v>566</v>
      </c>
      <c r="G44" s="181">
        <v>45040</v>
      </c>
      <c r="H44" s="178">
        <v>1720145711</v>
      </c>
      <c r="I44" s="178" t="s">
        <v>357</v>
      </c>
      <c r="J44" s="180" t="s">
        <v>547</v>
      </c>
      <c r="K44" s="178">
        <v>1234</v>
      </c>
      <c r="L44" s="182">
        <v>45.706000000000003</v>
      </c>
      <c r="M44" s="182">
        <v>79.989999999999995</v>
      </c>
      <c r="N44" s="183"/>
      <c r="O44" s="178" t="s">
        <v>553</v>
      </c>
    </row>
    <row r="45" spans="4:15" ht="24" x14ac:dyDescent="0.25">
      <c r="D45" s="184" t="s">
        <v>545</v>
      </c>
      <c r="E45" s="185">
        <v>24655</v>
      </c>
      <c r="F45" s="186" t="s">
        <v>566</v>
      </c>
      <c r="G45" s="187">
        <v>45044</v>
      </c>
      <c r="H45" s="184">
        <v>1720145711</v>
      </c>
      <c r="I45" s="184" t="s">
        <v>357</v>
      </c>
      <c r="J45" s="186" t="s">
        <v>547</v>
      </c>
      <c r="K45" s="184">
        <v>5555</v>
      </c>
      <c r="L45" s="188">
        <v>41.433</v>
      </c>
      <c r="M45" s="188">
        <v>72.510000000000005</v>
      </c>
      <c r="N45" s="189"/>
      <c r="O45" s="184" t="s">
        <v>553</v>
      </c>
    </row>
    <row r="46" spans="4:15" x14ac:dyDescent="0.25">
      <c r="D46" s="191"/>
      <c r="E46" s="192"/>
      <c r="F46" s="193"/>
      <c r="G46" s="193"/>
      <c r="H46" s="191"/>
      <c r="I46" s="191"/>
      <c r="J46" s="193"/>
      <c r="K46" s="191"/>
      <c r="L46" s="192"/>
      <c r="M46" s="192"/>
      <c r="N46" s="194">
        <f>SUM(M42:M45)</f>
        <v>372.51</v>
      </c>
      <c r="O46" s="191"/>
    </row>
    <row r="47" spans="4:15" x14ac:dyDescent="0.25">
      <c r="D47" s="191"/>
      <c r="E47" s="192"/>
      <c r="F47" s="193"/>
      <c r="G47" s="193"/>
      <c r="H47" s="191"/>
      <c r="I47" s="191"/>
      <c r="J47" s="193"/>
      <c r="K47" s="191"/>
      <c r="L47" s="192"/>
      <c r="M47" s="192">
        <f>SUM(M12:M46)</f>
        <v>2648.7530000000002</v>
      </c>
      <c r="N47" s="194"/>
      <c r="O47" s="191"/>
    </row>
    <row r="48" spans="4:15" x14ac:dyDescent="0.25">
      <c r="D48" s="191"/>
      <c r="E48" s="192"/>
      <c r="F48" s="193"/>
      <c r="G48" s="193"/>
      <c r="H48" s="191"/>
      <c r="I48" s="191"/>
      <c r="J48" s="193"/>
      <c r="K48" s="191"/>
      <c r="L48" s="192"/>
      <c r="M48" s="192"/>
      <c r="N48" s="194"/>
      <c r="O48" s="191"/>
    </row>
    <row r="49" spans="4:15" x14ac:dyDescent="0.25">
      <c r="D49" s="191"/>
      <c r="E49" s="192"/>
      <c r="F49" s="193"/>
      <c r="G49" s="193"/>
      <c r="H49" s="191"/>
      <c r="I49" s="191"/>
      <c r="J49" s="193"/>
      <c r="K49" s="191"/>
      <c r="L49" s="192"/>
      <c r="M49" s="192"/>
      <c r="N49" s="194"/>
      <c r="O49" s="191"/>
    </row>
    <row r="50" spans="4:15" x14ac:dyDescent="0.25">
      <c r="D50" s="191"/>
      <c r="E50" s="192"/>
      <c r="F50" s="193"/>
      <c r="G50" s="193"/>
      <c r="H50" s="191"/>
      <c r="I50" s="191"/>
      <c r="J50" s="193"/>
      <c r="K50" s="191"/>
      <c r="L50" s="192"/>
      <c r="M50" s="192"/>
      <c r="N50" s="194"/>
      <c r="O50" s="191"/>
    </row>
    <row r="51" spans="4:15" x14ac:dyDescent="0.25">
      <c r="D51" s="191"/>
      <c r="E51" s="192"/>
      <c r="F51" s="193"/>
      <c r="G51" s="193"/>
      <c r="H51" s="191"/>
      <c r="I51" s="191"/>
      <c r="J51" s="193"/>
      <c r="K51" s="191"/>
      <c r="L51" s="192"/>
      <c r="M51" s="192"/>
      <c r="N51" s="194"/>
      <c r="O51" s="191"/>
    </row>
    <row r="52" spans="4:15" x14ac:dyDescent="0.25">
      <c r="D52" s="191"/>
      <c r="E52" s="192"/>
      <c r="F52" s="193"/>
      <c r="G52" s="193"/>
      <c r="H52" s="191"/>
      <c r="I52" s="191"/>
      <c r="J52" s="193"/>
      <c r="K52" s="191"/>
      <c r="L52" s="192"/>
      <c r="M52" s="192"/>
      <c r="N52" s="194"/>
      <c r="O52" s="191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5"/>
  <sheetViews>
    <sheetView topLeftCell="A113" workbookViewId="0">
      <selection activeCell="B89" sqref="B89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1" t="s">
        <v>18</v>
      </c>
      <c r="F38" s="202"/>
      <c r="G38" s="202"/>
      <c r="H38" s="203"/>
      <c r="I38" s="18">
        <f>F37-I36</f>
        <v>73.396400000000085</v>
      </c>
      <c r="J38" s="17"/>
      <c r="R38" s="201" t="s">
        <v>18</v>
      </c>
      <c r="S38" s="202"/>
      <c r="T38" s="202"/>
      <c r="U38" s="203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31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31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31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ht="14.45" x14ac:dyDescent="0.3">
      <c r="A51" s="7">
        <v>45016</v>
      </c>
      <c r="B51" s="8" t="s">
        <v>214</v>
      </c>
      <c r="C51" s="8" t="s">
        <v>365</v>
      </c>
      <c r="D51" s="8" t="s">
        <v>131</v>
      </c>
      <c r="E51" s="131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ht="14.45" x14ac:dyDescent="0.3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ht="14.45" x14ac:dyDescent="0.3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ht="14.45" x14ac:dyDescent="0.3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ht="14.45" x14ac:dyDescent="0.3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ht="14.45" x14ac:dyDescent="0.3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ht="14.45" x14ac:dyDescent="0.3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ht="14.45" x14ac:dyDescent="0.3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ht="14.45" x14ac:dyDescent="0.3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ht="14.45" x14ac:dyDescent="0.3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ht="14.45" x14ac:dyDescent="0.3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ht="14.45" x14ac:dyDescent="0.3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ht="14.45" x14ac:dyDescent="0.3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ht="14.45" x14ac:dyDescent="0.3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ht="14.45" x14ac:dyDescent="0.3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ht="14.45" x14ac:dyDescent="0.3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ht="14.45" x14ac:dyDescent="0.3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ht="14.45" x14ac:dyDescent="0.3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ht="14.45" x14ac:dyDescent="0.3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ht="14.45" x14ac:dyDescent="0.3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ht="14.45" x14ac:dyDescent="0.3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ht="14.45" x14ac:dyDescent="0.3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ht="14.45" x14ac:dyDescent="0.3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ht="14.45" x14ac:dyDescent="0.3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ht="14.45" x14ac:dyDescent="0.3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ht="14.45" x14ac:dyDescent="0.3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ht="14.45" x14ac:dyDescent="0.3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ht="14.45" x14ac:dyDescent="0.3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ht="14.45" x14ac:dyDescent="0.3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ht="14.45" x14ac:dyDescent="0.3">
      <c r="E80" s="201" t="s">
        <v>18</v>
      </c>
      <c r="F80" s="202"/>
      <c r="G80" s="202"/>
      <c r="H80" s="203"/>
      <c r="I80" s="18">
        <f>F79-I78</f>
        <v>116.23340000000007</v>
      </c>
      <c r="R80" s="201" t="s">
        <v>18</v>
      </c>
      <c r="S80" s="202"/>
      <c r="T80" s="202"/>
      <c r="U80" s="20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45051</v>
      </c>
      <c r="B89" s="8" t="s">
        <v>125</v>
      </c>
      <c r="C89" s="8" t="s">
        <v>365</v>
      </c>
      <c r="D89" s="8" t="s">
        <v>131</v>
      </c>
      <c r="E89" s="26">
        <v>30327763</v>
      </c>
      <c r="F89" s="14">
        <v>230</v>
      </c>
      <c r="G89" s="8" t="s">
        <v>133</v>
      </c>
      <c r="H89" s="8"/>
      <c r="I89" s="27">
        <v>210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45048</v>
      </c>
      <c r="B90" s="8" t="s">
        <v>341</v>
      </c>
      <c r="C90" s="8" t="s">
        <v>248</v>
      </c>
      <c r="D90" s="8" t="s">
        <v>215</v>
      </c>
      <c r="E90" s="8">
        <v>30327466</v>
      </c>
      <c r="F90" s="14">
        <v>200</v>
      </c>
      <c r="G90" s="8" t="s">
        <v>126</v>
      </c>
      <c r="H90" s="8"/>
      <c r="I90" s="27">
        <v>190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7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7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28"/>
      <c r="B121" s="8"/>
      <c r="C121" s="8"/>
      <c r="D121" s="8"/>
      <c r="E121" s="26"/>
      <c r="F121" s="14"/>
      <c r="G121" s="8"/>
      <c r="H121" s="8"/>
      <c r="I121" s="27"/>
      <c r="J121" s="8"/>
      <c r="K121" s="8"/>
      <c r="N121" s="28"/>
      <c r="O121" s="8"/>
      <c r="P121" s="8"/>
      <c r="Q121" s="8"/>
      <c r="R121" s="26"/>
      <c r="S121" s="14"/>
      <c r="T121" s="8"/>
      <c r="U121" s="8"/>
      <c r="V121" s="27"/>
      <c r="W121" s="8"/>
      <c r="X121" s="8"/>
    </row>
    <row r="122" spans="1:24" x14ac:dyDescent="0.25">
      <c r="A122" s="8"/>
      <c r="B122" s="8"/>
      <c r="C122" s="8"/>
      <c r="D122" s="8"/>
      <c r="E122" s="12" t="s">
        <v>14</v>
      </c>
      <c r="F122" s="13">
        <f>SUM(F89:F121)</f>
        <v>430</v>
      </c>
      <c r="G122" s="14"/>
      <c r="H122" s="14"/>
      <c r="I122" s="14">
        <f>SUM(I89:I121)</f>
        <v>400</v>
      </c>
      <c r="J122" s="8"/>
      <c r="K122" s="8"/>
      <c r="N122" s="8"/>
      <c r="O122" s="8"/>
      <c r="P122" s="8"/>
      <c r="Q122" s="8"/>
      <c r="R122" s="12" t="s">
        <v>14</v>
      </c>
      <c r="S122" s="13">
        <f>SUM(S89:S121)</f>
        <v>0</v>
      </c>
      <c r="T122" s="14"/>
      <c r="U122" s="14"/>
      <c r="V122" s="14">
        <f>SUM(V89:V121)</f>
        <v>0</v>
      </c>
      <c r="W122" s="8"/>
      <c r="X122" s="8"/>
    </row>
    <row r="123" spans="1:24" x14ac:dyDescent="0.25">
      <c r="A123" s="8"/>
      <c r="B123" s="8"/>
      <c r="C123" s="8"/>
      <c r="D123" s="8"/>
      <c r="E123" s="12" t="s">
        <v>17</v>
      </c>
      <c r="F123" s="13">
        <f>F122*0.99</f>
        <v>425.7</v>
      </c>
      <c r="J123" s="29"/>
      <c r="K123" s="8"/>
      <c r="N123" s="8"/>
      <c r="O123" s="8"/>
      <c r="P123" s="8"/>
      <c r="Q123" s="8"/>
      <c r="R123" s="12" t="s">
        <v>17</v>
      </c>
      <c r="S123" s="13">
        <f>S122*0.99</f>
        <v>0</v>
      </c>
      <c r="W123" s="29"/>
      <c r="X123" s="8"/>
    </row>
    <row r="124" spans="1:24" x14ac:dyDescent="0.25">
      <c r="E124" s="201" t="s">
        <v>18</v>
      </c>
      <c r="F124" s="202"/>
      <c r="G124" s="202"/>
      <c r="H124" s="203"/>
      <c r="I124" s="18">
        <f>F123-I122</f>
        <v>25.699999999999989</v>
      </c>
      <c r="R124" s="201" t="s">
        <v>18</v>
      </c>
      <c r="S124" s="202"/>
      <c r="T124" s="202"/>
      <c r="U124" s="203"/>
      <c r="V124" s="18">
        <f>S123-V122</f>
        <v>0</v>
      </c>
    </row>
    <row r="132" spans="1:24" ht="28.5" x14ac:dyDescent="0.45">
      <c r="B132" s="3"/>
      <c r="C132" s="3" t="s">
        <v>92</v>
      </c>
      <c r="D132" s="3"/>
      <c r="O132" s="3"/>
      <c r="P132" s="3" t="s">
        <v>93</v>
      </c>
      <c r="Q132" s="3"/>
    </row>
    <row r="133" spans="1:24" x14ac:dyDescent="0.25">
      <c r="A133" s="5" t="s">
        <v>26</v>
      </c>
      <c r="B133" s="5" t="s">
        <v>2</v>
      </c>
      <c r="C133" s="5" t="s">
        <v>19</v>
      </c>
      <c r="D133" s="5" t="s">
        <v>5</v>
      </c>
      <c r="E133" s="5" t="s">
        <v>27</v>
      </c>
      <c r="F133" s="5" t="s">
        <v>7</v>
      </c>
      <c r="G133" s="5" t="s">
        <v>3</v>
      </c>
      <c r="H133" s="5"/>
      <c r="I133" s="5" t="s">
        <v>20</v>
      </c>
      <c r="J133" s="25"/>
      <c r="K133" s="5" t="s">
        <v>10</v>
      </c>
      <c r="N133" s="5" t="s">
        <v>26</v>
      </c>
      <c r="O133" s="5" t="s">
        <v>2</v>
      </c>
      <c r="P133" s="5" t="s">
        <v>19</v>
      </c>
      <c r="Q133" s="5" t="s">
        <v>5</v>
      </c>
      <c r="R133" s="5" t="s">
        <v>27</v>
      </c>
      <c r="S133" s="5" t="s">
        <v>7</v>
      </c>
      <c r="T133" s="5" t="s">
        <v>3</v>
      </c>
      <c r="U133" s="5"/>
      <c r="V133" s="5" t="s">
        <v>20</v>
      </c>
      <c r="W133" s="25"/>
      <c r="X133" s="5" t="s">
        <v>10</v>
      </c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7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7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28"/>
      <c r="B166" s="8"/>
      <c r="C166" s="8"/>
      <c r="D166" s="8"/>
      <c r="E166" s="26"/>
      <c r="F166" s="14"/>
      <c r="G166" s="8"/>
      <c r="H166" s="8"/>
      <c r="I166" s="27"/>
      <c r="J166" s="8"/>
      <c r="K166" s="8"/>
      <c r="N166" s="28"/>
      <c r="O166" s="8"/>
      <c r="P166" s="8"/>
      <c r="Q166" s="8"/>
      <c r="R166" s="26"/>
      <c r="S166" s="14"/>
      <c r="T166" s="8"/>
      <c r="U166" s="8"/>
      <c r="V166" s="27"/>
      <c r="W166" s="8"/>
      <c r="X166" s="8"/>
    </row>
    <row r="167" spans="1:24" x14ac:dyDescent="0.25">
      <c r="A167" s="8"/>
      <c r="B167" s="8"/>
      <c r="C167" s="8"/>
      <c r="D167" s="8"/>
      <c r="E167" s="12" t="s">
        <v>14</v>
      </c>
      <c r="F167" s="13">
        <f>SUM(F134:F166)</f>
        <v>0</v>
      </c>
      <c r="G167" s="14"/>
      <c r="H167" s="14"/>
      <c r="I167" s="14">
        <f>SUM(I134:I166)</f>
        <v>0</v>
      </c>
      <c r="J167" s="8"/>
      <c r="K167" s="8"/>
      <c r="N167" s="8"/>
      <c r="O167" s="8"/>
      <c r="P167" s="8"/>
      <c r="Q167" s="8"/>
      <c r="R167" s="12" t="s">
        <v>14</v>
      </c>
      <c r="S167" s="13">
        <f>SUM(S134:S166)</f>
        <v>0</v>
      </c>
      <c r="T167" s="14"/>
      <c r="U167" s="14"/>
      <c r="V167" s="14">
        <f>SUM(V134:V166)</f>
        <v>0</v>
      </c>
      <c r="W167" s="8"/>
      <c r="X167" s="8"/>
    </row>
    <row r="168" spans="1:24" x14ac:dyDescent="0.25">
      <c r="A168" s="8"/>
      <c r="B168" s="8"/>
      <c r="C168" s="8"/>
      <c r="D168" s="8"/>
      <c r="E168" s="12" t="s">
        <v>17</v>
      </c>
      <c r="F168" s="13">
        <f>F167*0.99</f>
        <v>0</v>
      </c>
      <c r="J168" s="29"/>
      <c r="K168" s="8"/>
      <c r="N168" s="8"/>
      <c r="O168" s="8"/>
      <c r="P168" s="8"/>
      <c r="Q168" s="8"/>
      <c r="R168" s="12" t="s">
        <v>17</v>
      </c>
      <c r="S168" s="13">
        <f>S167*0.99</f>
        <v>0</v>
      </c>
      <c r="W168" s="29"/>
      <c r="X168" s="8"/>
    </row>
    <row r="169" spans="1:24" x14ac:dyDescent="0.25">
      <c r="E169" s="201" t="s">
        <v>18</v>
      </c>
      <c r="F169" s="202"/>
      <c r="G169" s="202"/>
      <c r="H169" s="203"/>
      <c r="I169" s="18">
        <f>F168-I167</f>
        <v>0</v>
      </c>
      <c r="R169" s="201" t="s">
        <v>18</v>
      </c>
      <c r="S169" s="202"/>
      <c r="T169" s="202"/>
      <c r="U169" s="203"/>
      <c r="V169" s="18">
        <f>S168-V167</f>
        <v>0</v>
      </c>
    </row>
    <row r="175" spans="1:24" ht="28.5" x14ac:dyDescent="0.45">
      <c r="B175" s="3"/>
      <c r="C175" s="3" t="s">
        <v>94</v>
      </c>
      <c r="D175" s="3"/>
      <c r="O175" s="3"/>
      <c r="P175" s="3" t="s">
        <v>99</v>
      </c>
      <c r="Q175" s="3"/>
    </row>
    <row r="176" spans="1:24" x14ac:dyDescent="0.25">
      <c r="A176" s="5" t="s">
        <v>26</v>
      </c>
      <c r="B176" s="5" t="s">
        <v>2</v>
      </c>
      <c r="C176" s="5" t="s">
        <v>19</v>
      </c>
      <c r="D176" s="5" t="s">
        <v>5</v>
      </c>
      <c r="E176" s="5" t="s">
        <v>27</v>
      </c>
      <c r="F176" s="5" t="s">
        <v>7</v>
      </c>
      <c r="G176" s="5" t="s">
        <v>3</v>
      </c>
      <c r="H176" s="5"/>
      <c r="I176" s="5" t="s">
        <v>20</v>
      </c>
      <c r="J176" s="25"/>
      <c r="K176" s="5" t="s">
        <v>10</v>
      </c>
      <c r="N176" s="5" t="s">
        <v>26</v>
      </c>
      <c r="O176" s="5" t="s">
        <v>2</v>
      </c>
      <c r="P176" s="5" t="s">
        <v>19</v>
      </c>
      <c r="Q176" s="5" t="s">
        <v>5</v>
      </c>
      <c r="R176" s="5" t="s">
        <v>27</v>
      </c>
      <c r="S176" s="5" t="s">
        <v>7</v>
      </c>
      <c r="T176" s="5" t="s">
        <v>3</v>
      </c>
      <c r="U176" s="5"/>
      <c r="V176" s="5" t="s">
        <v>20</v>
      </c>
      <c r="W176" s="25"/>
      <c r="X176" s="5" t="s">
        <v>10</v>
      </c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7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7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28"/>
      <c r="B209" s="8"/>
      <c r="C209" s="8"/>
      <c r="D209" s="8"/>
      <c r="E209" s="26"/>
      <c r="F209" s="14"/>
      <c r="G209" s="8"/>
      <c r="H209" s="8"/>
      <c r="I209" s="27"/>
      <c r="J209" s="8"/>
      <c r="K209" s="8"/>
      <c r="N209" s="28"/>
      <c r="O209" s="8"/>
      <c r="P209" s="8"/>
      <c r="Q209" s="8"/>
      <c r="R209" s="26"/>
      <c r="S209" s="14"/>
      <c r="T209" s="8"/>
      <c r="U209" s="8"/>
      <c r="V209" s="27"/>
      <c r="W209" s="8"/>
      <c r="X209" s="8"/>
    </row>
    <row r="210" spans="1:24" x14ac:dyDescent="0.25">
      <c r="A210" s="8"/>
      <c r="B210" s="8"/>
      <c r="C210" s="8"/>
      <c r="D210" s="8"/>
      <c r="E210" s="12" t="s">
        <v>14</v>
      </c>
      <c r="F210" s="13">
        <f>SUM(F177:F209)</f>
        <v>0</v>
      </c>
      <c r="G210" s="14"/>
      <c r="H210" s="14"/>
      <c r="I210" s="14">
        <f>SUM(I177:I209)</f>
        <v>0</v>
      </c>
      <c r="J210" s="8"/>
      <c r="K210" s="8"/>
      <c r="N210" s="8"/>
      <c r="O210" s="8"/>
      <c r="P210" s="8"/>
      <c r="Q210" s="8"/>
      <c r="R210" s="12" t="s">
        <v>14</v>
      </c>
      <c r="S210" s="13">
        <f>SUM(S177:S209)</f>
        <v>0</v>
      </c>
      <c r="T210" s="14"/>
      <c r="U210" s="14"/>
      <c r="V210" s="14">
        <f>SUM(V177:V209)</f>
        <v>0</v>
      </c>
      <c r="W210" s="8"/>
      <c r="X210" s="8"/>
    </row>
    <row r="211" spans="1:24" x14ac:dyDescent="0.25">
      <c r="A211" s="8"/>
      <c r="B211" s="8"/>
      <c r="C211" s="8"/>
      <c r="D211" s="8"/>
      <c r="E211" s="12" t="s">
        <v>17</v>
      </c>
      <c r="F211" s="13">
        <f>F210*0.99</f>
        <v>0</v>
      </c>
      <c r="J211" s="29"/>
      <c r="K211" s="8"/>
      <c r="N211" s="8"/>
      <c r="O211" s="8"/>
      <c r="P211" s="8"/>
      <c r="Q211" s="8"/>
      <c r="R211" s="12" t="s">
        <v>17</v>
      </c>
      <c r="S211" s="13">
        <f>S210*0.99</f>
        <v>0</v>
      </c>
      <c r="W211" s="29"/>
      <c r="X211" s="8"/>
    </row>
    <row r="212" spans="1:24" x14ac:dyDescent="0.25">
      <c r="E212" s="201" t="s">
        <v>18</v>
      </c>
      <c r="F212" s="202"/>
      <c r="G212" s="202"/>
      <c r="H212" s="203"/>
      <c r="I212" s="18">
        <f>F211-I210</f>
        <v>0</v>
      </c>
      <c r="R212" s="201" t="s">
        <v>18</v>
      </c>
      <c r="S212" s="202"/>
      <c r="T212" s="202"/>
      <c r="U212" s="203"/>
      <c r="V212" s="18">
        <f>S211-V210</f>
        <v>0</v>
      </c>
    </row>
    <row r="218" spans="1:24" ht="28.5" x14ac:dyDescent="0.45">
      <c r="B218" s="3"/>
      <c r="C218" s="3" t="s">
        <v>96</v>
      </c>
      <c r="D218" s="3"/>
      <c r="O218" s="3"/>
      <c r="P218" s="3" t="s">
        <v>0</v>
      </c>
      <c r="Q218" s="3"/>
    </row>
    <row r="219" spans="1:24" x14ac:dyDescent="0.25">
      <c r="A219" s="5" t="s">
        <v>26</v>
      </c>
      <c r="B219" s="5" t="s">
        <v>2</v>
      </c>
      <c r="C219" s="5" t="s">
        <v>19</v>
      </c>
      <c r="D219" s="5" t="s">
        <v>5</v>
      </c>
      <c r="E219" s="5" t="s">
        <v>27</v>
      </c>
      <c r="F219" s="5" t="s">
        <v>7</v>
      </c>
      <c r="G219" s="5" t="s">
        <v>3</v>
      </c>
      <c r="H219" s="5"/>
      <c r="I219" s="5" t="s">
        <v>20</v>
      </c>
      <c r="J219" s="25"/>
      <c r="K219" s="5" t="s">
        <v>10</v>
      </c>
      <c r="N219" s="5" t="s">
        <v>26</v>
      </c>
      <c r="O219" s="5" t="s">
        <v>2</v>
      </c>
      <c r="P219" s="5" t="s">
        <v>19</v>
      </c>
      <c r="Q219" s="5" t="s">
        <v>5</v>
      </c>
      <c r="R219" s="5" t="s">
        <v>27</v>
      </c>
      <c r="S219" s="5" t="s">
        <v>7</v>
      </c>
      <c r="T219" s="5" t="s">
        <v>3</v>
      </c>
      <c r="U219" s="5"/>
      <c r="V219" s="5" t="s">
        <v>20</v>
      </c>
      <c r="W219" s="25"/>
      <c r="X219" s="5" t="s">
        <v>10</v>
      </c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7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7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28"/>
      <c r="B252" s="8"/>
      <c r="C252" s="8"/>
      <c r="D252" s="8"/>
      <c r="E252" s="26"/>
      <c r="F252" s="14"/>
      <c r="G252" s="8"/>
      <c r="H252" s="8"/>
      <c r="I252" s="27"/>
      <c r="J252" s="8"/>
      <c r="K252" s="8"/>
      <c r="N252" s="28"/>
      <c r="O252" s="8"/>
      <c r="P252" s="8"/>
      <c r="Q252" s="8"/>
      <c r="R252" s="26"/>
      <c r="S252" s="14"/>
      <c r="T252" s="8"/>
      <c r="U252" s="8"/>
      <c r="V252" s="27"/>
      <c r="W252" s="8"/>
      <c r="X252" s="8"/>
    </row>
    <row r="253" spans="1:24" x14ac:dyDescent="0.25">
      <c r="A253" s="8"/>
      <c r="B253" s="8"/>
      <c r="C253" s="8"/>
      <c r="D253" s="8"/>
      <c r="E253" s="12" t="s">
        <v>14</v>
      </c>
      <c r="F253" s="13">
        <f>SUM(F220:F252)</f>
        <v>0</v>
      </c>
      <c r="G253" s="14"/>
      <c r="H253" s="14"/>
      <c r="I253" s="14">
        <f>SUM(I220:I252)</f>
        <v>0</v>
      </c>
      <c r="J253" s="8"/>
      <c r="K253" s="8"/>
      <c r="N253" s="8"/>
      <c r="O253" s="8"/>
      <c r="P253" s="8"/>
      <c r="Q253" s="8"/>
      <c r="R253" s="12" t="s">
        <v>14</v>
      </c>
      <c r="S253" s="13">
        <f>SUM(S220:S252)</f>
        <v>0</v>
      </c>
      <c r="T253" s="14"/>
      <c r="U253" s="14"/>
      <c r="V253" s="14">
        <f>SUM(V220:V252)</f>
        <v>0</v>
      </c>
      <c r="W253" s="8"/>
      <c r="X253" s="8"/>
    </row>
    <row r="254" spans="1:24" x14ac:dyDescent="0.25">
      <c r="A254" s="8"/>
      <c r="B254" s="8"/>
      <c r="C254" s="8"/>
      <c r="D254" s="8"/>
      <c r="E254" s="12" t="s">
        <v>17</v>
      </c>
      <c r="F254" s="13">
        <f>F253*0.99</f>
        <v>0</v>
      </c>
      <c r="J254" s="29"/>
      <c r="K254" s="8"/>
      <c r="N254" s="8"/>
      <c r="O254" s="8"/>
      <c r="P254" s="8"/>
      <c r="Q254" s="8"/>
      <c r="R254" s="12" t="s">
        <v>17</v>
      </c>
      <c r="S254" s="13">
        <f>S253*0.99</f>
        <v>0</v>
      </c>
      <c r="W254" s="29"/>
      <c r="X254" s="8"/>
    </row>
    <row r="255" spans="1:24" x14ac:dyDescent="0.25">
      <c r="E255" s="201" t="s">
        <v>18</v>
      </c>
      <c r="F255" s="202"/>
      <c r="G255" s="202"/>
      <c r="H255" s="203"/>
      <c r="I255" s="18">
        <f>F254-I253</f>
        <v>0</v>
      </c>
      <c r="R255" s="201" t="s">
        <v>18</v>
      </c>
      <c r="S255" s="202"/>
      <c r="T255" s="202"/>
      <c r="U255" s="203"/>
      <c r="V255" s="18">
        <f>S254-V253</f>
        <v>0</v>
      </c>
    </row>
  </sheetData>
  <mergeCells count="12">
    <mergeCell ref="E38:H38"/>
    <mergeCell ref="R38:U38"/>
    <mergeCell ref="E80:H80"/>
    <mergeCell ref="R80:U80"/>
    <mergeCell ref="E124:H124"/>
    <mergeCell ref="R124:U124"/>
    <mergeCell ref="E169:H169"/>
    <mergeCell ref="R169:U169"/>
    <mergeCell ref="E212:H212"/>
    <mergeCell ref="R212:U212"/>
    <mergeCell ref="E255:H255"/>
    <mergeCell ref="R255:U255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15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07" t="s">
        <v>24</v>
      </c>
      <c r="C1" s="207"/>
      <c r="D1" s="207"/>
      <c r="E1" s="20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1" t="s">
        <v>18</v>
      </c>
      <c r="G24" s="202"/>
      <c r="H24" s="202"/>
      <c r="I24" s="203"/>
      <c r="J24" s="30">
        <f>G23-J22</f>
        <v>0</v>
      </c>
    </row>
    <row r="29" spans="1:10" ht="27.6" x14ac:dyDescent="0.45">
      <c r="B29" s="207" t="s">
        <v>87</v>
      </c>
      <c r="C29" s="207"/>
      <c r="D29" s="207"/>
      <c r="E29" s="20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1" t="s">
        <v>18</v>
      </c>
      <c r="G52" s="202"/>
      <c r="H52" s="202"/>
      <c r="I52" s="203"/>
      <c r="J52" s="30">
        <f>G51-J50</f>
        <v>17</v>
      </c>
    </row>
    <row r="56" spans="1:10" ht="27.6" x14ac:dyDescent="0.45">
      <c r="B56" s="207" t="s">
        <v>88</v>
      </c>
      <c r="C56" s="207"/>
      <c r="D56" s="207"/>
      <c r="E56" s="20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4">
        <v>30324220</v>
      </c>
      <c r="G58" s="137">
        <v>150</v>
      </c>
      <c r="H58" s="136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4">
        <v>30324479</v>
      </c>
      <c r="G59" s="138">
        <v>326.52999999999997</v>
      </c>
      <c r="H59" s="136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4">
        <v>30324478</v>
      </c>
      <c r="G60" s="138">
        <v>326.52999999999997</v>
      </c>
      <c r="H60" s="136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5">
        <v>30325116</v>
      </c>
      <c r="G61" s="138">
        <v>346.5</v>
      </c>
      <c r="H61" s="136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5">
        <v>30325061</v>
      </c>
      <c r="G62" s="137">
        <v>116.4</v>
      </c>
      <c r="H62" s="136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1" t="s">
        <v>18</v>
      </c>
      <c r="G79" s="202"/>
      <c r="H79" s="202"/>
      <c r="I79" s="203"/>
      <c r="J79" s="30">
        <f>G78-J77</f>
        <v>88.300400000000081</v>
      </c>
    </row>
    <row r="82" spans="1:10" ht="27.6" x14ac:dyDescent="0.45">
      <c r="B82" s="207" t="s">
        <v>498</v>
      </c>
      <c r="C82" s="207"/>
      <c r="D82" s="207"/>
      <c r="E82" s="20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4"/>
      <c r="G84" s="137"/>
      <c r="H84" s="136"/>
      <c r="I84" s="97"/>
      <c r="J84" s="14"/>
    </row>
    <row r="85" spans="1:10" ht="14.45" x14ac:dyDescent="0.3">
      <c r="A85" s="7"/>
      <c r="B85" s="8"/>
      <c r="C85" s="8"/>
      <c r="D85" s="8"/>
      <c r="E85" s="8"/>
      <c r="F85" s="134"/>
      <c r="G85" s="138"/>
      <c r="H85" s="136"/>
      <c r="I85" s="97"/>
      <c r="J85" s="14"/>
    </row>
    <row r="86" spans="1:10" ht="14.45" x14ac:dyDescent="0.3">
      <c r="A86" s="7"/>
      <c r="B86" s="8"/>
      <c r="C86" s="8"/>
      <c r="D86" s="8"/>
      <c r="E86" s="8"/>
      <c r="F86" s="134"/>
      <c r="G86" s="138"/>
      <c r="H86" s="136"/>
      <c r="I86" s="97"/>
      <c r="J86" s="14"/>
    </row>
    <row r="87" spans="1:10" ht="14.45" x14ac:dyDescent="0.3">
      <c r="A87" s="7"/>
      <c r="B87" s="8"/>
      <c r="C87" s="8"/>
      <c r="D87" s="8"/>
      <c r="E87" s="8"/>
      <c r="F87" s="135"/>
      <c r="G87" s="138"/>
      <c r="H87" s="136"/>
      <c r="I87" s="97"/>
      <c r="J87" s="14"/>
    </row>
    <row r="88" spans="1:10" ht="14.45" x14ac:dyDescent="0.3">
      <c r="A88" s="7"/>
      <c r="B88" s="8"/>
      <c r="C88" s="8"/>
      <c r="D88" s="8"/>
      <c r="E88" s="8"/>
      <c r="F88" s="135"/>
      <c r="G88" s="137"/>
      <c r="H88" s="136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1" t="s">
        <v>18</v>
      </c>
      <c r="G105" s="202"/>
      <c r="H105" s="202"/>
      <c r="I105" s="203"/>
      <c r="J105" s="30">
        <f>G104-J103</f>
        <v>0</v>
      </c>
    </row>
    <row r="108" spans="1:10" ht="27.6" x14ac:dyDescent="0.45">
      <c r="B108" s="207" t="s">
        <v>97</v>
      </c>
      <c r="C108" s="207"/>
      <c r="D108" s="207"/>
      <c r="E108" s="20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4"/>
      <c r="G110" s="137"/>
      <c r="H110" s="136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4"/>
      <c r="G111" s="138"/>
      <c r="H111" s="136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4"/>
      <c r="G112" s="138"/>
      <c r="H112" s="136"/>
      <c r="I112" s="97"/>
      <c r="J112" s="14"/>
    </row>
    <row r="113" spans="1:10" ht="14.45" x14ac:dyDescent="0.3">
      <c r="A113" s="7"/>
      <c r="B113" s="8"/>
      <c r="C113" s="8"/>
      <c r="D113" s="8"/>
      <c r="E113" s="8"/>
      <c r="F113" s="135"/>
      <c r="G113" s="138"/>
      <c r="H113" s="136"/>
      <c r="I113" s="97"/>
      <c r="J113" s="14"/>
    </row>
    <row r="114" spans="1:10" ht="14.45" x14ac:dyDescent="0.3">
      <c r="A114" s="7"/>
      <c r="B114" s="8"/>
      <c r="C114" s="8"/>
      <c r="D114" s="8"/>
      <c r="E114" s="8"/>
      <c r="F114" s="135"/>
      <c r="G114" s="137"/>
      <c r="H114" s="136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1" t="s">
        <v>18</v>
      </c>
      <c r="G131" s="202"/>
      <c r="H131" s="202"/>
      <c r="I131" s="203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0" zoomScale="112" zoomScaleNormal="112" workbookViewId="0">
      <selection activeCell="F61" sqref="F6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07" t="s">
        <v>24</v>
      </c>
      <c r="C1" s="207"/>
      <c r="D1" s="207"/>
      <c r="E1" s="207"/>
      <c r="N1" s="207" t="s">
        <v>87</v>
      </c>
      <c r="O1" s="207"/>
      <c r="P1" s="207"/>
      <c r="Q1" s="20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1" t="s">
        <v>18</v>
      </c>
      <c r="G24" s="202"/>
      <c r="H24" s="202"/>
      <c r="I24" s="203"/>
      <c r="J24" s="30">
        <f>G23-J22</f>
        <v>43.5</v>
      </c>
      <c r="R24" s="201" t="s">
        <v>18</v>
      </c>
      <c r="S24" s="202"/>
      <c r="T24" s="202"/>
      <c r="U24" s="203"/>
      <c r="V24" s="30">
        <f>S23-V22</f>
        <v>26.100000000000023</v>
      </c>
    </row>
    <row r="29" spans="1:22" ht="27.6" x14ac:dyDescent="0.45">
      <c r="B29" s="207" t="s">
        <v>88</v>
      </c>
      <c r="C29" s="207"/>
      <c r="D29" s="207"/>
      <c r="E29" s="207"/>
      <c r="N29" s="207" t="s">
        <v>89</v>
      </c>
      <c r="O29" s="207"/>
      <c r="P29" s="207"/>
      <c r="Q29" s="20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/>
      <c r="V30" s="5" t="s">
        <v>29</v>
      </c>
    </row>
    <row r="31" spans="1:22" ht="14.45" x14ac:dyDescent="0.3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4"/>
      <c r="V31" s="14">
        <v>360</v>
      </c>
    </row>
    <row r="32" spans="1:22" ht="14.45" x14ac:dyDescent="0.3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4"/>
      <c r="V32" s="14">
        <v>120</v>
      </c>
    </row>
    <row r="33" spans="1:33" ht="14.45" x14ac:dyDescent="0.3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4"/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ht="14.45" x14ac:dyDescent="0.3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4"/>
      <c r="V34" s="14">
        <v>120</v>
      </c>
      <c r="X34" s="1"/>
      <c r="AC34" s="162"/>
      <c r="AD34" s="170"/>
      <c r="AE34" s="170"/>
      <c r="AF34" s="170"/>
      <c r="AG34" s="170"/>
    </row>
    <row r="35" spans="1:33" ht="14.45" x14ac:dyDescent="0.3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4"/>
      <c r="V35" s="14">
        <v>120</v>
      </c>
      <c r="X35" s="1"/>
      <c r="AC35" s="162"/>
      <c r="AD35" s="170"/>
      <c r="AE35" s="170"/>
      <c r="AF35" s="170"/>
      <c r="AG35" s="170"/>
    </row>
    <row r="36" spans="1:33" ht="14.45" x14ac:dyDescent="0.3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4"/>
      <c r="V36" s="14">
        <v>360</v>
      </c>
    </row>
    <row r="37" spans="1:33" ht="14.45" x14ac:dyDescent="0.3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4"/>
      <c r="V37" s="14">
        <v>380</v>
      </c>
    </row>
    <row r="38" spans="1:33" ht="14.45" x14ac:dyDescent="0.3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ht="14.45" x14ac:dyDescent="0.3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2"/>
      <c r="AD39" s="170"/>
      <c r="AE39" s="170"/>
      <c r="AF39" s="170"/>
      <c r="AG39" s="170"/>
    </row>
    <row r="40" spans="1:33" ht="14.45" x14ac:dyDescent="0.3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2"/>
      <c r="AD40" s="170"/>
      <c r="AE40" s="170"/>
      <c r="AF40" s="170"/>
      <c r="AG40" s="170"/>
    </row>
    <row r="41" spans="1:33" ht="14.45" x14ac:dyDescent="0.3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2"/>
      <c r="AD41" s="170"/>
      <c r="AE41" s="170"/>
      <c r="AF41" s="170"/>
      <c r="AG41" s="170"/>
    </row>
    <row r="42" spans="1:33" ht="14.45" x14ac:dyDescent="0.3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2"/>
      <c r="AD42" s="170"/>
      <c r="AE42" s="170"/>
      <c r="AF42" s="170"/>
      <c r="AG42" s="170"/>
    </row>
    <row r="43" spans="1:33" ht="14.45" x14ac:dyDescent="0.3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ht="14.45" x14ac:dyDescent="0.3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ht="14.45" x14ac:dyDescent="0.3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ht="14.45" x14ac:dyDescent="0.3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ht="14.45" x14ac:dyDescent="0.3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ht="14.45" x14ac:dyDescent="0.3">
      <c r="F52" s="201" t="s">
        <v>18</v>
      </c>
      <c r="G52" s="202"/>
      <c r="H52" s="202"/>
      <c r="I52" s="203"/>
      <c r="J52" s="30">
        <f>G51-J50</f>
        <v>92.650000000000091</v>
      </c>
      <c r="R52" s="201" t="s">
        <v>18</v>
      </c>
      <c r="S52" s="202"/>
      <c r="T52" s="202"/>
      <c r="U52" s="203"/>
      <c r="V52" s="30">
        <f>S51-V50</f>
        <v>83.200000000000045</v>
      </c>
    </row>
    <row r="57" spans="1:22" ht="27.6" x14ac:dyDescent="0.45">
      <c r="B57" s="207" t="s">
        <v>97</v>
      </c>
      <c r="C57" s="207"/>
      <c r="D57" s="207"/>
      <c r="E57" s="207"/>
      <c r="N57" s="207" t="s">
        <v>91</v>
      </c>
      <c r="O57" s="207"/>
      <c r="P57" s="207"/>
      <c r="Q57" s="20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/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/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520</v>
      </c>
      <c r="H78" s="14"/>
      <c r="I78" s="14"/>
      <c r="J78" s="14">
        <f>SUM(J59:J77)</f>
        <v>480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514.79999999999995</v>
      </c>
      <c r="R79" s="12" t="s">
        <v>17</v>
      </c>
      <c r="S79" s="13">
        <f>S78*0.99</f>
        <v>0</v>
      </c>
    </row>
    <row r="80" spans="1:22" x14ac:dyDescent="0.25">
      <c r="F80" s="201" t="s">
        <v>18</v>
      </c>
      <c r="G80" s="202"/>
      <c r="H80" s="202"/>
      <c r="I80" s="203"/>
      <c r="J80" s="30">
        <f>G79-J78</f>
        <v>34.799999999999955</v>
      </c>
      <c r="R80" s="201" t="s">
        <v>18</v>
      </c>
      <c r="S80" s="202"/>
      <c r="T80" s="202"/>
      <c r="U80" s="203"/>
      <c r="V80" s="30">
        <f>S79-V78</f>
        <v>0</v>
      </c>
    </row>
    <row r="84" spans="1:22" ht="27" x14ac:dyDescent="0.35">
      <c r="B84" s="207" t="s">
        <v>92</v>
      </c>
      <c r="C84" s="207"/>
      <c r="D84" s="207"/>
      <c r="E84" s="207"/>
      <c r="N84" s="207" t="s">
        <v>93</v>
      </c>
      <c r="O84" s="207"/>
      <c r="P84" s="207"/>
      <c r="Q84" s="20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1" t="s">
        <v>18</v>
      </c>
      <c r="G107" s="202"/>
      <c r="H107" s="202"/>
      <c r="I107" s="203"/>
      <c r="J107" s="30">
        <f>G106-J105</f>
        <v>0</v>
      </c>
      <c r="R107" s="201" t="s">
        <v>18</v>
      </c>
      <c r="S107" s="202"/>
      <c r="T107" s="202"/>
      <c r="U107" s="203"/>
      <c r="V107" s="30">
        <f>S106-V105</f>
        <v>0</v>
      </c>
    </row>
    <row r="112" spans="1:22" ht="27" x14ac:dyDescent="0.35">
      <c r="B112" s="207" t="s">
        <v>94</v>
      </c>
      <c r="C112" s="207"/>
      <c r="D112" s="207"/>
      <c r="E112" s="207"/>
      <c r="N112" s="207" t="s">
        <v>99</v>
      </c>
      <c r="O112" s="207"/>
      <c r="P112" s="207"/>
      <c r="Q112" s="20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1" t="s">
        <v>18</v>
      </c>
      <c r="G135" s="202"/>
      <c r="H135" s="202"/>
      <c r="I135" s="203"/>
      <c r="J135" s="30">
        <f>G134-J133</f>
        <v>0</v>
      </c>
      <c r="R135" s="201" t="s">
        <v>18</v>
      </c>
      <c r="S135" s="202"/>
      <c r="T135" s="202"/>
      <c r="U135" s="203"/>
      <c r="V135" s="30">
        <f>S134-V133</f>
        <v>0</v>
      </c>
    </row>
    <row r="141" spans="1:22" ht="27" x14ac:dyDescent="0.35">
      <c r="B141" s="207" t="s">
        <v>96</v>
      </c>
      <c r="C141" s="207"/>
      <c r="D141" s="207"/>
      <c r="E141" s="207"/>
      <c r="N141" s="207" t="s">
        <v>0</v>
      </c>
      <c r="O141" s="207"/>
      <c r="P141" s="207"/>
      <c r="Q141" s="20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1" t="s">
        <v>18</v>
      </c>
      <c r="G164" s="202"/>
      <c r="H164" s="202"/>
      <c r="I164" s="203"/>
      <c r="J164" s="30">
        <f>G163-J162</f>
        <v>0</v>
      </c>
      <c r="R164" s="201" t="s">
        <v>18</v>
      </c>
      <c r="S164" s="202"/>
      <c r="T164" s="202"/>
      <c r="U164" s="20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22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08" t="s">
        <v>24</v>
      </c>
      <c r="D1" s="208"/>
      <c r="E1" s="208"/>
      <c r="N1" s="208" t="s">
        <v>87</v>
      </c>
      <c r="O1" s="208"/>
      <c r="P1" s="20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1" t="s">
        <v>18</v>
      </c>
      <c r="G15" s="202"/>
      <c r="H15" s="202"/>
      <c r="I15" s="203"/>
      <c r="J15" s="30">
        <f>G14-J13</f>
        <v>28.199999999999989</v>
      </c>
      <c r="L15" s="7"/>
      <c r="M15" s="8"/>
      <c r="N15" s="8"/>
      <c r="O15" s="8"/>
      <c r="P15" s="8"/>
      <c r="Q15" s="201" t="s">
        <v>18</v>
      </c>
      <c r="R15" s="202"/>
      <c r="S15" s="202"/>
      <c r="T15" s="203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08" t="s">
        <v>88</v>
      </c>
      <c r="D20" s="208"/>
      <c r="E20" s="208"/>
      <c r="N20" s="208" t="s">
        <v>89</v>
      </c>
      <c r="O20" s="208"/>
      <c r="P20" s="208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1" t="s">
        <v>18</v>
      </c>
      <c r="G34" s="202"/>
      <c r="H34" s="202"/>
      <c r="I34" s="203"/>
      <c r="J34" s="30">
        <f>G33-J32</f>
        <v>18.199999999999989</v>
      </c>
      <c r="L34" s="7"/>
      <c r="M34" s="8"/>
      <c r="N34" s="8"/>
      <c r="O34" s="8"/>
      <c r="P34" s="8"/>
      <c r="Q34" s="201" t="s">
        <v>18</v>
      </c>
      <c r="R34" s="202"/>
      <c r="S34" s="202"/>
      <c r="T34" s="203"/>
      <c r="U34" s="30">
        <f>R33-U32</f>
        <v>72.799999999999955</v>
      </c>
    </row>
    <row r="38" spans="1:21" ht="25.9" x14ac:dyDescent="0.5">
      <c r="C38" s="208" t="s">
        <v>97</v>
      </c>
      <c r="D38" s="208"/>
      <c r="E38" s="208"/>
      <c r="N38" s="208" t="s">
        <v>91</v>
      </c>
      <c r="O38" s="208"/>
      <c r="P38" s="208"/>
    </row>
    <row r="39" spans="1:21" ht="14.45" x14ac:dyDescent="0.3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ht="14.45" x14ac:dyDescent="0.3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ht="14.45" x14ac:dyDescent="0.3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1" t="s">
        <v>18</v>
      </c>
      <c r="G52" s="202"/>
      <c r="H52" s="202"/>
      <c r="I52" s="203"/>
      <c r="J52" s="30">
        <f>G51-J50</f>
        <v>72.799999999999955</v>
      </c>
      <c r="L52" s="7"/>
      <c r="M52" s="8"/>
      <c r="N52" s="8"/>
      <c r="O52" s="8"/>
      <c r="P52" s="8"/>
      <c r="Q52" s="201" t="s">
        <v>18</v>
      </c>
      <c r="R52" s="202"/>
      <c r="S52" s="202"/>
      <c r="T52" s="203"/>
      <c r="U52" s="30">
        <f>R51-U50</f>
        <v>0</v>
      </c>
    </row>
    <row r="57" spans="1:21" ht="26.25" x14ac:dyDescent="0.4">
      <c r="C57" s="208" t="s">
        <v>92</v>
      </c>
      <c r="D57" s="208"/>
      <c r="E57" s="208"/>
      <c r="N57" s="208" t="s">
        <v>93</v>
      </c>
      <c r="O57" s="208"/>
      <c r="P57" s="20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1" t="s">
        <v>18</v>
      </c>
      <c r="G71" s="202"/>
      <c r="H71" s="202"/>
      <c r="I71" s="203"/>
      <c r="J71" s="30">
        <f>G70-J69</f>
        <v>0</v>
      </c>
      <c r="L71" s="7"/>
      <c r="M71" s="8"/>
      <c r="N71" s="8"/>
      <c r="O71" s="8"/>
      <c r="P71" s="8"/>
      <c r="Q71" s="201" t="s">
        <v>18</v>
      </c>
      <c r="R71" s="202"/>
      <c r="S71" s="202"/>
      <c r="T71" s="203"/>
      <c r="U71" s="30">
        <f>R70-U69</f>
        <v>0</v>
      </c>
    </row>
    <row r="75" spans="1:21" ht="26.25" x14ac:dyDescent="0.4">
      <c r="C75" s="208" t="s">
        <v>94</v>
      </c>
      <c r="D75" s="208"/>
      <c r="E75" s="208"/>
      <c r="N75" s="208" t="s">
        <v>99</v>
      </c>
      <c r="O75" s="208"/>
      <c r="P75" s="20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1" t="s">
        <v>18</v>
      </c>
      <c r="G89" s="202"/>
      <c r="H89" s="202"/>
      <c r="I89" s="203"/>
      <c r="J89" s="30">
        <f>G88-J87</f>
        <v>0</v>
      </c>
      <c r="L89" s="7"/>
      <c r="M89" s="8"/>
      <c r="N89" s="8"/>
      <c r="O89" s="8"/>
      <c r="P89" s="8"/>
      <c r="Q89" s="201" t="s">
        <v>18</v>
      </c>
      <c r="R89" s="202"/>
      <c r="S89" s="202"/>
      <c r="T89" s="203"/>
      <c r="U89" s="30">
        <f>R88-U87</f>
        <v>0</v>
      </c>
    </row>
    <row r="94" spans="1:21" ht="26.25" x14ac:dyDescent="0.4">
      <c r="C94" s="208" t="s">
        <v>96</v>
      </c>
      <c r="D94" s="208"/>
      <c r="E94" s="208"/>
      <c r="N94" s="208" t="s">
        <v>0</v>
      </c>
      <c r="O94" s="208"/>
      <c r="P94" s="20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1" t="s">
        <v>18</v>
      </c>
      <c r="G108" s="202"/>
      <c r="H108" s="202"/>
      <c r="I108" s="203"/>
      <c r="J108" s="30">
        <f>G107-J106</f>
        <v>0</v>
      </c>
      <c r="L108" s="7"/>
      <c r="M108" s="8"/>
      <c r="N108" s="8"/>
      <c r="O108" s="8"/>
      <c r="P108" s="8"/>
      <c r="Q108" s="201" t="s">
        <v>18</v>
      </c>
      <c r="R108" s="202"/>
      <c r="S108" s="202"/>
      <c r="T108" s="20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C479"/>
  <sheetViews>
    <sheetView topLeftCell="A187" zoomScale="96" zoomScaleNormal="96" workbookViewId="0">
      <selection activeCell="A148" sqref="A14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0.28515625" customWidth="1"/>
    <col min="26" max="26" width="11.140625" customWidth="1"/>
    <col min="27" max="27" width="13.7109375" customWidth="1"/>
    <col min="28" max="28" width="11.285156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08" t="s">
        <v>24</v>
      </c>
      <c r="D1" s="208"/>
      <c r="E1" s="208"/>
      <c r="N1" s="208" t="s">
        <v>87</v>
      </c>
      <c r="O1" s="208"/>
      <c r="P1" s="208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09" t="s">
        <v>18</v>
      </c>
      <c r="F63" s="210"/>
      <c r="G63" s="210"/>
      <c r="H63" s="211"/>
      <c r="I63" s="30">
        <f>G62-I61</f>
        <v>903.5</v>
      </c>
      <c r="J63" s="84"/>
      <c r="L63" s="8"/>
      <c r="M63" s="8"/>
      <c r="N63" s="8"/>
      <c r="O63" s="8"/>
      <c r="P63" s="209" t="s">
        <v>18</v>
      </c>
      <c r="Q63" s="210"/>
      <c r="R63" s="210"/>
      <c r="S63" s="211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7" ht="14.45" x14ac:dyDescent="0.3">
      <c r="G65" s="36"/>
      <c r="H65" s="36"/>
    </row>
    <row r="66" spans="1:27" ht="14.45" x14ac:dyDescent="0.3">
      <c r="G66" s="36"/>
      <c r="H66" s="36"/>
    </row>
    <row r="67" spans="1:27" ht="14.45" x14ac:dyDescent="0.3">
      <c r="G67" s="36"/>
      <c r="H67" s="36"/>
    </row>
    <row r="68" spans="1:27" ht="14.45" x14ac:dyDescent="0.3">
      <c r="G68" s="36"/>
      <c r="H68" s="36"/>
    </row>
    <row r="69" spans="1:27" ht="25.9" x14ac:dyDescent="0.5">
      <c r="C69" s="208" t="s">
        <v>88</v>
      </c>
      <c r="D69" s="208"/>
      <c r="E69" s="208"/>
      <c r="N69" s="208" t="s">
        <v>89</v>
      </c>
      <c r="O69" s="208"/>
      <c r="P69" s="208"/>
    </row>
    <row r="70" spans="1:27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537</v>
      </c>
      <c r="W70" s="5" t="s">
        <v>538</v>
      </c>
      <c r="X70" s="5" t="s">
        <v>539</v>
      </c>
      <c r="Y70" s="5" t="s">
        <v>540</v>
      </c>
      <c r="Z70" s="5" t="s">
        <v>541</v>
      </c>
      <c r="AA70" s="5" t="s">
        <v>7</v>
      </c>
    </row>
    <row r="71" spans="1:27" ht="14.45" x14ac:dyDescent="0.3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7">
        <v>1</v>
      </c>
      <c r="W71" s="8">
        <v>101292289</v>
      </c>
      <c r="X71" s="8">
        <v>542</v>
      </c>
      <c r="Y71" s="8">
        <v>7182024702</v>
      </c>
      <c r="Z71" s="8"/>
      <c r="AA71" s="8">
        <v>175</v>
      </c>
    </row>
    <row r="72" spans="1:27" ht="14.45" x14ac:dyDescent="0.3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7">
        <v>2</v>
      </c>
      <c r="W72" s="8">
        <v>101292289</v>
      </c>
      <c r="X72" s="8">
        <v>542</v>
      </c>
      <c r="Y72" s="8">
        <v>7181899931</v>
      </c>
      <c r="Z72" s="8"/>
      <c r="AA72" s="8">
        <v>250</v>
      </c>
    </row>
    <row r="73" spans="1:27" ht="14.45" x14ac:dyDescent="0.3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7">
        <v>3</v>
      </c>
      <c r="W73" s="8">
        <v>101292289</v>
      </c>
      <c r="X73" s="8">
        <v>542</v>
      </c>
      <c r="Y73" s="8">
        <v>7181922491</v>
      </c>
      <c r="Z73" s="8"/>
      <c r="AA73" s="8">
        <v>250</v>
      </c>
    </row>
    <row r="74" spans="1:27" ht="14.45" x14ac:dyDescent="0.3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7">
        <v>4</v>
      </c>
      <c r="W74" s="8">
        <v>101292289</v>
      </c>
      <c r="X74" s="8">
        <v>542</v>
      </c>
      <c r="Y74" s="8">
        <v>7182529561</v>
      </c>
      <c r="Z74" s="8"/>
      <c r="AA74" s="8">
        <v>250</v>
      </c>
    </row>
    <row r="75" spans="1:27" ht="14.45" x14ac:dyDescent="0.3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4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3">
        <v>518</v>
      </c>
      <c r="T75" s="39">
        <v>200</v>
      </c>
      <c r="V75" s="177">
        <v>5</v>
      </c>
      <c r="W75" s="8">
        <v>101292289</v>
      </c>
      <c r="X75" s="8">
        <v>542</v>
      </c>
      <c r="Y75" s="8">
        <v>7180940433</v>
      </c>
      <c r="Z75" s="8"/>
      <c r="AA75" s="8">
        <v>175</v>
      </c>
    </row>
    <row r="76" spans="1:27" ht="14.45" x14ac:dyDescent="0.3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3">
        <v>518</v>
      </c>
      <c r="T76" s="39">
        <v>200</v>
      </c>
      <c r="V76" s="177">
        <v>6</v>
      </c>
      <c r="W76" s="8">
        <v>101292289</v>
      </c>
      <c r="X76" s="8">
        <v>542</v>
      </c>
      <c r="Y76" s="8">
        <v>7182703617</v>
      </c>
      <c r="Z76" s="8"/>
      <c r="AA76" s="8">
        <v>175</v>
      </c>
    </row>
    <row r="77" spans="1:27" ht="14.45" x14ac:dyDescent="0.3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3">
        <v>518</v>
      </c>
      <c r="T77" s="39">
        <v>150</v>
      </c>
      <c r="V77" s="177">
        <v>7</v>
      </c>
      <c r="W77" s="8">
        <v>101292289</v>
      </c>
      <c r="X77" s="8">
        <v>542</v>
      </c>
      <c r="Y77" s="8">
        <v>7180526611</v>
      </c>
      <c r="Z77" s="8"/>
      <c r="AA77" s="8">
        <v>175</v>
      </c>
    </row>
    <row r="78" spans="1:27" ht="14.45" x14ac:dyDescent="0.3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3">
        <v>518</v>
      </c>
      <c r="T78" s="39">
        <v>150</v>
      </c>
      <c r="V78" s="177">
        <v>8</v>
      </c>
      <c r="W78" s="8">
        <v>101292289</v>
      </c>
      <c r="X78" s="8">
        <v>542</v>
      </c>
      <c r="Y78" s="8">
        <v>7182084656</v>
      </c>
      <c r="Z78" s="8"/>
      <c r="AA78" s="8">
        <v>175</v>
      </c>
    </row>
    <row r="79" spans="1:27" ht="14.45" x14ac:dyDescent="0.3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4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3">
        <v>518</v>
      </c>
      <c r="T79" s="39">
        <v>200</v>
      </c>
      <c r="V79" s="177">
        <v>9</v>
      </c>
      <c r="W79" s="8">
        <v>101292289</v>
      </c>
      <c r="X79" s="8">
        <v>542</v>
      </c>
      <c r="Y79" s="8">
        <v>7180526612</v>
      </c>
      <c r="Z79" s="8"/>
      <c r="AA79" s="8">
        <v>175</v>
      </c>
    </row>
    <row r="80" spans="1:27" ht="14.45" x14ac:dyDescent="0.3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4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3">
        <v>518</v>
      </c>
      <c r="T80" s="39">
        <v>200</v>
      </c>
      <c r="Z80" s="12" t="s">
        <v>40</v>
      </c>
      <c r="AA80" s="8">
        <f>SUM(AA71:AA79)</f>
        <v>1800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4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3">
        <v>518</v>
      </c>
      <c r="T81" s="39">
        <v>150</v>
      </c>
      <c r="W81" s="212" t="s">
        <v>542</v>
      </c>
      <c r="X81" s="212"/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40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3">
        <v>518</v>
      </c>
      <c r="T82" s="39">
        <v>150</v>
      </c>
      <c r="W82" s="212"/>
      <c r="X82" s="212"/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4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3">
        <v>522</v>
      </c>
      <c r="T83" s="39">
        <v>200</v>
      </c>
      <c r="W83" t="s">
        <v>543</v>
      </c>
      <c r="X83">
        <f>Y71</f>
        <v>7182024702</v>
      </c>
    </row>
    <row r="84" spans="1:29" ht="14.45" x14ac:dyDescent="0.3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4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3">
        <v>522</v>
      </c>
      <c r="T84" s="39">
        <v>200</v>
      </c>
    </row>
    <row r="85" spans="1:29" ht="14.45" x14ac:dyDescent="0.3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4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3">
        <v>522</v>
      </c>
      <c r="T85" s="39">
        <v>200</v>
      </c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41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3">
        <v>522</v>
      </c>
      <c r="T86" s="39">
        <v>175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41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3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2">
        <v>8028322339</v>
      </c>
      <c r="G88" s="143">
        <v>175</v>
      </c>
      <c r="H88" s="39"/>
      <c r="I88" s="39">
        <v>150</v>
      </c>
      <c r="J88" s="146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3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2">
        <v>8028322322</v>
      </c>
      <c r="G89" s="143">
        <v>250</v>
      </c>
      <c r="H89" s="39"/>
      <c r="I89" s="39">
        <v>200</v>
      </c>
      <c r="J89" s="146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3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2">
        <v>8028323603</v>
      </c>
      <c r="G90" s="143">
        <v>175</v>
      </c>
      <c r="H90" s="39"/>
      <c r="I90" s="39">
        <v>150</v>
      </c>
      <c r="J90" s="146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3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2">
        <v>8028333015</v>
      </c>
      <c r="G91" s="143">
        <v>250</v>
      </c>
      <c r="H91" s="39"/>
      <c r="I91" s="39">
        <v>200</v>
      </c>
      <c r="J91" s="146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3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2">
        <v>8028333043</v>
      </c>
      <c r="G92" s="143">
        <v>250</v>
      </c>
      <c r="H92" s="39"/>
      <c r="I92" s="39">
        <v>200</v>
      </c>
      <c r="J92" s="146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3">
        <v>527</v>
      </c>
      <c r="T92" s="39">
        <v>150</v>
      </c>
      <c r="V92" s="1"/>
      <c r="AA92" s="147"/>
      <c r="AB92" s="170"/>
      <c r="AC92" s="170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2">
        <v>8028333049</v>
      </c>
      <c r="G93" s="143">
        <v>175</v>
      </c>
      <c r="H93" s="39"/>
      <c r="I93" s="39">
        <v>150</v>
      </c>
      <c r="J93" s="146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3">
        <v>527</v>
      </c>
      <c r="T93" s="39">
        <v>150</v>
      </c>
      <c r="V93" s="1"/>
      <c r="AB93" s="170"/>
      <c r="AC93" s="170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8"/>
      <c r="G94" s="39">
        <v>175</v>
      </c>
      <c r="H94" s="39"/>
      <c r="I94" s="39">
        <v>150</v>
      </c>
      <c r="J94" s="139"/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3"/>
      <c r="T94" s="39">
        <v>200</v>
      </c>
      <c r="V94" s="1"/>
      <c r="AB94" s="170"/>
      <c r="AC94" s="170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2">
        <v>8028333062</v>
      </c>
      <c r="G95" s="143">
        <v>175</v>
      </c>
      <c r="H95" s="39"/>
      <c r="I95" s="39">
        <v>150</v>
      </c>
      <c r="J95" s="146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3"/>
      <c r="T95" s="39">
        <v>200</v>
      </c>
      <c r="V95" s="1"/>
      <c r="AB95" s="170"/>
      <c r="AC95" s="170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3"/>
      <c r="T96" s="39">
        <v>150</v>
      </c>
      <c r="V96" s="1"/>
      <c r="AB96" s="170"/>
      <c r="AC96" s="170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3"/>
      <c r="T97" s="39">
        <v>150</v>
      </c>
      <c r="V97" s="1"/>
      <c r="AB97" s="170"/>
      <c r="AC97" s="170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3">
        <v>542</v>
      </c>
      <c r="T98" s="39">
        <v>150</v>
      </c>
      <c r="V98" s="1"/>
      <c r="AB98" s="170"/>
      <c r="AC98" s="170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3">
        <v>542</v>
      </c>
      <c r="T99" s="39">
        <v>150</v>
      </c>
      <c r="V99" s="1"/>
      <c r="AB99" s="170"/>
      <c r="AC99" s="170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3">
        <v>542</v>
      </c>
      <c r="T100" s="39">
        <v>200</v>
      </c>
      <c r="V100" s="1"/>
      <c r="AB100" s="170"/>
      <c r="AC100" s="170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3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3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09" t="s">
        <v>18</v>
      </c>
      <c r="F131" s="210"/>
      <c r="G131" s="210"/>
      <c r="H131" s="211"/>
      <c r="I131" s="30">
        <f>G130-I129</f>
        <v>606</v>
      </c>
      <c r="J131" s="84"/>
      <c r="L131" s="8"/>
      <c r="M131" s="8"/>
      <c r="N131" s="8"/>
      <c r="O131" s="8"/>
      <c r="P131" s="209" t="s">
        <v>18</v>
      </c>
      <c r="Q131" s="210"/>
      <c r="R131" s="210"/>
      <c r="S131" s="211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08" t="s">
        <v>97</v>
      </c>
      <c r="D137" s="208"/>
      <c r="E137" s="208"/>
      <c r="N137" s="208" t="s">
        <v>91</v>
      </c>
      <c r="O137" s="208"/>
      <c r="P137" s="208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520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ht="14.45" x14ac:dyDescent="0.3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39"/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ht="14.45" x14ac:dyDescent="0.3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39"/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ht="14.45" x14ac:dyDescent="0.3">
      <c r="A145" s="37">
        <v>45054</v>
      </c>
      <c r="B145" s="38" t="s">
        <v>507</v>
      </c>
      <c r="C145" s="38" t="s">
        <v>520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39"/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ht="14.45" x14ac:dyDescent="0.3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8">
        <v>8028481553</v>
      </c>
      <c r="G146" s="39">
        <v>250</v>
      </c>
      <c r="H146" s="39"/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/>
      <c r="G147" s="39">
        <v>250</v>
      </c>
      <c r="H147" s="39"/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/>
      <c r="B148" s="38"/>
      <c r="C148" s="38"/>
      <c r="D148" s="38"/>
      <c r="E148" s="38"/>
      <c r="F148" s="38"/>
      <c r="G148" s="39"/>
      <c r="H148" s="39"/>
      <c r="I148" s="39"/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/>
      <c r="B149" s="38"/>
      <c r="C149" s="38"/>
      <c r="D149" s="38"/>
      <c r="E149" s="38"/>
      <c r="F149" s="38"/>
      <c r="G149" s="39"/>
      <c r="H149" s="39"/>
      <c r="I149" s="39"/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/>
      <c r="B150" s="38"/>
      <c r="C150" s="38"/>
      <c r="D150" s="38"/>
      <c r="E150" s="38"/>
      <c r="F150" s="38"/>
      <c r="G150" s="39"/>
      <c r="H150" s="39"/>
      <c r="I150" s="39"/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/>
      <c r="B151" s="38"/>
      <c r="C151" s="38"/>
      <c r="D151" s="38"/>
      <c r="E151" s="38"/>
      <c r="F151" s="38"/>
      <c r="G151" s="39"/>
      <c r="H151" s="39"/>
      <c r="I151" s="39"/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/>
      <c r="B152" s="38"/>
      <c r="C152" s="38"/>
      <c r="D152" s="38"/>
      <c r="E152" s="38"/>
      <c r="F152" s="38"/>
      <c r="G152" s="39"/>
      <c r="H152" s="39"/>
      <c r="I152" s="39"/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/>
      <c r="B153" s="38"/>
      <c r="C153" s="38"/>
      <c r="D153" s="38"/>
      <c r="E153" s="38"/>
      <c r="F153" s="38"/>
      <c r="G153" s="39"/>
      <c r="H153" s="39"/>
      <c r="I153" s="39"/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1950</v>
      </c>
      <c r="H197" s="14"/>
      <c r="I197" s="16">
        <f>SUM(I139:I196)</f>
        <v>1600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1891.5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09" t="s">
        <v>18</v>
      </c>
      <c r="F199" s="210"/>
      <c r="G199" s="210"/>
      <c r="H199" s="211"/>
      <c r="I199" s="30">
        <f>G198-I197</f>
        <v>291.5</v>
      </c>
      <c r="J199" s="84"/>
      <c r="L199" s="8"/>
      <c r="M199" s="8"/>
      <c r="N199" s="8"/>
      <c r="O199" s="8"/>
      <c r="P199" s="209" t="s">
        <v>18</v>
      </c>
      <c r="Q199" s="210"/>
      <c r="R199" s="210"/>
      <c r="S199" s="211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08" t="s">
        <v>92</v>
      </c>
      <c r="D205" s="208"/>
      <c r="E205" s="208"/>
      <c r="N205" s="208" t="s">
        <v>93</v>
      </c>
      <c r="O205" s="208"/>
      <c r="P205" s="20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09" t="s">
        <v>18</v>
      </c>
      <c r="F267" s="210"/>
      <c r="G267" s="210"/>
      <c r="H267" s="211"/>
      <c r="I267" s="30">
        <f>G266-I265</f>
        <v>0</v>
      </c>
      <c r="J267" s="84"/>
      <c r="L267" s="8"/>
      <c r="M267" s="8"/>
      <c r="N267" s="8"/>
      <c r="O267" s="8"/>
      <c r="P267" s="209" t="s">
        <v>18</v>
      </c>
      <c r="Q267" s="210"/>
      <c r="R267" s="210"/>
      <c r="S267" s="211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08" t="s">
        <v>94</v>
      </c>
      <c r="D275" s="208"/>
      <c r="E275" s="208"/>
      <c r="N275" s="208" t="s">
        <v>99</v>
      </c>
      <c r="O275" s="208"/>
      <c r="P275" s="208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09" t="s">
        <v>18</v>
      </c>
      <c r="F337" s="210"/>
      <c r="G337" s="210"/>
      <c r="H337" s="211"/>
      <c r="I337" s="30">
        <f>G336-I335</f>
        <v>0</v>
      </c>
      <c r="J337" s="84"/>
      <c r="L337" s="8"/>
      <c r="M337" s="8"/>
      <c r="N337" s="8"/>
      <c r="O337" s="8"/>
      <c r="P337" s="209" t="s">
        <v>18</v>
      </c>
      <c r="Q337" s="210"/>
      <c r="R337" s="210"/>
      <c r="S337" s="211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08" t="s">
        <v>96</v>
      </c>
      <c r="D346" s="208"/>
      <c r="E346" s="208"/>
      <c r="N346" s="208" t="s">
        <v>0</v>
      </c>
      <c r="O346" s="208"/>
      <c r="P346" s="208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09" t="s">
        <v>18</v>
      </c>
      <c r="F408" s="210"/>
      <c r="G408" s="210"/>
      <c r="H408" s="211"/>
      <c r="I408" s="30">
        <f>G407-I406</f>
        <v>0</v>
      </c>
      <c r="J408" s="84"/>
      <c r="L408" s="8"/>
      <c r="M408" s="8"/>
      <c r="N408" s="8"/>
      <c r="O408" s="8"/>
      <c r="P408" s="209" t="s">
        <v>18</v>
      </c>
      <c r="Q408" s="210"/>
      <c r="R408" s="210"/>
      <c r="S408" s="211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08" t="s">
        <v>24</v>
      </c>
      <c r="D415" s="208"/>
      <c r="E415" s="208"/>
      <c r="N415" s="208" t="s">
        <v>24</v>
      </c>
      <c r="O415" s="208"/>
      <c r="P415" s="208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09" t="s">
        <v>18</v>
      </c>
      <c r="F477" s="210"/>
      <c r="G477" s="210"/>
      <c r="H477" s="211"/>
      <c r="I477" s="30">
        <f>G476-I475</f>
        <v>0</v>
      </c>
      <c r="J477" s="84"/>
      <c r="L477" s="8"/>
      <c r="M477" s="8"/>
      <c r="N477" s="8"/>
      <c r="O477" s="8"/>
      <c r="P477" s="209" t="s">
        <v>18</v>
      </c>
      <c r="Q477" s="210"/>
      <c r="R477" s="210"/>
      <c r="S477" s="211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1:X82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46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3" t="s">
        <v>24</v>
      </c>
      <c r="D1" s="213"/>
      <c r="E1" s="213"/>
      <c r="M1" s="213" t="s">
        <v>87</v>
      </c>
      <c r="N1" s="213"/>
      <c r="O1" s="21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09" t="s">
        <v>18</v>
      </c>
      <c r="F17" s="210"/>
      <c r="G17" s="210"/>
      <c r="H17" s="211"/>
      <c r="I17" s="30">
        <f>G16-I15</f>
        <v>0</v>
      </c>
      <c r="K17" s="8"/>
      <c r="L17" s="8"/>
      <c r="M17" s="8"/>
      <c r="N17" s="8"/>
      <c r="O17" s="209" t="s">
        <v>18</v>
      </c>
      <c r="P17" s="210"/>
      <c r="Q17" s="210"/>
      <c r="R17" s="211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3" t="s">
        <v>88</v>
      </c>
      <c r="D22" s="213"/>
      <c r="E22" s="213"/>
      <c r="M22" s="213" t="s">
        <v>89</v>
      </c>
      <c r="N22" s="213"/>
      <c r="O22" s="21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09" t="s">
        <v>18</v>
      </c>
      <c r="F38" s="210"/>
      <c r="G38" s="210"/>
      <c r="H38" s="211"/>
      <c r="I38" s="30">
        <f>G37-I36</f>
        <v>21.700000000000045</v>
      </c>
      <c r="K38" s="8"/>
      <c r="L38" s="8"/>
      <c r="M38" s="8"/>
      <c r="N38" s="8"/>
      <c r="O38" s="209" t="s">
        <v>18</v>
      </c>
      <c r="P38" s="210"/>
      <c r="Q38" s="210"/>
      <c r="R38" s="211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3" t="s">
        <v>97</v>
      </c>
      <c r="D43" s="213"/>
      <c r="E43" s="213"/>
      <c r="M43" s="213" t="s">
        <v>91</v>
      </c>
      <c r="N43" s="213"/>
      <c r="O43" s="21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09" t="s">
        <v>18</v>
      </c>
      <c r="F59" s="210"/>
      <c r="G59" s="210"/>
      <c r="H59" s="211"/>
      <c r="I59" s="30">
        <f>G58-I57</f>
        <v>0</v>
      </c>
      <c r="K59" s="8"/>
      <c r="L59" s="8"/>
      <c r="M59" s="8"/>
      <c r="N59" s="8"/>
      <c r="O59" s="209" t="s">
        <v>18</v>
      </c>
      <c r="P59" s="210"/>
      <c r="Q59" s="210"/>
      <c r="R59" s="211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3" t="s">
        <v>92</v>
      </c>
      <c r="D66" s="213"/>
      <c r="E66" s="213"/>
      <c r="M66" s="213" t="s">
        <v>93</v>
      </c>
      <c r="N66" s="213"/>
      <c r="O66" s="21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09" t="s">
        <v>18</v>
      </c>
      <c r="F82" s="210"/>
      <c r="G82" s="210"/>
      <c r="H82" s="211"/>
      <c r="I82" s="30">
        <f>G81-I80</f>
        <v>0</v>
      </c>
      <c r="K82" s="8"/>
      <c r="L82" s="8"/>
      <c r="M82" s="8"/>
      <c r="N82" s="8"/>
      <c r="O82" s="209" t="s">
        <v>18</v>
      </c>
      <c r="P82" s="210"/>
      <c r="Q82" s="210"/>
      <c r="R82" s="21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3" t="s">
        <v>94</v>
      </c>
      <c r="D88" s="213"/>
      <c r="E88" s="213"/>
      <c r="M88" s="213" t="s">
        <v>99</v>
      </c>
      <c r="N88" s="213"/>
      <c r="O88" s="21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09" t="s">
        <v>18</v>
      </c>
      <c r="F104" s="210"/>
      <c r="G104" s="210"/>
      <c r="H104" s="211"/>
      <c r="I104" s="30">
        <f>G103-I102</f>
        <v>0</v>
      </c>
      <c r="K104" s="8"/>
      <c r="L104" s="8"/>
      <c r="M104" s="8"/>
      <c r="N104" s="8"/>
      <c r="O104" s="209" t="s">
        <v>18</v>
      </c>
      <c r="P104" s="210"/>
      <c r="Q104" s="210"/>
      <c r="R104" s="21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3" t="s">
        <v>96</v>
      </c>
      <c r="D109" s="213"/>
      <c r="E109" s="213"/>
      <c r="M109" s="213" t="s">
        <v>0</v>
      </c>
      <c r="N109" s="213"/>
      <c r="O109" s="21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09" t="s">
        <v>18</v>
      </c>
      <c r="F125" s="210"/>
      <c r="G125" s="210"/>
      <c r="H125" s="211"/>
      <c r="I125" s="30">
        <f>G124-I123</f>
        <v>0</v>
      </c>
      <c r="K125" s="8"/>
      <c r="L125" s="8"/>
      <c r="M125" s="8"/>
      <c r="N125" s="8"/>
      <c r="O125" s="209" t="s">
        <v>18</v>
      </c>
      <c r="P125" s="210"/>
      <c r="Q125" s="210"/>
      <c r="R125" s="21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52" workbookViewId="0">
      <selection activeCell="F52" sqref="F52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08" t="s">
        <v>24</v>
      </c>
      <c r="D1" s="208"/>
      <c r="E1" s="208"/>
      <c r="N1" s="208" t="s">
        <v>87</v>
      </c>
      <c r="O1" s="208"/>
      <c r="P1" s="20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09" t="s">
        <v>18</v>
      </c>
      <c r="G17" s="210"/>
      <c r="H17" s="210"/>
      <c r="I17" s="211"/>
      <c r="J17" s="30">
        <f>G16-J15</f>
        <v>48.799999999999955</v>
      </c>
      <c r="L17" s="7"/>
      <c r="M17" s="8"/>
      <c r="N17" s="8"/>
      <c r="O17" s="8"/>
      <c r="P17" s="8"/>
      <c r="Q17" s="209" t="s">
        <v>18</v>
      </c>
      <c r="R17" s="210"/>
      <c r="S17" s="210"/>
      <c r="T17" s="211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08" t="s">
        <v>88</v>
      </c>
      <c r="D24" s="208"/>
      <c r="E24" s="208"/>
      <c r="N24" s="208" t="s">
        <v>89</v>
      </c>
      <c r="O24" s="208"/>
      <c r="P24" s="208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09" t="s">
        <v>18</v>
      </c>
      <c r="G40" s="210"/>
      <c r="H40" s="210"/>
      <c r="I40" s="211"/>
      <c r="J40" s="30">
        <f>G39-J38</f>
        <v>8.7999999999999972</v>
      </c>
      <c r="L40" s="7"/>
      <c r="M40" s="8"/>
      <c r="N40" s="8"/>
      <c r="O40" s="8"/>
      <c r="P40" s="8"/>
      <c r="Q40" s="209" t="s">
        <v>18</v>
      </c>
      <c r="R40" s="210"/>
      <c r="S40" s="210"/>
      <c r="T40" s="211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08" t="s">
        <v>97</v>
      </c>
      <c r="D48" s="208"/>
      <c r="E48" s="208"/>
      <c r="N48" s="208" t="s">
        <v>91</v>
      </c>
      <c r="O48" s="208"/>
      <c r="P48" s="20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/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31"/>
      <c r="J51" s="8"/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120</v>
      </c>
      <c r="H62" s="13"/>
      <c r="I62" s="32"/>
      <c r="J62" s="13">
        <f>SUM(J50:J61)</f>
        <v>110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118.8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09" t="s">
        <v>18</v>
      </c>
      <c r="G64" s="210"/>
      <c r="H64" s="210"/>
      <c r="I64" s="211"/>
      <c r="J64" s="30">
        <f>G63-J62</f>
        <v>8.7999999999999972</v>
      </c>
      <c r="L64" s="7"/>
      <c r="M64" s="8"/>
      <c r="N64" s="8"/>
      <c r="O64" s="8"/>
      <c r="P64" s="8"/>
      <c r="Q64" s="209" t="s">
        <v>18</v>
      </c>
      <c r="R64" s="210"/>
      <c r="S64" s="210"/>
      <c r="T64" s="21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08" t="s">
        <v>92</v>
      </c>
      <c r="D71" s="208"/>
      <c r="E71" s="208"/>
      <c r="N71" s="208" t="s">
        <v>93</v>
      </c>
      <c r="O71" s="208"/>
      <c r="P71" s="20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09" t="s">
        <v>18</v>
      </c>
      <c r="G87" s="210"/>
      <c r="H87" s="210"/>
      <c r="I87" s="211"/>
      <c r="J87" s="30">
        <f>G86-J85</f>
        <v>0</v>
      </c>
      <c r="L87" s="7"/>
      <c r="M87" s="8"/>
      <c r="N87" s="8"/>
      <c r="O87" s="8"/>
      <c r="P87" s="8"/>
      <c r="Q87" s="209" t="s">
        <v>18</v>
      </c>
      <c r="R87" s="210"/>
      <c r="S87" s="210"/>
      <c r="T87" s="21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08" t="s">
        <v>94</v>
      </c>
      <c r="D95" s="208"/>
      <c r="E95" s="208"/>
      <c r="N95" s="208" t="s">
        <v>99</v>
      </c>
      <c r="O95" s="208"/>
      <c r="P95" s="20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09" t="s">
        <v>18</v>
      </c>
      <c r="G111" s="210"/>
      <c r="H111" s="210"/>
      <c r="I111" s="211"/>
      <c r="J111" s="30">
        <f>G110-J109</f>
        <v>0</v>
      </c>
      <c r="L111" s="7"/>
      <c r="M111" s="8"/>
      <c r="N111" s="8"/>
      <c r="O111" s="8"/>
      <c r="P111" s="8"/>
      <c r="Q111" s="209" t="s">
        <v>18</v>
      </c>
      <c r="R111" s="210"/>
      <c r="S111" s="210"/>
      <c r="T111" s="21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08" t="s">
        <v>100</v>
      </c>
      <c r="D118" s="208"/>
      <c r="E118" s="208"/>
      <c r="N118" s="208" t="s">
        <v>0</v>
      </c>
      <c r="O118" s="208"/>
      <c r="P118" s="20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09" t="s">
        <v>18</v>
      </c>
      <c r="G134" s="210"/>
      <c r="H134" s="210"/>
      <c r="I134" s="211"/>
      <c r="J134" s="30">
        <f>G133-J132</f>
        <v>0</v>
      </c>
      <c r="L134" s="7"/>
      <c r="M134" s="8"/>
      <c r="N134" s="8"/>
      <c r="O134" s="8"/>
      <c r="P134" s="8"/>
      <c r="Q134" s="209" t="s">
        <v>18</v>
      </c>
      <c r="R134" s="210"/>
      <c r="S134" s="210"/>
      <c r="T134" s="21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2023-05-12T22:01:16Z</cp:lastPrinted>
  <dcterms:created xsi:type="dcterms:W3CDTF">2022-12-25T20:49:22Z</dcterms:created>
  <dcterms:modified xsi:type="dcterms:W3CDTF">2023-05-12T22:04:06Z</dcterms:modified>
</cp:coreProperties>
</file>