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64C4831-A1D6-4D64-82A5-AF4C1B0D6B8C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5" i="5" l="1"/>
  <c r="H310" i="23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5" i="2" l="1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8" i="5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 l="1"/>
</calcChain>
</file>

<file path=xl/sharedStrings.xml><?xml version="1.0" encoding="utf-8"?>
<sst xmlns="http://schemas.openxmlformats.org/spreadsheetml/2006/main" count="29630" uniqueCount="1666">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</sst>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4" t="s">
        <v>29</v>
      </c>
      <c r="AD476" s="214"/>
      <c r="AE476" s="214"/>
    </row>
    <row r="477" spans="8:31">
      <c r="H477" s="215" t="s">
        <v>28</v>
      </c>
      <c r="I477" s="215"/>
      <c r="J477" s="215"/>
      <c r="V477" s="17"/>
      <c r="AC477" s="214"/>
      <c r="AD477" s="214"/>
      <c r="AE477" s="214"/>
    </row>
    <row r="478" spans="8:31">
      <c r="H478" s="215"/>
      <c r="I478" s="215"/>
      <c r="J478" s="215"/>
      <c r="V478" s="17"/>
      <c r="AC478" s="214"/>
      <c r="AD478" s="214"/>
      <c r="AE478" s="21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4" t="s">
        <v>29</v>
      </c>
      <c r="AD575" s="214"/>
      <c r="AE575" s="214"/>
    </row>
    <row r="576" spans="8:31">
      <c r="H576" s="215" t="s">
        <v>28</v>
      </c>
      <c r="I576" s="215"/>
      <c r="J576" s="215"/>
      <c r="V576" s="17"/>
      <c r="AC576" s="214"/>
      <c r="AD576" s="214"/>
      <c r="AE576" s="214"/>
    </row>
    <row r="577" spans="2:41">
      <c r="H577" s="215"/>
      <c r="I577" s="215"/>
      <c r="J577" s="215"/>
      <c r="V577" s="17"/>
      <c r="AC577" s="214"/>
      <c r="AD577" s="214"/>
      <c r="AE577" s="21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4" t="s">
        <v>29</v>
      </c>
      <c r="AD668" s="214"/>
      <c r="AE668" s="214"/>
    </row>
    <row r="669" spans="8:31">
      <c r="H669" s="221" t="s">
        <v>28</v>
      </c>
      <c r="I669" s="221"/>
      <c r="J669" s="221"/>
      <c r="V669" s="17"/>
      <c r="AC669" s="214"/>
      <c r="AD669" s="214"/>
      <c r="AE669" s="214"/>
    </row>
    <row r="670" spans="8:31">
      <c r="H670" s="221"/>
      <c r="I670" s="221"/>
      <c r="J670" s="221"/>
      <c r="V670" s="17"/>
      <c r="AC670" s="214"/>
      <c r="AD670" s="214"/>
      <c r="AE670" s="21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4" t="s">
        <v>29</v>
      </c>
      <c r="AD754" s="214"/>
      <c r="AE754" s="214"/>
    </row>
    <row r="755" spans="2:41">
      <c r="H755" s="215" t="s">
        <v>28</v>
      </c>
      <c r="I755" s="215"/>
      <c r="J755" s="215"/>
      <c r="V755" s="17"/>
      <c r="AC755" s="214"/>
      <c r="AD755" s="214"/>
      <c r="AE755" s="214"/>
    </row>
    <row r="756" spans="2:41">
      <c r="H756" s="215"/>
      <c r="I756" s="215"/>
      <c r="J756" s="215"/>
      <c r="V756" s="17"/>
      <c r="AC756" s="214"/>
      <c r="AD756" s="214"/>
      <c r="AE756" s="21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4" t="s">
        <v>29</v>
      </c>
      <c r="AD847" s="214"/>
      <c r="AE847" s="214"/>
    </row>
    <row r="848" spans="2:31">
      <c r="H848" s="215" t="s">
        <v>28</v>
      </c>
      <c r="I848" s="215"/>
      <c r="J848" s="215"/>
      <c r="V848" s="17"/>
      <c r="AC848" s="214"/>
      <c r="AD848" s="214"/>
      <c r="AE848" s="214"/>
    </row>
    <row r="849" spans="2:41">
      <c r="H849" s="215"/>
      <c r="I849" s="215"/>
      <c r="J849" s="215"/>
      <c r="V849" s="17"/>
      <c r="AC849" s="214"/>
      <c r="AD849" s="214"/>
      <c r="AE849" s="21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4" t="s">
        <v>29</v>
      </c>
      <c r="AD941" s="214"/>
      <c r="AE941" s="214"/>
    </row>
    <row r="942" spans="8:31">
      <c r="H942" s="215" t="s">
        <v>28</v>
      </c>
      <c r="I942" s="215"/>
      <c r="J942" s="215"/>
      <c r="V942" s="17"/>
      <c r="AC942" s="214"/>
      <c r="AD942" s="214"/>
      <c r="AE942" s="214"/>
    </row>
    <row r="943" spans="8:31">
      <c r="H943" s="215"/>
      <c r="I943" s="215"/>
      <c r="J943" s="215"/>
      <c r="V943" s="17"/>
      <c r="AC943" s="214"/>
      <c r="AD943" s="214"/>
      <c r="AE943" s="21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4" t="s">
        <v>29</v>
      </c>
      <c r="AD1034" s="214"/>
      <c r="AE1034" s="214"/>
    </row>
    <row r="1035" spans="2:31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>
      <c r="H1036" s="215"/>
      <c r="I1036" s="215"/>
      <c r="J1036" s="215"/>
      <c r="V1036" s="17"/>
      <c r="AC1036" s="214"/>
      <c r="AD1036" s="214"/>
      <c r="AE1036" s="21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29" zoomScale="89" zoomScaleNormal="89" workbookViewId="0">
      <selection activeCell="E937" sqref="E937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2" t="s">
        <v>29</v>
      </c>
      <c r="AD373" s="222"/>
      <c r="AE373" s="222"/>
    </row>
    <row r="374" spans="2:41">
      <c r="V374" s="17"/>
      <c r="AA374" s="105"/>
      <c r="AB374" s="105"/>
      <c r="AC374" s="222"/>
      <c r="AD374" s="222"/>
      <c r="AE374" s="22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4" t="s">
        <v>29</v>
      </c>
      <c r="AD545" s="214"/>
      <c r="AE545" s="214"/>
    </row>
    <row r="546" spans="2:41" ht="21.75" customHeight="1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>
      <c r="H547" s="75"/>
      <c r="I547" s="75"/>
      <c r="J547" s="75"/>
      <c r="V547" s="17"/>
      <c r="AC547" s="214"/>
      <c r="AD547" s="214"/>
      <c r="AE547" s="21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4" t="s">
        <v>29</v>
      </c>
      <c r="AD626" s="214"/>
      <c r="AE626" s="214"/>
    </row>
    <row r="627" spans="2:41" ht="27" customHeight="1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>
      <c r="H628" s="75"/>
      <c r="I628" s="75"/>
      <c r="J628" s="75"/>
      <c r="V628" s="17"/>
      <c r="AC628" s="214"/>
      <c r="AD628" s="214"/>
      <c r="AE628" s="21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4" t="s">
        <v>29</v>
      </c>
      <c r="AD714" s="214"/>
      <c r="AE714" s="214"/>
    </row>
    <row r="715" spans="2:31" ht="24" customHeight="1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>
      <c r="H716" s="75"/>
      <c r="I716" s="75"/>
      <c r="J716" s="75"/>
      <c r="V716" s="17"/>
      <c r="AC716" s="214"/>
      <c r="AD716" s="214"/>
      <c r="AE716" s="21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4" t="s">
        <v>29</v>
      </c>
      <c r="AD795" s="214"/>
      <c r="AE795" s="214"/>
    </row>
    <row r="796" spans="2:31" ht="24.75" customHeight="1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>
      <c r="H797" s="75"/>
      <c r="I797" s="75"/>
      <c r="J797" s="75"/>
      <c r="V797" s="17"/>
      <c r="AC797" s="214"/>
      <c r="AD797" s="214"/>
      <c r="AE797" s="21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4" t="s">
        <v>29</v>
      </c>
      <c r="AD884" s="214"/>
      <c r="AE884" s="214"/>
    </row>
    <row r="885" spans="2:41" ht="15" customHeight="1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>
      <c r="H886" s="75"/>
      <c r="I886" s="75"/>
      <c r="J886" s="75"/>
      <c r="V886" s="17"/>
      <c r="AC886" s="214"/>
      <c r="AD886" s="214"/>
      <c r="AE886" s="21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IF(X890="PAGADO",0,C895)</f>
        <v>-3096.75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-5489.62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5489.62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-5489.62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-5489.62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NO PAGAR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5489.62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5489.62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4" t="s">
        <v>29</v>
      </c>
      <c r="AD977" s="214"/>
      <c r="AE977" s="214"/>
    </row>
    <row r="978" spans="2:41" ht="15" customHeight="1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>
      <c r="H979" s="75"/>
      <c r="I979" s="75"/>
      <c r="J979" s="75"/>
      <c r="V979" s="17"/>
      <c r="AC979" s="214"/>
      <c r="AD979" s="214"/>
      <c r="AE979" s="214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-5489.62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-5489.62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5489.62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5489.62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-5489.62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-5489.62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7" t="str">
        <f>IF(C988&lt;0,"NO PAGAR","COBRAR")</f>
        <v>NO PAGAR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NO PAGAR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5489.62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5489.62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5489.62</v>
      </c>
      <c r="V1010" s="17"/>
      <c r="X1010" s="15" t="s">
        <v>18</v>
      </c>
      <c r="Y1010" s="16">
        <f>SUM(Y991:Y1009)</f>
        <v>5489.62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-5489.62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-5489.62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5489.62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5489.62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-5489.62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-5489.62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5489.62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5489.62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5489.62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5489.62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AA868" zoomScale="80" zoomScaleNormal="80" zoomScalePageLayoutView="118" workbookViewId="0">
      <selection activeCell="M920" sqref="M920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4" t="s">
        <v>29</v>
      </c>
      <c r="AD170" s="214"/>
      <c r="AE170" s="214"/>
    </row>
    <row r="171" spans="2:31">
      <c r="H171" s="215" t="s">
        <v>28</v>
      </c>
      <c r="I171" s="215"/>
      <c r="J171" s="215"/>
      <c r="V171" s="17"/>
      <c r="AC171" s="214"/>
      <c r="AD171" s="214"/>
      <c r="AE171" s="214"/>
    </row>
    <row r="172" spans="2:31">
      <c r="H172" s="215"/>
      <c r="I172" s="215"/>
      <c r="J172" s="215"/>
      <c r="V172" s="17"/>
      <c r="AC172" s="214"/>
      <c r="AD172" s="214"/>
      <c r="AE172" s="21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4" t="s">
        <v>29</v>
      </c>
      <c r="AD262" s="214"/>
      <c r="AE262" s="214"/>
    </row>
    <row r="263" spans="2:41">
      <c r="H263" s="215" t="s">
        <v>28</v>
      </c>
      <c r="I263" s="215"/>
      <c r="J263" s="215"/>
      <c r="V263" s="17"/>
      <c r="AC263" s="214"/>
      <c r="AD263" s="214"/>
      <c r="AE263" s="214"/>
    </row>
    <row r="264" spans="2:41">
      <c r="H264" s="215"/>
      <c r="I264" s="215"/>
      <c r="J264" s="215"/>
      <c r="V264" s="17"/>
      <c r="AC264" s="214"/>
      <c r="AD264" s="214"/>
      <c r="AE264" s="21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8" t="s">
        <v>64</v>
      </c>
      <c r="AC358" s="222" t="s">
        <v>29</v>
      </c>
      <c r="AD358" s="222"/>
      <c r="AE358" s="222"/>
    </row>
    <row r="359" spans="2:41">
      <c r="V359" s="17"/>
      <c r="X359" s="228"/>
      <c r="AC359" s="222"/>
      <c r="AD359" s="222"/>
      <c r="AE359" s="222"/>
    </row>
    <row r="360" spans="2:41" ht="23.25">
      <c r="B360" s="22" t="s">
        <v>64</v>
      </c>
      <c r="V360" s="17"/>
      <c r="X360" s="228"/>
      <c r="AC360" s="222"/>
      <c r="AD360" s="222"/>
      <c r="AE360" s="222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4" t="s">
        <v>29</v>
      </c>
      <c r="AC434" s="21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4" t="s">
        <v>29</v>
      </c>
      <c r="AD514" s="214"/>
      <c r="AE514" s="214"/>
    </row>
    <row r="515" spans="2:41" ht="24" customHeight="1">
      <c r="H515" s="75" t="s">
        <v>28</v>
      </c>
      <c r="J515" s="75"/>
      <c r="V515" s="17"/>
      <c r="AC515" s="214"/>
      <c r="AD515" s="214"/>
      <c r="AE515" s="21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4" t="s">
        <v>29</v>
      </c>
      <c r="AD596" s="214"/>
      <c r="AE596" s="214"/>
    </row>
    <row r="597" spans="2:41" ht="21" customHeight="1">
      <c r="H597" s="75" t="s">
        <v>28</v>
      </c>
      <c r="J597" s="75"/>
      <c r="V597" s="17"/>
      <c r="AC597" s="214"/>
      <c r="AD597" s="214"/>
      <c r="AE597" s="214"/>
    </row>
    <row r="598" spans="2:41" ht="15" customHeight="1">
      <c r="H598" s="75"/>
      <c r="J598" s="75"/>
      <c r="V598" s="17"/>
      <c r="AC598" s="214"/>
      <c r="AD598" s="214"/>
      <c r="AE598" s="21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4" t="s">
        <v>29</v>
      </c>
      <c r="AD684" s="214"/>
      <c r="AE684" s="214"/>
    </row>
    <row r="685" spans="2:41" ht="23.25" customHeight="1">
      <c r="H685" s="75" t="s">
        <v>28</v>
      </c>
      <c r="J685" s="75"/>
      <c r="V685" s="17"/>
      <c r="AC685" s="214"/>
      <c r="AD685" s="214"/>
      <c r="AE685" s="21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4" t="s">
        <v>29</v>
      </c>
      <c r="AD769" s="214"/>
      <c r="AE769" s="214"/>
    </row>
    <row r="770" spans="2:41" ht="37.5" customHeight="1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>
      <c r="H771" s="75"/>
      <c r="I771" s="75"/>
      <c r="J771" s="75"/>
      <c r="V771" s="17"/>
      <c r="AC771" s="214"/>
      <c r="AD771" s="214"/>
      <c r="AE771" s="21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4" t="s">
        <v>29</v>
      </c>
      <c r="AD861" s="214"/>
      <c r="AE861" s="214"/>
    </row>
    <row r="862" spans="8:31" ht="28.5" customHeight="1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>
      <c r="H863" s="75"/>
      <c r="I863" s="75"/>
      <c r="J863" s="75"/>
      <c r="V863" s="17"/>
      <c r="AC863" s="214"/>
      <c r="AD863" s="214"/>
      <c r="AE863" s="21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20</v>
      </c>
      <c r="F912" s="216"/>
      <c r="G912" s="216"/>
      <c r="H912" s="216"/>
      <c r="V912" s="17"/>
      <c r="X912" s="23" t="s">
        <v>32</v>
      </c>
      <c r="Y912" s="20">
        <f>IF(B1712="PAGADO",0,C917)</f>
        <v>-4219.3522550000007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540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540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4759.3522550000007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4219.3522550000007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-4219.3522550000007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-4219.3522550000007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4219.3522550000007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540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4759.3522550000007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4219.3522550000007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4" t="s">
        <v>29</v>
      </c>
      <c r="AD954" s="214"/>
      <c r="AE954" s="214"/>
    </row>
    <row r="955" spans="2:31" ht="15" customHeight="1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>
      <c r="H956" s="75"/>
      <c r="I956" s="75"/>
      <c r="J956" s="75"/>
      <c r="V956" s="17"/>
      <c r="AC956" s="214"/>
      <c r="AD956" s="214"/>
      <c r="AE956" s="21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-4219.3522550000007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-4219.3522550000007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4219.3522550000007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4219.3522550000007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-4219.3522550000007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-4219.3522550000007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4219.3522550000007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4219.3522550000007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4219.3522550000007</v>
      </c>
      <c r="V987" s="17"/>
      <c r="X987" s="15" t="s">
        <v>18</v>
      </c>
      <c r="Y987" s="16">
        <f>SUM(Y968:Y986)</f>
        <v>4219.3522550000007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-4219.3522550000007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-4219.3522550000007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4219.3522550000007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4219.3522550000007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-4219.3522550000007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-4219.3522550000007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4219.3522550000007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4219.3522550000007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4219.3522550000007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4219.3522550000007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943" zoomScale="82" zoomScaleNormal="82" workbookViewId="0">
      <selection activeCell="I946" sqref="I94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4" t="s">
        <v>29</v>
      </c>
      <c r="AD188" s="214"/>
      <c r="AE188" s="214"/>
    </row>
    <row r="189" spans="8:31">
      <c r="H189" s="215" t="s">
        <v>28</v>
      </c>
      <c r="I189" s="215"/>
      <c r="J189" s="215"/>
      <c r="V189" s="17"/>
      <c r="AC189" s="214"/>
      <c r="AD189" s="214"/>
      <c r="AE189" s="214"/>
    </row>
    <row r="190" spans="8:31">
      <c r="H190" s="215"/>
      <c r="I190" s="215"/>
      <c r="J190" s="215"/>
      <c r="V190" s="17"/>
      <c r="AC190" s="214"/>
      <c r="AD190" s="214"/>
      <c r="AE190" s="21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4" t="s">
        <v>29</v>
      </c>
      <c r="AD280" s="214"/>
      <c r="AE280" s="214"/>
    </row>
    <row r="281" spans="2:41">
      <c r="H281" s="215" t="s">
        <v>28</v>
      </c>
      <c r="I281" s="215"/>
      <c r="J281" s="215"/>
      <c r="V281" s="17"/>
      <c r="AC281" s="214"/>
      <c r="AD281" s="214"/>
      <c r="AE281" s="214"/>
    </row>
    <row r="282" spans="2:41">
      <c r="H282" s="215"/>
      <c r="I282" s="215"/>
      <c r="J282" s="215"/>
      <c r="V282" s="17"/>
      <c r="AC282" s="214"/>
      <c r="AD282" s="214"/>
      <c r="AE282" s="21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28" t="s">
        <v>64</v>
      </c>
      <c r="AB376" s="222" t="s">
        <v>29</v>
      </c>
      <c r="AC376" s="222"/>
      <c r="AD376" s="222"/>
    </row>
    <row r="377" spans="2:41">
      <c r="V377" s="17"/>
      <c r="X377" s="228"/>
      <c r="AB377" s="222"/>
      <c r="AC377" s="222"/>
      <c r="AD377" s="222"/>
    </row>
    <row r="378" spans="2:41" ht="23.25">
      <c r="B378" s="22" t="s">
        <v>64</v>
      </c>
      <c r="V378" s="17"/>
      <c r="X378" s="228"/>
      <c r="AB378" s="222"/>
      <c r="AC378" s="222"/>
      <c r="AD378" s="222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4" t="s">
        <v>29</v>
      </c>
      <c r="AD625" s="214"/>
      <c r="AE625" s="214"/>
    </row>
    <row r="626" spans="2:41">
      <c r="H626" s="215" t="s">
        <v>28</v>
      </c>
      <c r="I626" s="215"/>
      <c r="J626" s="215"/>
      <c r="V626" s="17"/>
      <c r="AC626" s="214"/>
      <c r="AD626" s="214"/>
      <c r="AE626" s="214"/>
    </row>
    <row r="627" spans="2:41">
      <c r="H627" s="215"/>
      <c r="I627" s="215"/>
      <c r="J627" s="215"/>
      <c r="V627" s="17"/>
      <c r="AC627" s="214"/>
      <c r="AD627" s="214"/>
      <c r="AE627" s="21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4" t="s">
        <v>29</v>
      </c>
      <c r="AD718" s="214"/>
      <c r="AE718" s="214"/>
    </row>
    <row r="719" spans="5:31">
      <c r="H719" s="215" t="s">
        <v>28</v>
      </c>
      <c r="I719" s="215"/>
      <c r="J719" s="215"/>
      <c r="V719" s="17"/>
      <c r="AC719" s="214"/>
      <c r="AD719" s="214"/>
      <c r="AE719" s="214"/>
    </row>
    <row r="720" spans="5:31">
      <c r="H720" s="215"/>
      <c r="I720" s="215"/>
      <c r="J720" s="215"/>
      <c r="V720" s="17"/>
      <c r="AC720" s="214"/>
      <c r="AD720" s="214"/>
      <c r="AE720" s="21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>
      <c r="H850" s="215"/>
      <c r="I850" s="215"/>
      <c r="J850" s="215"/>
      <c r="V850" s="17"/>
      <c r="AA850" s="232"/>
      <c r="AB850" s="232"/>
      <c r="AC850" s="232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4" t="s">
        <v>29</v>
      </c>
      <c r="AD892" s="214"/>
      <c r="AE892" s="214"/>
    </row>
    <row r="893" spans="8:31">
      <c r="H893" s="215" t="s">
        <v>28</v>
      </c>
      <c r="I893" s="215"/>
      <c r="J893" s="215"/>
      <c r="V893" s="17"/>
      <c r="AC893" s="214"/>
      <c r="AD893" s="214"/>
      <c r="AE893" s="214"/>
    </row>
    <row r="894" spans="8:31">
      <c r="H894" s="215"/>
      <c r="I894" s="215"/>
      <c r="J894" s="215"/>
      <c r="V894" s="17"/>
      <c r="AC894" s="214"/>
      <c r="AD894" s="214"/>
      <c r="AE894" s="21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204</v>
      </c>
      <c r="F943" s="216"/>
      <c r="G943" s="216"/>
      <c r="H943" s="216"/>
      <c r="V943" s="17"/>
      <c r="X943" s="23" t="s">
        <v>32</v>
      </c>
      <c r="Y943" s="20">
        <f>IF(B1743="PAGADO",0,C948)</f>
        <v>-515.68099999999981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360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360</v>
      </c>
      <c r="E946" s="4">
        <v>45198</v>
      </c>
      <c r="F946" s="3" t="s">
        <v>1614</v>
      </c>
      <c r="G946" s="3" t="s">
        <v>261</v>
      </c>
      <c r="H946" s="5">
        <v>230</v>
      </c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875.68099999999981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515.68099999999981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-515.68099999999981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-515.68099999999981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515.68099999999981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360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875.68099999999981</v>
      </c>
      <c r="D971" t="s">
        <v>22</v>
      </c>
      <c r="E971" t="s">
        <v>21</v>
      </c>
      <c r="V971" s="17"/>
      <c r="X971" s="15" t="s">
        <v>18</v>
      </c>
      <c r="Y971" s="16">
        <f>SUM(Y952:Y970)</f>
        <v>515.68099999999981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4" t="s">
        <v>29</v>
      </c>
      <c r="AD985" s="214"/>
      <c r="AE985" s="214"/>
    </row>
    <row r="986" spans="2:41">
      <c r="H986" s="215" t="s">
        <v>28</v>
      </c>
      <c r="I986" s="215"/>
      <c r="J986" s="215"/>
      <c r="V986" s="17"/>
      <c r="AC986" s="214"/>
      <c r="AD986" s="214"/>
      <c r="AE986" s="214"/>
    </row>
    <row r="987" spans="2:41">
      <c r="H987" s="215"/>
      <c r="I987" s="215"/>
      <c r="J987" s="215"/>
      <c r="V987" s="17"/>
      <c r="AC987" s="214"/>
      <c r="AD987" s="214"/>
      <c r="AE987" s="21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-515.68099999999981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-515.68099999999981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515.68099999999981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515.68099999999981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-515.68099999999981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-515.68099999999981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7" t="str">
        <f>IF(C996&lt;0,"NO PAGAR","COBRAR")</f>
        <v>NO PAGAR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NO PAGAR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515.68099999999981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515.68099999999981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515.68099999999981</v>
      </c>
      <c r="V1018" s="17"/>
      <c r="X1018" s="15" t="s">
        <v>18</v>
      </c>
      <c r="Y1018" s="16">
        <f>SUM(Y999:Y1017)</f>
        <v>515.68099999999981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-515.68099999999981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-515.68099999999981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515.68099999999981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515.68099999999981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-515.68099999999981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-515.68099999999981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515.68099999999981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515.68099999999981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515.68099999999981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515.68099999999981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X876" sqref="X87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28" t="s">
        <v>64</v>
      </c>
      <c r="AB373" s="222" t="s">
        <v>29</v>
      </c>
      <c r="AC373" s="222"/>
      <c r="AD373" s="222"/>
    </row>
    <row r="374" spans="2:41">
      <c r="V374" s="17"/>
      <c r="X374" s="228"/>
      <c r="AB374" s="222"/>
      <c r="AC374" s="222"/>
      <c r="AD374" s="222"/>
    </row>
    <row r="375" spans="2:41" ht="23.25">
      <c r="B375" s="22" t="s">
        <v>64</v>
      </c>
      <c r="V375" s="17"/>
      <c r="X375" s="228"/>
      <c r="AB375" s="222"/>
      <c r="AC375" s="222"/>
      <c r="AD375" s="222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4" t="s">
        <v>29</v>
      </c>
      <c r="AD532" s="214"/>
      <c r="AE532" s="214"/>
    </row>
    <row r="533" spans="2:41" ht="15" customHeight="1">
      <c r="I533" s="75"/>
      <c r="J533" s="75"/>
      <c r="V533" s="17"/>
      <c r="AC533" s="214"/>
      <c r="AD533" s="214"/>
      <c r="AE533" s="214"/>
    </row>
    <row r="534" spans="2:41" ht="15" customHeight="1">
      <c r="H534" s="75"/>
      <c r="I534" s="75"/>
      <c r="J534" s="75"/>
      <c r="V534" s="17"/>
      <c r="AC534" s="214"/>
      <c r="AD534" s="214"/>
      <c r="AE534" s="214"/>
    </row>
    <row r="535" spans="2:41">
      <c r="B535" s="228" t="s">
        <v>67</v>
      </c>
      <c r="F535" s="229" t="s">
        <v>28</v>
      </c>
      <c r="G535" s="229"/>
      <c r="H535" s="229"/>
      <c r="V535" s="17"/>
    </row>
    <row r="536" spans="2:41">
      <c r="B536" s="228"/>
      <c r="F536" s="229"/>
      <c r="G536" s="229"/>
      <c r="H536" s="229"/>
      <c r="V536" s="17"/>
    </row>
    <row r="537" spans="2:41" ht="26.25" customHeight="1">
      <c r="B537" s="228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4" t="s">
        <v>29</v>
      </c>
      <c r="AD614" s="214"/>
      <c r="AE614" s="214"/>
    </row>
    <row r="615" spans="2:41" ht="15" customHeight="1">
      <c r="I615" s="75"/>
      <c r="J615" s="75"/>
      <c r="V615" s="17"/>
      <c r="AC615" s="214"/>
      <c r="AD615" s="214"/>
      <c r="AE615" s="214"/>
    </row>
    <row r="616" spans="2:41" ht="15" customHeight="1">
      <c r="H616" s="75"/>
      <c r="I616" s="75"/>
      <c r="J616" s="75"/>
      <c r="V616" s="17"/>
      <c r="AC616" s="214"/>
      <c r="AD616" s="214"/>
      <c r="AE616" s="214"/>
    </row>
    <row r="617" spans="2:41">
      <c r="B617" s="228" t="s">
        <v>68</v>
      </c>
      <c r="F617" s="229" t="s">
        <v>28</v>
      </c>
      <c r="G617" s="229"/>
      <c r="H617" s="229"/>
      <c r="V617" s="17"/>
    </row>
    <row r="618" spans="2:41">
      <c r="B618" s="228"/>
      <c r="F618" s="229"/>
      <c r="G618" s="229"/>
      <c r="H618" s="229"/>
      <c r="V618" s="17"/>
    </row>
    <row r="619" spans="2:41" ht="26.25" customHeight="1">
      <c r="B619" s="228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4" t="s">
        <v>29</v>
      </c>
      <c r="AD698" s="214"/>
      <c r="AE698" s="214"/>
    </row>
    <row r="699" spans="2:31" ht="15" customHeight="1">
      <c r="I699" s="75"/>
      <c r="J699" s="75"/>
      <c r="V699" s="17"/>
      <c r="AC699" s="214"/>
      <c r="AD699" s="214"/>
      <c r="AE699" s="214"/>
    </row>
    <row r="700" spans="2:31" ht="15" customHeight="1">
      <c r="H700" s="75"/>
      <c r="I700" s="75"/>
      <c r="J700" s="75"/>
      <c r="V700" s="17"/>
      <c r="AC700" s="214"/>
      <c r="AD700" s="214"/>
      <c r="AE700" s="214"/>
    </row>
    <row r="701" spans="2:31">
      <c r="B701" s="228" t="s">
        <v>69</v>
      </c>
      <c r="F701" s="229" t="s">
        <v>28</v>
      </c>
      <c r="G701" s="229"/>
      <c r="H701" s="229"/>
      <c r="V701" s="17"/>
    </row>
    <row r="702" spans="2:31">
      <c r="B702" s="228"/>
      <c r="F702" s="229"/>
      <c r="G702" s="229"/>
      <c r="H702" s="229"/>
      <c r="V702" s="17"/>
    </row>
    <row r="703" spans="2:31" ht="26.25" customHeight="1">
      <c r="B703" s="228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4" t="s">
        <v>29</v>
      </c>
      <c r="AD782" s="214"/>
      <c r="AE782" s="214"/>
    </row>
    <row r="783" spans="5:31" ht="15" customHeight="1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>
      <c r="H784" s="75"/>
      <c r="I784" s="75"/>
      <c r="J784" s="75"/>
      <c r="V784" s="17"/>
      <c r="AC784" s="214"/>
      <c r="AD784" s="214"/>
      <c r="AE784" s="21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4" t="s">
        <v>29</v>
      </c>
      <c r="AD872" s="214"/>
      <c r="AE872" s="214"/>
    </row>
    <row r="873" spans="2:41" ht="15" customHeight="1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>
      <c r="H874" s="75"/>
      <c r="I874" s="75"/>
      <c r="J874" s="75"/>
      <c r="V874" s="17"/>
      <c r="AC874" s="214"/>
      <c r="AD874" s="214"/>
      <c r="AE874" s="21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1651.8590000000002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4" t="s">
        <v>29</v>
      </c>
      <c r="AD965" s="214"/>
      <c r="AE965" s="214"/>
    </row>
    <row r="966" spans="2:41" ht="15" customHeight="1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>
      <c r="H967" s="75"/>
      <c r="I967" s="75"/>
      <c r="J967" s="75"/>
      <c r="V967" s="17"/>
      <c r="AC967" s="214"/>
      <c r="AD967" s="214"/>
      <c r="AE967" s="21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1651.8590000000002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1651.8590000000002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1651.8590000000002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1651.8590000000002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876" zoomScale="82" zoomScaleNormal="82" workbookViewId="0">
      <selection activeCell="I883" sqref="I88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4" t="s">
        <v>29</v>
      </c>
      <c r="AD96" s="214"/>
      <c r="AE96" s="214"/>
    </row>
    <row r="97" spans="2:41">
      <c r="H97" s="215" t="s">
        <v>28</v>
      </c>
      <c r="I97" s="215"/>
      <c r="J97" s="215"/>
      <c r="V97" s="17"/>
      <c r="AC97" s="214"/>
      <c r="AD97" s="214"/>
      <c r="AE97" s="214"/>
    </row>
    <row r="98" spans="2:41">
      <c r="H98" s="215"/>
      <c r="I98" s="215"/>
      <c r="J98" s="215"/>
      <c r="V98" s="17"/>
      <c r="AC98" s="214"/>
      <c r="AD98" s="214"/>
      <c r="AE98" s="21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4" t="s">
        <v>29</v>
      </c>
      <c r="AD167" s="214"/>
      <c r="AE167" s="214"/>
    </row>
    <row r="168" spans="2:41">
      <c r="H168" s="215" t="s">
        <v>28</v>
      </c>
      <c r="I168" s="215"/>
      <c r="J168" s="215"/>
      <c r="V168" s="17"/>
      <c r="AC168" s="214"/>
      <c r="AD168" s="214"/>
      <c r="AE168" s="214"/>
    </row>
    <row r="169" spans="2:41">
      <c r="H169" s="215"/>
      <c r="I169" s="215"/>
      <c r="J169" s="215"/>
      <c r="V169" s="17"/>
      <c r="AC169" s="214"/>
      <c r="AD169" s="214"/>
      <c r="AE169" s="21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4" t="s">
        <v>29</v>
      </c>
      <c r="AD259" s="214"/>
      <c r="AE259" s="214"/>
    </row>
    <row r="260" spans="2:41">
      <c r="H260" s="215" t="s">
        <v>28</v>
      </c>
      <c r="I260" s="215"/>
      <c r="J260" s="215"/>
      <c r="V260" s="17"/>
      <c r="AC260" s="214"/>
      <c r="AD260" s="214"/>
      <c r="AE260" s="214"/>
    </row>
    <row r="261" spans="2:41">
      <c r="H261" s="215"/>
      <c r="I261" s="215"/>
      <c r="J261" s="215"/>
      <c r="V261" s="17"/>
      <c r="AC261" s="214"/>
      <c r="AD261" s="214"/>
      <c r="AE261" s="21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28" t="s">
        <v>64</v>
      </c>
      <c r="AB347" s="222" t="s">
        <v>29</v>
      </c>
      <c r="AC347" s="222"/>
      <c r="AD347" s="222"/>
    </row>
    <row r="348" spans="2:41">
      <c r="V348" s="17"/>
      <c r="X348" s="228"/>
      <c r="AB348" s="222"/>
      <c r="AC348" s="222"/>
      <c r="AD348" s="222"/>
    </row>
    <row r="349" spans="2:41" ht="23.25">
      <c r="B349" s="22" t="s">
        <v>64</v>
      </c>
      <c r="V349" s="17"/>
      <c r="X349" s="228"/>
      <c r="AB349" s="222"/>
      <c r="AC349" s="222"/>
      <c r="AD349" s="222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4" t="s">
        <v>29</v>
      </c>
      <c r="AC421" s="21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4" t="s">
        <v>29</v>
      </c>
      <c r="AD491" s="214"/>
      <c r="AE491" s="214"/>
    </row>
    <row r="492" spans="2:42">
      <c r="H492" s="215" t="s">
        <v>28</v>
      </c>
      <c r="I492" s="215"/>
      <c r="J492" s="215"/>
      <c r="V492" s="17"/>
      <c r="AC492" s="214"/>
      <c r="AD492" s="214"/>
      <c r="AE492" s="214"/>
    </row>
    <row r="493" spans="2:42">
      <c r="H493" s="215"/>
      <c r="I493" s="215"/>
      <c r="J493" s="215"/>
      <c r="V493" s="17"/>
      <c r="AC493" s="214"/>
      <c r="AD493" s="214"/>
      <c r="AE493" s="21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4" t="s">
        <v>29</v>
      </c>
      <c r="AD565" s="214"/>
      <c r="AE565" s="214"/>
    </row>
    <row r="566" spans="2:41">
      <c r="H566" s="215" t="s">
        <v>28</v>
      </c>
      <c r="I566" s="215"/>
      <c r="J566" s="215"/>
      <c r="V566" s="17"/>
      <c r="AC566" s="214"/>
      <c r="AD566" s="214"/>
      <c r="AE566" s="214"/>
    </row>
    <row r="567" spans="2:41">
      <c r="H567" s="215"/>
      <c r="I567" s="215"/>
      <c r="J567" s="215"/>
      <c r="V567" s="17"/>
      <c r="AC567" s="214"/>
      <c r="AD567" s="214"/>
      <c r="AE567" s="21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4" t="s">
        <v>29</v>
      </c>
      <c r="AD739" s="214"/>
      <c r="AE739" s="214"/>
    </row>
    <row r="740" spans="2:41">
      <c r="H740" s="215" t="s">
        <v>28</v>
      </c>
      <c r="I740" s="215"/>
      <c r="J740" s="215"/>
      <c r="V740" s="17"/>
      <c r="AC740" s="214"/>
      <c r="AD740" s="214"/>
      <c r="AE740" s="214"/>
    </row>
    <row r="741" spans="2:41">
      <c r="H741" s="215"/>
      <c r="I741" s="215"/>
      <c r="J741" s="215"/>
      <c r="V741" s="17"/>
      <c r="AC741" s="214"/>
      <c r="AD741" s="214"/>
      <c r="AE741" s="21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4" t="s">
        <v>29</v>
      </c>
      <c r="AD830" s="214"/>
      <c r="AE830" s="214"/>
    </row>
    <row r="831" spans="8:31">
      <c r="H831" s="215" t="s">
        <v>28</v>
      </c>
      <c r="I831" s="215"/>
      <c r="J831" s="215"/>
      <c r="V831" s="17"/>
      <c r="AC831" s="214"/>
      <c r="AD831" s="214"/>
      <c r="AE831" s="214"/>
    </row>
    <row r="832" spans="8:31">
      <c r="H832" s="215"/>
      <c r="I832" s="215"/>
      <c r="J832" s="215"/>
      <c r="V832" s="17"/>
      <c r="AC832" s="214"/>
      <c r="AD832" s="214"/>
      <c r="AE832" s="21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20</v>
      </c>
      <c r="F881" s="216"/>
      <c r="G881" s="216"/>
      <c r="H881" s="216"/>
      <c r="V881" s="17"/>
      <c r="X881" s="23" t="s">
        <v>32</v>
      </c>
      <c r="Y881" s="20">
        <f>IF(B1681="PAGADO",0,C886)</f>
        <v>1715.4219999999998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160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1715.4219999999998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1715.4219999999998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1715.4219999999998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1715.4219999999998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160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4" t="s">
        <v>29</v>
      </c>
      <c r="AD923" s="214"/>
      <c r="AE923" s="214"/>
    </row>
    <row r="924" spans="2:31">
      <c r="H924" s="215" t="s">
        <v>28</v>
      </c>
      <c r="I924" s="215"/>
      <c r="J924" s="215"/>
      <c r="V924" s="17"/>
      <c r="AC924" s="214"/>
      <c r="AD924" s="214"/>
      <c r="AE924" s="214"/>
    </row>
    <row r="925" spans="2:31">
      <c r="H925" s="215"/>
      <c r="I925" s="215"/>
      <c r="J925" s="215"/>
      <c r="V925" s="17"/>
      <c r="AC925" s="214"/>
      <c r="AD925" s="214"/>
      <c r="AE925" s="214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1715.4219999999998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1715.4219999999998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1715.4219999999998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1715.4219999999998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1715.4219999999998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1715.4219999999998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1715.4219999999998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1715.4219999999998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1715.4219999999998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1715.4219999999998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1715.4219999999998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1715.4219999999998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2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V853" zoomScale="93" zoomScaleNormal="93" workbookViewId="0">
      <selection activeCell="AD858" sqref="AD85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4" t="s">
        <v>29</v>
      </c>
      <c r="AD95" s="214"/>
      <c r="AE95" s="214"/>
    </row>
    <row r="96" spans="8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4" t="s">
        <v>29</v>
      </c>
      <c r="AD168" s="214"/>
      <c r="AE168" s="214"/>
    </row>
    <row r="169" spans="2:41">
      <c r="H169" s="215" t="s">
        <v>28</v>
      </c>
      <c r="I169" s="215"/>
      <c r="J169" s="215"/>
      <c r="V169" s="17"/>
      <c r="AC169" s="214"/>
      <c r="AD169" s="214"/>
      <c r="AE169" s="214"/>
    </row>
    <row r="170" spans="2:41">
      <c r="H170" s="215"/>
      <c r="I170" s="215"/>
      <c r="J170" s="215"/>
      <c r="V170" s="17"/>
      <c r="AC170" s="214"/>
      <c r="AD170" s="214"/>
      <c r="AE170" s="21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4" t="s">
        <v>29</v>
      </c>
      <c r="AD260" s="214"/>
      <c r="AE260" s="214"/>
    </row>
    <row r="261" spans="2:41">
      <c r="H261" s="215" t="s">
        <v>28</v>
      </c>
      <c r="I261" s="215"/>
      <c r="J261" s="215"/>
      <c r="V261" s="17"/>
      <c r="AC261" s="214"/>
      <c r="AD261" s="214"/>
      <c r="AE261" s="214"/>
    </row>
    <row r="262" spans="2:41">
      <c r="H262" s="215"/>
      <c r="I262" s="215"/>
      <c r="J262" s="215"/>
      <c r="V262" s="17"/>
      <c r="AC262" s="214"/>
      <c r="AD262" s="214"/>
      <c r="AE262" s="21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28" t="s">
        <v>64</v>
      </c>
      <c r="AB356" s="222" t="s">
        <v>29</v>
      </c>
      <c r="AC356" s="222"/>
      <c r="AD356" s="222"/>
    </row>
    <row r="357" spans="2:40" ht="23.25">
      <c r="B357" s="22" t="s">
        <v>64</v>
      </c>
      <c r="V357" s="17"/>
      <c r="X357" s="228"/>
      <c r="AB357" s="222"/>
      <c r="AC357" s="222"/>
      <c r="AD357" s="22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4" t="s">
        <v>29</v>
      </c>
      <c r="AD524" s="214"/>
      <c r="AE524" s="214"/>
    </row>
    <row r="525" spans="2:31">
      <c r="H525" s="215" t="s">
        <v>28</v>
      </c>
      <c r="I525" s="215"/>
      <c r="J525" s="215"/>
      <c r="V525" s="17"/>
      <c r="AC525" s="214"/>
      <c r="AD525" s="214"/>
      <c r="AE525" s="214"/>
    </row>
    <row r="526" spans="2:31">
      <c r="H526" s="215"/>
      <c r="I526" s="215"/>
      <c r="J526" s="215"/>
      <c r="V526" s="17"/>
      <c r="AC526" s="214"/>
      <c r="AD526" s="214"/>
      <c r="AE526" s="21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4" t="s">
        <v>29</v>
      </c>
      <c r="AD607" s="214"/>
      <c r="AE607" s="214"/>
    </row>
    <row r="608" spans="2:31">
      <c r="H608" s="215" t="s">
        <v>28</v>
      </c>
      <c r="I608" s="215"/>
      <c r="J608" s="215"/>
      <c r="V608" s="17"/>
      <c r="AC608" s="214"/>
      <c r="AD608" s="214"/>
      <c r="AE608" s="214"/>
    </row>
    <row r="609" spans="2:41">
      <c r="H609" s="215"/>
      <c r="I609" s="215"/>
      <c r="J609" s="215"/>
      <c r="V609" s="17"/>
      <c r="AC609" s="214"/>
      <c r="AD609" s="214"/>
      <c r="AE609" s="21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4" t="s">
        <v>29</v>
      </c>
      <c r="AD692" s="214"/>
      <c r="AE692" s="214"/>
    </row>
    <row r="693" spans="2:41">
      <c r="H693" s="215" t="s">
        <v>28</v>
      </c>
      <c r="I693" s="215"/>
      <c r="J693" s="215"/>
      <c r="V693" s="17"/>
      <c r="AC693" s="214"/>
      <c r="AD693" s="214"/>
      <c r="AE693" s="214"/>
    </row>
    <row r="694" spans="2:41">
      <c r="H694" s="215"/>
      <c r="I694" s="215"/>
      <c r="J694" s="215"/>
      <c r="V694" s="17"/>
      <c r="AC694" s="214"/>
      <c r="AD694" s="214"/>
      <c r="AE694" s="21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4" t="s">
        <v>29</v>
      </c>
      <c r="AD776" s="214"/>
      <c r="AE776" s="214"/>
    </row>
    <row r="777" spans="2:41">
      <c r="H777" s="215" t="s">
        <v>28</v>
      </c>
      <c r="I777" s="215"/>
      <c r="J777" s="215"/>
      <c r="V777" s="17"/>
      <c r="AC777" s="214"/>
      <c r="AD777" s="214"/>
      <c r="AE777" s="214"/>
    </row>
    <row r="778" spans="2:41">
      <c r="H778" s="215"/>
      <c r="I778" s="215"/>
      <c r="J778" s="215"/>
      <c r="V778" s="17"/>
      <c r="AC778" s="214"/>
      <c r="AD778" s="214"/>
      <c r="AE778" s="21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4" t="s">
        <v>29</v>
      </c>
      <c r="AD867" s="214"/>
      <c r="AE867" s="214"/>
    </row>
    <row r="868" spans="2:41">
      <c r="H868" s="215" t="s">
        <v>28</v>
      </c>
      <c r="I868" s="215"/>
      <c r="J868" s="215"/>
      <c r="V868" s="17"/>
      <c r="AC868" s="214"/>
      <c r="AD868" s="214"/>
      <c r="AE868" s="214"/>
    </row>
    <row r="869" spans="2:41">
      <c r="H869" s="215"/>
      <c r="I869" s="215"/>
      <c r="J869" s="215"/>
      <c r="V869" s="17"/>
      <c r="AC869" s="214"/>
      <c r="AD869" s="214"/>
      <c r="AE869" s="21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-1716.7520000000013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-599.51200000000131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599.51200000000131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599.51200000000131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-599.51200000000131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-599.51200000000131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599.51200000000131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599.51200000000131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599.51200000000131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4" t="s">
        <v>29</v>
      </c>
      <c r="AD960" s="214"/>
      <c r="AE960" s="214"/>
    </row>
    <row r="961" spans="2:41">
      <c r="H961" s="215" t="s">
        <v>28</v>
      </c>
      <c r="I961" s="215"/>
      <c r="J961" s="215"/>
      <c r="V961" s="17"/>
      <c r="AC961" s="214"/>
      <c r="AD961" s="214"/>
      <c r="AE961" s="214"/>
    </row>
    <row r="962" spans="2:41">
      <c r="H962" s="215"/>
      <c r="I962" s="215"/>
      <c r="J962" s="215"/>
      <c r="V962" s="17"/>
      <c r="AC962" s="214"/>
      <c r="AD962" s="214"/>
      <c r="AE962" s="21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-599.51200000000131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-599.51200000000131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599.51200000000131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599.51200000000131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-599.51200000000131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-599.51200000000131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599.51200000000131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599.51200000000131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599.51200000000131</v>
      </c>
      <c r="V993" s="17"/>
      <c r="X993" s="15" t="s">
        <v>18</v>
      </c>
      <c r="Y993" s="16">
        <f>SUM(Y974:Y992)</f>
        <v>599.51200000000131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-599.51200000000131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-599.51200000000131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599.51200000000131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599.51200000000131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-599.51200000000131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-599.51200000000131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599.51200000000131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599.51200000000131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599.51200000000131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599.51200000000131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C903" zoomScale="80" zoomScaleNormal="80" workbookViewId="0">
      <selection activeCell="I917" sqref="I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4" t="s">
        <v>29</v>
      </c>
      <c r="AD169" s="214"/>
      <c r="AE169" s="214"/>
    </row>
    <row r="170" spans="2:41">
      <c r="H170" s="215" t="s">
        <v>28</v>
      </c>
      <c r="I170" s="215"/>
      <c r="J170" s="215"/>
      <c r="V170" s="17"/>
      <c r="AC170" s="214"/>
      <c r="AD170" s="214"/>
      <c r="AE170" s="214"/>
    </row>
    <row r="171" spans="2:41">
      <c r="H171" s="215"/>
      <c r="I171" s="215"/>
      <c r="J171" s="215"/>
      <c r="V171" s="17"/>
      <c r="AC171" s="214"/>
      <c r="AD171" s="214"/>
      <c r="AE171" s="21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4" t="s">
        <v>29</v>
      </c>
      <c r="AD253" s="214"/>
      <c r="AE253" s="214"/>
    </row>
    <row r="254" spans="5:31">
      <c r="H254" s="215" t="s">
        <v>28</v>
      </c>
      <c r="I254" s="215"/>
      <c r="J254" s="215"/>
      <c r="V254" s="17"/>
      <c r="AC254" s="214"/>
      <c r="AD254" s="214"/>
      <c r="AE254" s="214"/>
    </row>
    <row r="255" spans="5:31">
      <c r="H255" s="215"/>
      <c r="I255" s="215"/>
      <c r="J255" s="215"/>
      <c r="V255" s="17"/>
      <c r="AC255" s="214"/>
      <c r="AD255" s="214"/>
      <c r="AE255" s="21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IF(B1053="PAGADO",0,C309)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28" t="s">
        <v>64</v>
      </c>
      <c r="AB349" s="222" t="s">
        <v>29</v>
      </c>
      <c r="AC349" s="222"/>
      <c r="AD349" s="222"/>
    </row>
    <row r="350" spans="2:30">
      <c r="V350" s="17"/>
      <c r="X350" s="228"/>
      <c r="AB350" s="222"/>
      <c r="AC350" s="222"/>
      <c r="AD350" s="222"/>
    </row>
    <row r="351" spans="2:30" ht="23.25">
      <c r="B351" s="22" t="s">
        <v>64</v>
      </c>
      <c r="V351" s="17"/>
      <c r="X351" s="228"/>
      <c r="AB351" s="222"/>
      <c r="AC351" s="222"/>
      <c r="AD351" s="222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4" t="s">
        <v>29</v>
      </c>
      <c r="AD431" s="214"/>
      <c r="AE431" s="214"/>
    </row>
    <row r="432" spans="8:31">
      <c r="H432" s="215" t="s">
        <v>28</v>
      </c>
      <c r="I432" s="215"/>
      <c r="J432" s="215"/>
      <c r="V432" s="17"/>
      <c r="AC432" s="214"/>
      <c r="AD432" s="214"/>
      <c r="AE432" s="214"/>
    </row>
    <row r="433" spans="2:41">
      <c r="H433" s="215"/>
      <c r="I433" s="215"/>
      <c r="J433" s="215"/>
      <c r="V433" s="17"/>
      <c r="AC433" s="214"/>
      <c r="AD433" s="214"/>
      <c r="AE433" s="21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4" t="s">
        <v>29</v>
      </c>
      <c r="AD516" s="214"/>
      <c r="AE516" s="214"/>
    </row>
    <row r="517" spans="2:41" ht="15.75" customHeight="1">
      <c r="H517" s="215" t="s">
        <v>28</v>
      </c>
      <c r="I517" s="215"/>
      <c r="J517" s="215"/>
      <c r="V517" s="17"/>
      <c r="AC517" s="214"/>
      <c r="AD517" s="214"/>
      <c r="AE517" s="214"/>
    </row>
    <row r="518" spans="2:41">
      <c r="H518" s="215"/>
      <c r="I518" s="215"/>
      <c r="J518" s="215"/>
      <c r="V518" s="17"/>
      <c r="AC518" s="214"/>
      <c r="AD518" s="214"/>
      <c r="AE518" s="21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4" t="s">
        <v>29</v>
      </c>
      <c r="AD599" s="214"/>
      <c r="AE599" s="214"/>
    </row>
    <row r="600" spans="2:41">
      <c r="H600" s="215" t="s">
        <v>28</v>
      </c>
      <c r="I600" s="215"/>
      <c r="J600" s="215"/>
      <c r="V600" s="17"/>
      <c r="AC600" s="214"/>
      <c r="AD600" s="214"/>
      <c r="AE600" s="214"/>
    </row>
    <row r="601" spans="2:41">
      <c r="H601" s="215"/>
      <c r="I601" s="215"/>
      <c r="J601" s="215"/>
      <c r="V601" s="17"/>
      <c r="AC601" s="214"/>
      <c r="AD601" s="214"/>
      <c r="AE601" s="21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4" t="s">
        <v>29</v>
      </c>
      <c r="AD688" s="214"/>
      <c r="AE688" s="214"/>
    </row>
    <row r="689" spans="2:41">
      <c r="H689" s="215" t="s">
        <v>28</v>
      </c>
      <c r="I689" s="215"/>
      <c r="J689" s="215"/>
      <c r="V689" s="17"/>
      <c r="AC689" s="214"/>
      <c r="AD689" s="214"/>
      <c r="AE689" s="214"/>
    </row>
    <row r="690" spans="2:41">
      <c r="H690" s="215"/>
      <c r="I690" s="215"/>
      <c r="J690" s="215"/>
      <c r="V690" s="17"/>
      <c r="AC690" s="214"/>
      <c r="AD690" s="214"/>
      <c r="AE690" s="21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4" t="s">
        <v>29</v>
      </c>
      <c r="AD772" s="214"/>
      <c r="AE772" s="214"/>
    </row>
    <row r="773" spans="2:41">
      <c r="H773" s="215" t="s">
        <v>28</v>
      </c>
      <c r="I773" s="215"/>
      <c r="J773" s="215"/>
      <c r="V773" s="17"/>
      <c r="AC773" s="214"/>
      <c r="AD773" s="214"/>
      <c r="AE773" s="214"/>
    </row>
    <row r="774" spans="2:41">
      <c r="H774" s="215"/>
      <c r="I774" s="215"/>
      <c r="J774" s="215"/>
      <c r="V774" s="17"/>
      <c r="AC774" s="214"/>
      <c r="AD774" s="214"/>
      <c r="AE774" s="21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IF(B1621="PAGADO",0,C826)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4" t="s">
        <v>29</v>
      </c>
      <c r="AD864" s="214"/>
      <c r="AE864" s="214"/>
    </row>
    <row r="865" spans="2:41">
      <c r="H865" s="215" t="s">
        <v>28</v>
      </c>
      <c r="I865" s="215"/>
      <c r="J865" s="215"/>
      <c r="V865" s="17"/>
      <c r="AC865" s="214"/>
      <c r="AD865" s="214"/>
      <c r="AE865" s="214"/>
    </row>
    <row r="866" spans="2:41">
      <c r="H866" s="215"/>
      <c r="I866" s="215"/>
      <c r="J866" s="215"/>
      <c r="V866" s="17"/>
      <c r="AC866" s="214"/>
      <c r="AD866" s="214"/>
      <c r="AE866" s="21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5" t="s">
        <v>30</v>
      </c>
      <c r="I910" s="215"/>
      <c r="J910" s="215"/>
      <c r="V910" s="17"/>
      <c r="AA910" s="215" t="s">
        <v>31</v>
      </c>
      <c r="AB910" s="215"/>
      <c r="AC910" s="215"/>
    </row>
    <row r="911" spans="1:43">
      <c r="H911" s="215"/>
      <c r="I911" s="215"/>
      <c r="J911" s="215"/>
      <c r="V911" s="17"/>
      <c r="AA911" s="215"/>
      <c r="AB911" s="215"/>
      <c r="AC911" s="21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IF(X870="PAGADO",0,Y875)</f>
        <v>777.85</v>
      </c>
      <c r="E915" s="216" t="s">
        <v>355</v>
      </c>
      <c r="F915" s="216"/>
      <c r="G915" s="216"/>
      <c r="H915" s="216"/>
      <c r="V915" s="17"/>
      <c r="X915" s="23" t="s">
        <v>32</v>
      </c>
      <c r="Y915" s="20">
        <f>IF(B1715="PAGADO",0,C920)</f>
        <v>1127.8499999999999</v>
      </c>
      <c r="AA915" s="216" t="s">
        <v>20</v>
      </c>
      <c r="AB915" s="216"/>
      <c r="AC915" s="216"/>
      <c r="AD915" s="216"/>
    </row>
    <row r="916" spans="2:41">
      <c r="B916" s="1" t="s">
        <v>0</v>
      </c>
      <c r="C916" s="19">
        <f>H931</f>
        <v>350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>
        <v>45174</v>
      </c>
      <c r="F917" s="3" t="s">
        <v>1664</v>
      </c>
      <c r="G917" s="3" t="s">
        <v>99</v>
      </c>
      <c r="H917" s="5">
        <v>350</v>
      </c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1127.8499999999999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1127.8499999999999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1127.8499999999999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tr">
        <f>IF(Y920&lt;0,"NO PAGAR","COBRAR'")</f>
        <v>COBRAR'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8" t="str">
        <f>IF(C920&lt;0,"NO PAGAR","COBRAR'")</f>
        <v>COBRAR'</v>
      </c>
      <c r="C922" s="21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350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4" t="s">
        <v>29</v>
      </c>
      <c r="AD957" s="214"/>
      <c r="AE957" s="214"/>
    </row>
    <row r="958" spans="8:31">
      <c r="H958" s="215" t="s">
        <v>28</v>
      </c>
      <c r="I958" s="215"/>
      <c r="J958" s="215"/>
      <c r="V958" s="17"/>
      <c r="AC958" s="214"/>
      <c r="AD958" s="214"/>
      <c r="AE958" s="214"/>
    </row>
    <row r="959" spans="8:31">
      <c r="H959" s="215"/>
      <c r="I959" s="215"/>
      <c r="J959" s="215"/>
      <c r="V959" s="17"/>
      <c r="AC959" s="214"/>
      <c r="AD959" s="214"/>
      <c r="AE959" s="21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1127.8499999999999</v>
      </c>
      <c r="E963" s="216" t="s">
        <v>20</v>
      </c>
      <c r="F963" s="216"/>
      <c r="G963" s="216"/>
      <c r="H963" s="216"/>
      <c r="V963" s="17"/>
      <c r="X963" s="23" t="s">
        <v>32</v>
      </c>
      <c r="Y963" s="20">
        <f>IF(B963="PAGADO",0,C968)</f>
        <v>1127.8499999999999</v>
      </c>
      <c r="AA963" s="216" t="s">
        <v>20</v>
      </c>
      <c r="AB963" s="216"/>
      <c r="AC963" s="216"/>
      <c r="AD963" s="21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1127.8499999999999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1127.8499999999999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1127.8499999999999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1127.8499999999999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7" t="str">
        <f>IF(C968&lt;0,"NO PAGAR","COBRAR")</f>
        <v>COBRAR</v>
      </c>
      <c r="C969" s="21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7" t="str">
        <f>IF(Y968&lt;0,"NO PAGAR","COBRAR")</f>
        <v>COBRAR</v>
      </c>
      <c r="Y969" s="21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5" t="s">
        <v>30</v>
      </c>
      <c r="I1003" s="215"/>
      <c r="J1003" s="215"/>
      <c r="V1003" s="17"/>
      <c r="AA1003" s="215" t="s">
        <v>31</v>
      </c>
      <c r="AB1003" s="215"/>
      <c r="AC1003" s="215"/>
    </row>
    <row r="1004" spans="1:43">
      <c r="H1004" s="215"/>
      <c r="I1004" s="215"/>
      <c r="J1004" s="215"/>
      <c r="V1004" s="17"/>
      <c r="AA1004" s="215"/>
      <c r="AB1004" s="215"/>
      <c r="AC1004" s="21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1127.8499999999999</v>
      </c>
      <c r="E1008" s="216" t="s">
        <v>20</v>
      </c>
      <c r="F1008" s="216"/>
      <c r="G1008" s="216"/>
      <c r="H1008" s="216"/>
      <c r="V1008" s="17"/>
      <c r="X1008" s="23" t="s">
        <v>32</v>
      </c>
      <c r="Y1008" s="20">
        <f>IF(B1808="PAGADO",0,C1013)</f>
        <v>1127.8499999999999</v>
      </c>
      <c r="AA1008" s="216" t="s">
        <v>20</v>
      </c>
      <c r="AB1008" s="216"/>
      <c r="AC1008" s="216"/>
      <c r="AD1008" s="21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1127.8499999999999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1127.8499999999999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1127.8499999999999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1127.8499999999999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tr">
        <f>IF(Y1013&lt;0,"NO PAGAR","COBRAR'")</f>
        <v>COBRAR'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8" t="str">
        <f>IF(C1013&lt;0,"NO PAGAR","COBRAR'")</f>
        <v>COBRAR'</v>
      </c>
      <c r="C1015" s="21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V875" zoomScale="89" zoomScaleNormal="89" workbookViewId="0">
      <selection activeCell="Z888" sqref="Z888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4" t="s">
        <v>29</v>
      </c>
      <c r="AD99" s="214"/>
      <c r="AE99" s="214"/>
    </row>
    <row r="100" spans="2:41">
      <c r="H100" s="215" t="s">
        <v>28</v>
      </c>
      <c r="I100" s="215"/>
      <c r="J100" s="215"/>
      <c r="V100" s="17"/>
      <c r="AC100" s="214"/>
      <c r="AD100" s="214"/>
      <c r="AE100" s="214"/>
    </row>
    <row r="101" spans="2:41">
      <c r="H101" s="215"/>
      <c r="I101" s="215"/>
      <c r="J101" s="215"/>
      <c r="V101" s="17"/>
      <c r="AC101" s="214"/>
      <c r="AD101" s="214"/>
      <c r="AE101" s="21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4" t="s">
        <v>29</v>
      </c>
      <c r="AD180" s="214"/>
      <c r="AE180" s="214"/>
    </row>
    <row r="181" spans="2:41">
      <c r="H181" s="215" t="s">
        <v>28</v>
      </c>
      <c r="I181" s="215"/>
      <c r="J181" s="215"/>
      <c r="V181" s="17"/>
      <c r="AC181" s="214"/>
      <c r="AD181" s="214"/>
      <c r="AE181" s="214"/>
    </row>
    <row r="182" spans="2:41">
      <c r="H182" s="215"/>
      <c r="I182" s="215"/>
      <c r="J182" s="215"/>
      <c r="V182" s="17"/>
      <c r="AC182" s="214"/>
      <c r="AD182" s="214"/>
      <c r="AE182" s="21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4" t="s">
        <v>29</v>
      </c>
      <c r="AD272" s="214"/>
      <c r="AE272" s="214"/>
    </row>
    <row r="273" spans="2:41">
      <c r="H273" s="215" t="s">
        <v>28</v>
      </c>
      <c r="I273" s="215"/>
      <c r="J273" s="215"/>
      <c r="V273" s="17"/>
      <c r="AC273" s="214"/>
      <c r="AD273" s="214"/>
      <c r="AE273" s="214"/>
    </row>
    <row r="274" spans="2:41">
      <c r="H274" s="215"/>
      <c r="I274" s="215"/>
      <c r="J274" s="215"/>
      <c r="V274" s="17"/>
      <c r="AC274" s="214"/>
      <c r="AD274" s="214"/>
      <c r="AE274" s="21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>
      <c r="V369" s="17"/>
      <c r="X369" s="228"/>
      <c r="AC369" s="222"/>
      <c r="AD369" s="222"/>
      <c r="AE369" s="222"/>
    </row>
    <row r="370" spans="2:41" ht="23.25">
      <c r="B370" s="22" t="s">
        <v>64</v>
      </c>
      <c r="V370" s="17"/>
      <c r="X370" s="228"/>
      <c r="AC370" s="222"/>
      <c r="AD370" s="222"/>
      <c r="AE370" s="22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4" t="s">
        <v>29</v>
      </c>
      <c r="AD441" s="214"/>
      <c r="AE441" s="214"/>
    </row>
    <row r="442" spans="2:41" ht="35.25" customHeight="1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>
      <c r="H443" s="75"/>
      <c r="I443" s="75"/>
      <c r="J443" s="75"/>
      <c r="V443" s="17"/>
      <c r="AC443" s="214"/>
      <c r="AD443" s="214"/>
      <c r="AE443" s="21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4" t="s">
        <v>29</v>
      </c>
      <c r="AD522" s="214"/>
      <c r="AE522" s="214"/>
    </row>
    <row r="523" spans="2:41" ht="30" customHeight="1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4" t="s">
        <v>29</v>
      </c>
      <c r="AD608" s="214"/>
      <c r="AE608" s="214"/>
    </row>
    <row r="609" spans="2:41" ht="23.25" customHeight="1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>
      <c r="H610" s="75"/>
      <c r="I610" s="75"/>
      <c r="J610" s="75"/>
      <c r="V610" s="17"/>
      <c r="AC610" s="214"/>
      <c r="AD610" s="214"/>
      <c r="AE610" s="21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6" t="s">
        <v>110</v>
      </c>
      <c r="AL689" s="226"/>
      <c r="AM689" s="22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-2218.5810000000001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-2105.3710000000001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2105.3710000000001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2105.3710000000001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-2105.3710000000001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-2105.3710000000001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2105.3710000000001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2105.3710000000001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2105.3710000000001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-2105.3710000000001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-2105.3710000000001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2105.3710000000001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2105.3710000000001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-2105.3710000000001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-2105.3710000000001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2105.3710000000001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2105.3710000000001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2105.3710000000001</v>
      </c>
      <c r="V993" s="17"/>
      <c r="X993" s="15" t="s">
        <v>18</v>
      </c>
      <c r="Y993" s="16">
        <f>SUM(Y974:Y992)</f>
        <v>2105.3710000000001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-2105.3710000000001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-2105.3710000000001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2105.3710000000001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2105.3710000000001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-2105.3710000000001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-2105.3710000000001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2105.3710000000001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2105.3710000000001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2105.3710000000001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2105.3710000000001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4" t="s">
        <v>29</v>
      </c>
      <c r="AD95" s="214"/>
      <c r="AE95" s="214"/>
    </row>
    <row r="96" spans="2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4" t="s">
        <v>29</v>
      </c>
      <c r="AD181" s="214"/>
      <c r="AE181" s="214"/>
    </row>
    <row r="182" spans="2:41">
      <c r="H182" s="215" t="s">
        <v>28</v>
      </c>
      <c r="I182" s="215"/>
      <c r="J182" s="215"/>
      <c r="V182" s="17"/>
      <c r="AC182" s="214"/>
      <c r="AD182" s="214"/>
      <c r="AE182" s="214"/>
    </row>
    <row r="183" spans="2:41">
      <c r="H183" s="215"/>
      <c r="I183" s="215"/>
      <c r="J183" s="215"/>
      <c r="V183" s="17"/>
      <c r="AC183" s="214"/>
      <c r="AD183" s="214"/>
      <c r="AE183" s="21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4" t="s">
        <v>29</v>
      </c>
      <c r="AD273" s="214"/>
      <c r="AE273" s="214"/>
    </row>
    <row r="274" spans="2:41">
      <c r="H274" s="215" t="s">
        <v>28</v>
      </c>
      <c r="I274" s="215"/>
      <c r="J274" s="215"/>
      <c r="V274" s="17"/>
      <c r="AC274" s="214"/>
      <c r="AD274" s="214"/>
      <c r="AE274" s="214"/>
    </row>
    <row r="275" spans="2:41">
      <c r="H275" s="215"/>
      <c r="I275" s="215"/>
      <c r="J275" s="215"/>
      <c r="V275" s="17"/>
      <c r="AC275" s="214"/>
      <c r="AD275" s="214"/>
      <c r="AE275" s="21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4" t="s">
        <v>29</v>
      </c>
      <c r="AD366" s="214"/>
      <c r="AE366" s="214"/>
    </row>
    <row r="367" spans="5:31">
      <c r="H367" s="215" t="s">
        <v>28</v>
      </c>
      <c r="I367" s="215"/>
      <c r="J367" s="215"/>
      <c r="V367" s="17"/>
      <c r="AC367" s="214"/>
      <c r="AD367" s="214"/>
      <c r="AE367" s="214"/>
    </row>
    <row r="368" spans="5:31">
      <c r="H368" s="215"/>
      <c r="I368" s="215"/>
      <c r="J368" s="215"/>
      <c r="V368" s="17"/>
      <c r="AC368" s="214"/>
      <c r="AD368" s="214"/>
      <c r="AE368" s="21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4" t="s">
        <v>29</v>
      </c>
      <c r="AD463" s="214"/>
      <c r="AE463" s="214"/>
    </row>
    <row r="464" spans="8:31">
      <c r="H464" s="215" t="s">
        <v>28</v>
      </c>
      <c r="I464" s="215"/>
      <c r="J464" s="215"/>
      <c r="V464" s="17"/>
      <c r="AC464" s="214"/>
      <c r="AD464" s="214"/>
      <c r="AE464" s="214"/>
    </row>
    <row r="465" spans="2:41">
      <c r="H465" s="215"/>
      <c r="I465" s="215"/>
      <c r="J465" s="215"/>
      <c r="V465" s="17"/>
      <c r="AC465" s="214"/>
      <c r="AD465" s="214"/>
      <c r="AE465" s="21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4" t="s">
        <v>29</v>
      </c>
      <c r="AD562" s="214"/>
      <c r="AE562" s="214"/>
    </row>
    <row r="563" spans="2:41">
      <c r="H563" s="215" t="s">
        <v>28</v>
      </c>
      <c r="I563" s="215"/>
      <c r="J563" s="215"/>
      <c r="V563" s="17"/>
      <c r="AC563" s="214"/>
      <c r="AD563" s="214"/>
      <c r="AE563" s="214"/>
    </row>
    <row r="564" spans="2:41">
      <c r="H564" s="215"/>
      <c r="I564" s="215"/>
      <c r="J564" s="215"/>
      <c r="V564" s="17"/>
      <c r="AC564" s="214"/>
      <c r="AD564" s="214"/>
      <c r="AE564" s="21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4" t="s">
        <v>29</v>
      </c>
      <c r="AD655" s="214"/>
      <c r="AE655" s="214"/>
    </row>
    <row r="656" spans="2:31">
      <c r="H656" s="215" t="s">
        <v>28</v>
      </c>
      <c r="I656" s="215"/>
      <c r="J656" s="215"/>
      <c r="V656" s="17"/>
      <c r="AC656" s="214"/>
      <c r="AD656" s="214"/>
      <c r="AE656" s="214"/>
    </row>
    <row r="657" spans="2:41">
      <c r="H657" s="215"/>
      <c r="I657" s="215"/>
      <c r="J657" s="215"/>
      <c r="V657" s="17"/>
      <c r="AC657" s="214"/>
      <c r="AD657" s="214"/>
      <c r="AE657" s="21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4" t="s">
        <v>29</v>
      </c>
      <c r="AD748" s="214"/>
      <c r="AE748" s="214"/>
    </row>
    <row r="749" spans="8:31">
      <c r="H749" s="215" t="s">
        <v>28</v>
      </c>
      <c r="I749" s="215"/>
      <c r="J749" s="215"/>
      <c r="V749" s="17"/>
      <c r="AC749" s="214"/>
      <c r="AD749" s="214"/>
      <c r="AE749" s="214"/>
    </row>
    <row r="750" spans="8:31">
      <c r="H750" s="215"/>
      <c r="I750" s="215"/>
      <c r="J750" s="215"/>
      <c r="V750" s="17"/>
      <c r="AC750" s="214"/>
      <c r="AD750" s="214"/>
      <c r="AE750" s="21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4" t="s">
        <v>29</v>
      </c>
      <c r="AD841" s="214"/>
      <c r="AE841" s="214"/>
    </row>
    <row r="842" spans="2:41">
      <c r="H842" s="215" t="s">
        <v>28</v>
      </c>
      <c r="I842" s="215"/>
      <c r="J842" s="215"/>
      <c r="V842" s="17"/>
      <c r="AC842" s="214"/>
      <c r="AD842" s="214"/>
      <c r="AE842" s="214"/>
    </row>
    <row r="843" spans="2:41">
      <c r="H843" s="215"/>
      <c r="I843" s="215"/>
      <c r="J843" s="215"/>
      <c r="V843" s="17"/>
      <c r="AC843" s="214"/>
      <c r="AD843" s="214"/>
      <c r="AE843" s="21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4" t="s">
        <v>29</v>
      </c>
      <c r="AD935" s="214"/>
      <c r="AE935" s="214"/>
    </row>
    <row r="936" spans="2:41">
      <c r="H936" s="215" t="s">
        <v>28</v>
      </c>
      <c r="I936" s="215"/>
      <c r="J936" s="215"/>
      <c r="V936" s="17"/>
      <c r="AC936" s="214"/>
      <c r="AD936" s="214"/>
      <c r="AE936" s="214"/>
    </row>
    <row r="937" spans="2:41">
      <c r="H937" s="215"/>
      <c r="I937" s="215"/>
      <c r="J937" s="215"/>
      <c r="V937" s="17"/>
      <c r="AC937" s="214"/>
      <c r="AD937" s="214"/>
      <c r="AE937" s="21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4" t="s">
        <v>29</v>
      </c>
      <c r="AD1028" s="214"/>
      <c r="AE1028" s="214"/>
    </row>
    <row r="1029" spans="2:41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>
      <c r="H1030" s="215"/>
      <c r="I1030" s="215"/>
      <c r="J1030" s="215"/>
      <c r="V1030" s="17"/>
      <c r="AC1030" s="214"/>
      <c r="AD1030" s="214"/>
      <c r="AE1030" s="21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4" t="s">
        <v>29</v>
      </c>
      <c r="AD468" s="214"/>
      <c r="AE468" s="214"/>
    </row>
    <row r="469" spans="2:41">
      <c r="H469" s="215" t="s">
        <v>28</v>
      </c>
      <c r="I469" s="215"/>
      <c r="J469" s="215"/>
      <c r="V469" s="17"/>
      <c r="AC469" s="214"/>
      <c r="AD469" s="214"/>
      <c r="AE469" s="214"/>
    </row>
    <row r="470" spans="2:41">
      <c r="H470" s="215"/>
      <c r="I470" s="215"/>
      <c r="J470" s="215"/>
      <c r="V470" s="17"/>
      <c r="AC470" s="214"/>
      <c r="AD470" s="214"/>
      <c r="AE470" s="21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4" t="s">
        <v>29</v>
      </c>
      <c r="AD567" s="214"/>
      <c r="AE567" s="214"/>
    </row>
    <row r="568" spans="2:41">
      <c r="H568" s="215" t="s">
        <v>28</v>
      </c>
      <c r="I568" s="215"/>
      <c r="J568" s="215"/>
      <c r="V568" s="17"/>
      <c r="AC568" s="214"/>
      <c r="AD568" s="214"/>
      <c r="AE568" s="214"/>
    </row>
    <row r="569" spans="2:41">
      <c r="H569" s="215"/>
      <c r="I569" s="215"/>
      <c r="J569" s="215"/>
      <c r="V569" s="17"/>
      <c r="AC569" s="214"/>
      <c r="AD569" s="214"/>
      <c r="AE569" s="21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4" t="s">
        <v>29</v>
      </c>
      <c r="AD660" s="214"/>
      <c r="AE660" s="214"/>
    </row>
    <row r="661" spans="2:41">
      <c r="H661" s="215" t="s">
        <v>28</v>
      </c>
      <c r="I661" s="215"/>
      <c r="J661" s="215"/>
      <c r="V661" s="17"/>
      <c r="AC661" s="214"/>
      <c r="AD661" s="214"/>
      <c r="AE661" s="214"/>
    </row>
    <row r="662" spans="2:41">
      <c r="H662" s="215"/>
      <c r="I662" s="215"/>
      <c r="J662" s="215"/>
      <c r="V662" s="17"/>
      <c r="AC662" s="214"/>
      <c r="AD662" s="214"/>
      <c r="AE662" s="21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4" t="s">
        <v>29</v>
      </c>
      <c r="AD753" s="214"/>
      <c r="AE753" s="214"/>
    </row>
    <row r="754" spans="2:41">
      <c r="H754" s="215" t="s">
        <v>28</v>
      </c>
      <c r="I754" s="215"/>
      <c r="J754" s="215"/>
      <c r="V754" s="17"/>
      <c r="AC754" s="214"/>
      <c r="AD754" s="214"/>
      <c r="AE754" s="214"/>
    </row>
    <row r="755" spans="2:41">
      <c r="H755" s="215"/>
      <c r="I755" s="215"/>
      <c r="J755" s="215"/>
      <c r="V755" s="17"/>
      <c r="AC755" s="214"/>
      <c r="AD755" s="214"/>
      <c r="AE755" s="21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4" t="s">
        <v>29</v>
      </c>
      <c r="AD846" s="214"/>
      <c r="AE846" s="214"/>
    </row>
    <row r="847" spans="5:31">
      <c r="H847" s="215" t="s">
        <v>28</v>
      </c>
      <c r="I847" s="215"/>
      <c r="J847" s="215"/>
      <c r="V847" s="17"/>
      <c r="AC847" s="214"/>
      <c r="AD847" s="214"/>
      <c r="AE847" s="214"/>
    </row>
    <row r="848" spans="5:31">
      <c r="H848" s="215"/>
      <c r="I848" s="215"/>
      <c r="J848" s="215"/>
      <c r="V848" s="17"/>
      <c r="AC848" s="214"/>
      <c r="AD848" s="214"/>
      <c r="AE848" s="21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4" t="s">
        <v>29</v>
      </c>
      <c r="AD940" s="214"/>
      <c r="AE940" s="214"/>
    </row>
    <row r="941" spans="8:31">
      <c r="H941" s="215" t="s">
        <v>28</v>
      </c>
      <c r="I941" s="215"/>
      <c r="J941" s="215"/>
      <c r="V941" s="17"/>
      <c r="AC941" s="214"/>
      <c r="AD941" s="214"/>
      <c r="AE941" s="214"/>
    </row>
    <row r="942" spans="8:31">
      <c r="H942" s="215"/>
      <c r="I942" s="215"/>
      <c r="J942" s="215"/>
      <c r="V942" s="17"/>
      <c r="AC942" s="214"/>
      <c r="AD942" s="214"/>
      <c r="AE942" s="21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4" t="s">
        <v>29</v>
      </c>
      <c r="AD1033" s="214"/>
      <c r="AE1033" s="214"/>
    </row>
    <row r="1034" spans="2:41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>
      <c r="H1035" s="215"/>
      <c r="I1035" s="215"/>
      <c r="J1035" s="215"/>
      <c r="V1035" s="17"/>
      <c r="AC1035" s="214"/>
      <c r="AD1035" s="214"/>
      <c r="AE1035" s="21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84" workbookViewId="0">
      <selection activeCell="F902" sqref="F90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4" t="s">
        <v>29</v>
      </c>
      <c r="AD373" s="214"/>
      <c r="AE373" s="214"/>
    </row>
    <row r="374" spans="2:41">
      <c r="H374" s="215" t="s">
        <v>28</v>
      </c>
      <c r="I374" s="215"/>
      <c r="J374" s="215"/>
      <c r="V374" s="17"/>
      <c r="AC374" s="214"/>
      <c r="AD374" s="214"/>
      <c r="AE374" s="214"/>
    </row>
    <row r="375" spans="2:41">
      <c r="H375" s="215"/>
      <c r="I375" s="215"/>
      <c r="J375" s="215"/>
      <c r="V375" s="17"/>
      <c r="AC375" s="214"/>
      <c r="AD375" s="214"/>
      <c r="AE375" s="21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4" t="s">
        <v>29</v>
      </c>
      <c r="AD458" s="214"/>
      <c r="AE458" s="214"/>
    </row>
    <row r="459" spans="2:31">
      <c r="H459" s="215" t="s">
        <v>28</v>
      </c>
      <c r="I459" s="215"/>
      <c r="J459" s="215"/>
      <c r="V459" s="17"/>
      <c r="AC459" s="214"/>
      <c r="AD459" s="214"/>
      <c r="AE459" s="214"/>
    </row>
    <row r="460" spans="2:31">
      <c r="H460" s="215"/>
      <c r="I460" s="215"/>
      <c r="J460" s="215"/>
      <c r="V460" s="17"/>
      <c r="AC460" s="214"/>
      <c r="AD460" s="214"/>
      <c r="AE460" s="21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4" t="s">
        <v>29</v>
      </c>
      <c r="AD550" s="214"/>
      <c r="AE550" s="214"/>
    </row>
    <row r="551" spans="2:41">
      <c r="H551" s="215" t="s">
        <v>28</v>
      </c>
      <c r="I551" s="215"/>
      <c r="J551" s="215"/>
      <c r="V551" s="17"/>
      <c r="AC551" s="214"/>
      <c r="AD551" s="214"/>
      <c r="AE551" s="214"/>
    </row>
    <row r="552" spans="2:41">
      <c r="H552" s="215"/>
      <c r="I552" s="215"/>
      <c r="J552" s="215"/>
      <c r="V552" s="17"/>
      <c r="AC552" s="214"/>
      <c r="AD552" s="214"/>
      <c r="AE552" s="21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4" t="s">
        <v>29</v>
      </c>
      <c r="AD638" s="214"/>
      <c r="AE638" s="214"/>
    </row>
    <row r="639" spans="5:31">
      <c r="H639" s="215" t="s">
        <v>28</v>
      </c>
      <c r="I639" s="215"/>
      <c r="J639" s="215"/>
      <c r="V639" s="17"/>
      <c r="AC639" s="214"/>
      <c r="AD639" s="214"/>
      <c r="AE639" s="214"/>
    </row>
    <row r="640" spans="5:31">
      <c r="H640" s="215"/>
      <c r="I640" s="215"/>
      <c r="J640" s="215"/>
      <c r="V640" s="17"/>
      <c r="AC640" s="214"/>
      <c r="AD640" s="214"/>
      <c r="AE640" s="21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4" t="s">
        <v>29</v>
      </c>
      <c r="AD722" s="214"/>
      <c r="AE722" s="214"/>
    </row>
    <row r="723" spans="2:41">
      <c r="H723" s="215" t="s">
        <v>28</v>
      </c>
      <c r="I723" s="215"/>
      <c r="J723" s="215"/>
      <c r="V723" s="17"/>
      <c r="AC723" s="214"/>
      <c r="AD723" s="214"/>
      <c r="AE723" s="214"/>
    </row>
    <row r="724" spans="2:41">
      <c r="H724" s="215"/>
      <c r="I724" s="215"/>
      <c r="J724" s="215"/>
      <c r="V724" s="17"/>
      <c r="AC724" s="214"/>
      <c r="AD724" s="214"/>
      <c r="AE724" s="21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4" t="s">
        <v>29</v>
      </c>
      <c r="AD888" s="214"/>
      <c r="AE888" s="214"/>
    </row>
    <row r="889" spans="2:41">
      <c r="H889" s="215" t="s">
        <v>28</v>
      </c>
      <c r="I889" s="215"/>
      <c r="J889" s="215"/>
      <c r="V889" s="17"/>
      <c r="AC889" s="214"/>
      <c r="AD889" s="214"/>
      <c r="AE889" s="214"/>
    </row>
    <row r="890" spans="2:41">
      <c r="H890" s="215"/>
      <c r="I890" s="215"/>
      <c r="J890" s="215"/>
      <c r="V890" s="17"/>
      <c r="AC890" s="214"/>
      <c r="AD890" s="214"/>
      <c r="AE890" s="21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80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4" t="s">
        <v>29</v>
      </c>
      <c r="AD981" s="214"/>
      <c r="AE981" s="214"/>
    </row>
    <row r="982" spans="2:41">
      <c r="H982" s="215" t="s">
        <v>28</v>
      </c>
      <c r="I982" s="215"/>
      <c r="J982" s="215"/>
      <c r="V982" s="17"/>
      <c r="AC982" s="214"/>
      <c r="AD982" s="214"/>
      <c r="AE982" s="214"/>
    </row>
    <row r="983" spans="2:41">
      <c r="H983" s="215"/>
      <c r="I983" s="215"/>
      <c r="J983" s="215"/>
      <c r="V983" s="17"/>
      <c r="AC983" s="214"/>
      <c r="AD983" s="214"/>
      <c r="AE983" s="21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22" zoomScale="93" zoomScaleNormal="93" workbookViewId="0">
      <selection activeCell="D940" sqref="D94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4" t="s">
        <v>29</v>
      </c>
      <c r="AD93" s="214"/>
      <c r="AE93" s="214"/>
    </row>
    <row r="94" spans="2:31">
      <c r="H94" s="215" t="s">
        <v>28</v>
      </c>
      <c r="I94" s="215"/>
      <c r="J94" s="215"/>
      <c r="V94" s="17"/>
      <c r="AC94" s="214"/>
      <c r="AD94" s="214"/>
      <c r="AE94" s="214"/>
    </row>
    <row r="95" spans="2:31">
      <c r="H95" s="215"/>
      <c r="I95" s="215"/>
      <c r="J95" s="215"/>
      <c r="V95" s="17"/>
      <c r="AC95" s="214"/>
      <c r="AD95" s="214"/>
      <c r="AE95" s="21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4" t="s">
        <v>29</v>
      </c>
      <c r="AD179" s="214"/>
      <c r="AE179" s="214"/>
    </row>
    <row r="180" spans="2:41">
      <c r="H180" s="215" t="s">
        <v>28</v>
      </c>
      <c r="I180" s="215"/>
      <c r="J180" s="215"/>
      <c r="V180" s="17"/>
      <c r="AC180" s="214"/>
      <c r="AD180" s="214"/>
      <c r="AE180" s="214"/>
    </row>
    <row r="181" spans="2:41">
      <c r="H181" s="215"/>
      <c r="I181" s="215"/>
      <c r="J181" s="215"/>
      <c r="V181" s="17"/>
      <c r="AC181" s="214"/>
      <c r="AD181" s="214"/>
      <c r="AE181" s="21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4" t="s">
        <v>29</v>
      </c>
      <c r="AD271" s="214"/>
      <c r="AE271" s="214"/>
    </row>
    <row r="272" spans="2:31">
      <c r="H272" s="215" t="s">
        <v>28</v>
      </c>
      <c r="I272" s="215"/>
      <c r="J272" s="215"/>
      <c r="V272" s="17"/>
      <c r="AC272" s="214"/>
      <c r="AD272" s="214"/>
      <c r="AE272" s="214"/>
    </row>
    <row r="273" spans="2:41">
      <c r="H273" s="215"/>
      <c r="I273" s="215"/>
      <c r="J273" s="215"/>
      <c r="V273" s="17"/>
      <c r="AC273" s="214"/>
      <c r="AD273" s="214"/>
      <c r="AE273" s="21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4" t="s">
        <v>29</v>
      </c>
      <c r="AD364" s="214"/>
      <c r="AE364" s="214"/>
    </row>
    <row r="365" spans="8:31">
      <c r="H365" s="215" t="s">
        <v>28</v>
      </c>
      <c r="I365" s="215"/>
      <c r="J365" s="215"/>
      <c r="V365" s="17"/>
      <c r="AC365" s="214"/>
      <c r="AD365" s="214"/>
      <c r="AE365" s="214"/>
    </row>
    <row r="366" spans="8:31">
      <c r="H366" s="215"/>
      <c r="I366" s="215"/>
      <c r="J366" s="215"/>
      <c r="V366" s="17"/>
      <c r="AC366" s="214"/>
      <c r="AD366" s="214"/>
      <c r="AE366" s="21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4" t="s">
        <v>29</v>
      </c>
      <c r="AD454" s="214"/>
      <c r="AE454" s="214"/>
    </row>
    <row r="455" spans="2:41">
      <c r="H455" s="215" t="s">
        <v>28</v>
      </c>
      <c r="I455" s="215"/>
      <c r="J455" s="215"/>
      <c r="V455" s="17"/>
      <c r="AC455" s="214"/>
      <c r="AD455" s="214"/>
      <c r="AE455" s="214"/>
    </row>
    <row r="456" spans="2:41">
      <c r="H456" s="215"/>
      <c r="I456" s="215"/>
      <c r="J456" s="215"/>
      <c r="V456" s="17"/>
      <c r="AC456" s="214"/>
      <c r="AD456" s="214"/>
      <c r="AE456" s="21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4" t="s">
        <v>29</v>
      </c>
      <c r="AD639" s="214"/>
      <c r="AE639" s="214"/>
    </row>
    <row r="640" spans="2:31">
      <c r="H640" s="215" t="s">
        <v>28</v>
      </c>
      <c r="I640" s="215"/>
      <c r="J640" s="215"/>
      <c r="V640" s="17"/>
      <c r="AC640" s="214"/>
      <c r="AD640" s="214"/>
      <c r="AE640" s="214"/>
    </row>
    <row r="641" spans="2:41">
      <c r="H641" s="215"/>
      <c r="I641" s="215"/>
      <c r="J641" s="215"/>
      <c r="V641" s="17"/>
      <c r="AC641" s="214"/>
      <c r="AD641" s="214"/>
      <c r="AE641" s="21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4" t="s">
        <v>29</v>
      </c>
      <c r="AD719" s="214"/>
      <c r="AE719" s="214"/>
    </row>
    <row r="720" spans="2:31">
      <c r="H720" s="215" t="s">
        <v>28</v>
      </c>
      <c r="I720" s="215"/>
      <c r="J720" s="215"/>
      <c r="V720" s="17"/>
      <c r="AC720" s="214"/>
      <c r="AD720" s="214"/>
      <c r="AE720" s="214"/>
    </row>
    <row r="721" spans="2:41">
      <c r="H721" s="215"/>
      <c r="I721" s="215"/>
      <c r="J721" s="215"/>
      <c r="V721" s="17"/>
      <c r="AC721" s="214"/>
      <c r="AD721" s="214"/>
      <c r="AE721" s="21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>
      <c r="G803" s="215"/>
      <c r="H803" s="215"/>
      <c r="I803" s="75"/>
      <c r="V803" s="17"/>
      <c r="AC803" s="214"/>
      <c r="AD803" s="214"/>
      <c r="AE803" s="214"/>
    </row>
    <row r="804" spans="2:41" ht="15" customHeight="1">
      <c r="G804" s="215"/>
      <c r="H804" s="215"/>
      <c r="I804" s="75"/>
      <c r="V804" s="17"/>
      <c r="AC804" s="214"/>
      <c r="AD804" s="214"/>
      <c r="AE804" s="21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4" t="s">
        <v>29</v>
      </c>
      <c r="AD885" s="214"/>
      <c r="AE885" s="214"/>
    </row>
    <row r="886" spans="2:41" ht="15" customHeight="1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>
      <c r="F887" s="215"/>
      <c r="G887" s="215"/>
      <c r="H887" s="215"/>
      <c r="V887" s="17"/>
      <c r="AC887" s="214"/>
      <c r="AD887" s="214"/>
      <c r="AE887" s="21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6" t="s">
        <v>20</v>
      </c>
      <c r="F934" s="216"/>
      <c r="G934" s="216"/>
      <c r="H934" s="216"/>
      <c r="V934" s="17"/>
      <c r="X934" s="23" t="s">
        <v>32</v>
      </c>
      <c r="Y934" s="20">
        <f>IF(B1734="PAGADO",0,C939)</f>
        <v>1200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4" t="s">
        <v>29</v>
      </c>
      <c r="AD976" s="214"/>
      <c r="AE976" s="214"/>
    </row>
    <row r="977" spans="2:41">
      <c r="H977" s="215" t="s">
        <v>28</v>
      </c>
      <c r="I977" s="215"/>
      <c r="J977" s="215"/>
      <c r="V977" s="17"/>
      <c r="AC977" s="214"/>
      <c r="AD977" s="214"/>
      <c r="AE977" s="214"/>
    </row>
    <row r="978" spans="2:41">
      <c r="H978" s="215"/>
      <c r="I978" s="215"/>
      <c r="J978" s="215"/>
      <c r="V978" s="17"/>
      <c r="AC978" s="214"/>
      <c r="AD978" s="214"/>
      <c r="AE978" s="21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1200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1200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4" t="s">
        <v>29</v>
      </c>
      <c r="AD363" s="214"/>
      <c r="AE363" s="214"/>
    </row>
    <row r="364" spans="2:31">
      <c r="H364" s="215" t="s">
        <v>28</v>
      </c>
      <c r="I364" s="215"/>
      <c r="J364" s="215"/>
      <c r="V364" s="17"/>
      <c r="AC364" s="214"/>
      <c r="AD364" s="214"/>
      <c r="AE364" s="214"/>
    </row>
    <row r="365" spans="2:31">
      <c r="H365" s="215"/>
      <c r="I365" s="215"/>
      <c r="J365" s="215"/>
      <c r="V365" s="17"/>
      <c r="AC365" s="214"/>
      <c r="AD365" s="214"/>
      <c r="AE365" s="21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4" t="s">
        <v>29</v>
      </c>
      <c r="AD453" s="214"/>
      <c r="AE453" s="214"/>
    </row>
    <row r="454" spans="2:41">
      <c r="H454" s="215" t="s">
        <v>28</v>
      </c>
      <c r="I454" s="215"/>
      <c r="J454" s="215"/>
      <c r="V454" s="17"/>
      <c r="AC454" s="214"/>
      <c r="AD454" s="214"/>
      <c r="AE454" s="214"/>
    </row>
    <row r="455" spans="2:41">
      <c r="H455" s="215"/>
      <c r="I455" s="215"/>
      <c r="J455" s="215"/>
      <c r="V455" s="17"/>
      <c r="AC455" s="214"/>
      <c r="AD455" s="214"/>
      <c r="AE455" s="21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4" t="s">
        <v>29</v>
      </c>
      <c r="AD633" s="214"/>
      <c r="AE633" s="214"/>
    </row>
    <row r="634" spans="2:41">
      <c r="H634" s="215" t="s">
        <v>28</v>
      </c>
      <c r="I634" s="215"/>
      <c r="J634" s="215"/>
      <c r="V634" s="17"/>
      <c r="AC634" s="214"/>
      <c r="AD634" s="214"/>
      <c r="AE634" s="214"/>
    </row>
    <row r="635" spans="2:41">
      <c r="H635" s="215"/>
      <c r="I635" s="215"/>
      <c r="J635" s="215"/>
      <c r="V635" s="17"/>
      <c r="AC635" s="214"/>
      <c r="AD635" s="214"/>
      <c r="AE635" s="21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4" t="s">
        <v>29</v>
      </c>
      <c r="AD721" s="214"/>
      <c r="AE721" s="214"/>
    </row>
    <row r="722" spans="2:41">
      <c r="H722" s="215" t="s">
        <v>28</v>
      </c>
      <c r="I722" s="215"/>
      <c r="J722" s="215"/>
      <c r="V722" s="17"/>
      <c r="AC722" s="214"/>
      <c r="AD722" s="214"/>
      <c r="AE722" s="214"/>
    </row>
    <row r="723" spans="2:41">
      <c r="H723" s="215"/>
      <c r="I723" s="215"/>
      <c r="J723" s="215"/>
      <c r="V723" s="17"/>
      <c r="AC723" s="214"/>
      <c r="AD723" s="214"/>
      <c r="AE723" s="21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4" t="s">
        <v>29</v>
      </c>
      <c r="AD814" s="214"/>
      <c r="AE814" s="214"/>
    </row>
    <row r="815" spans="5:31">
      <c r="H815" s="215" t="s">
        <v>28</v>
      </c>
      <c r="I815" s="215"/>
      <c r="J815" s="215"/>
      <c r="V815" s="17"/>
      <c r="AC815" s="214"/>
      <c r="AD815" s="214"/>
      <c r="AE815" s="214"/>
    </row>
    <row r="816" spans="5:31">
      <c r="H816" s="215"/>
      <c r="I816" s="215"/>
      <c r="J816" s="215"/>
      <c r="V816" s="17"/>
      <c r="AC816" s="214"/>
      <c r="AD816" s="214"/>
      <c r="AE816" s="21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4" t="s">
        <v>29</v>
      </c>
      <c r="AD908" s="214"/>
      <c r="AE908" s="214"/>
    </row>
    <row r="909" spans="8:31">
      <c r="H909" s="215" t="s">
        <v>28</v>
      </c>
      <c r="I909" s="215"/>
      <c r="J909" s="215"/>
      <c r="V909" s="17"/>
      <c r="AC909" s="214"/>
      <c r="AD909" s="214"/>
      <c r="AE909" s="214"/>
    </row>
    <row r="910" spans="8:31">
      <c r="H910" s="215"/>
      <c r="I910" s="215"/>
      <c r="J910" s="215"/>
      <c r="V910" s="17"/>
      <c r="AC910" s="214"/>
      <c r="AD910" s="214"/>
      <c r="AE910" s="21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4" t="s">
        <v>29</v>
      </c>
      <c r="AD1001" s="214"/>
      <c r="AE1001" s="214"/>
    </row>
    <row r="1002" spans="2:41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>
      <c r="H1003" s="215"/>
      <c r="I1003" s="215"/>
      <c r="J1003" s="215"/>
      <c r="V1003" s="17"/>
      <c r="AC1003" s="214"/>
      <c r="AD1003" s="214"/>
      <c r="AE1003" s="21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abSelected="1" topLeftCell="A293" workbookViewId="0">
      <selection activeCell="G311" sqref="G311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>
      <c r="A63" s="29"/>
      <c r="E63" s="247"/>
      <c r="I63" s="30"/>
      <c r="J63" s="29"/>
      <c r="N63" s="24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>
      <c r="A86" s="29"/>
      <c r="E86" s="247"/>
      <c r="I86" s="30"/>
      <c r="J86" s="29"/>
      <c r="N86" s="24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>
      <c r="A109" s="29"/>
      <c r="E109" s="247"/>
      <c r="I109" s="30"/>
      <c r="J109" s="29"/>
      <c r="N109" s="24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2023-11-10T23:08:11Z</cp:lastPrinted>
  <dcterms:created xsi:type="dcterms:W3CDTF">2022-12-25T20:52:30Z</dcterms:created>
  <dcterms:modified xsi:type="dcterms:W3CDTF">2023-11-14T16:32:06Z</dcterms:modified>
</cp:coreProperties>
</file>