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20" documentId="11_40EB198005FA0639B8C37E9C5E9DD0531C4338E4" xr6:coauthVersionLast="47" xr6:coauthVersionMax="47" xr10:uidLastSave="{189C0559-E4AC-4504-AC06-8DDA7783579C}"/>
  <bookViews>
    <workbookView xWindow="-120" yWindow="-120" windowWidth="20730" windowHeight="11040" tabRatio="646" firstSheet="2" activeTab="3" xr2:uid="{00000000-000D-0000-FFFF-FFFF00000000}"/>
  </bookViews>
  <sheets>
    <sheet name="agripac" sheetId="1" r:id="rId1"/>
    <sheet name="yupi " sheetId="2" r:id="rId2"/>
    <sheet name="inpaecsa" sheetId="3" r:id="rId3"/>
    <sheet name="Hoja1" sheetId="39" r:id="rId4"/>
    <sheet name="familia" sheetId="4" r:id="rId5"/>
    <sheet name="UNIVIAST" sheetId="5" r:id="rId6"/>
    <sheet name="nestle" sheetId="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4" sheetId="38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9" l="1"/>
  <c r="F7" i="39"/>
  <c r="I6" i="38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G24" i="36"/>
  <c r="T4" i="36"/>
  <c r="T23" i="36" s="1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<sst xmlns="http://schemas.openxmlformats.org/spreadsheetml/2006/main" count="13380" uniqueCount="1115">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</sst>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7" fillId="3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4" t="s">
        <v>18</v>
      </c>
      <c r="G17" s="335"/>
      <c r="H17" s="335"/>
      <c r="I17" s="336"/>
      <c r="J17" s="30">
        <f>G16-J15</f>
        <v>48.799999999999955</v>
      </c>
      <c r="L17" s="7"/>
      <c r="M17" s="8"/>
      <c r="N17" s="8"/>
      <c r="O17" s="8"/>
      <c r="P17" s="8"/>
      <c r="Q17" s="334" t="s">
        <v>18</v>
      </c>
      <c r="R17" s="335"/>
      <c r="S17" s="335"/>
      <c r="T17" s="33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88</v>
      </c>
      <c r="D24" s="333"/>
      <c r="E24" s="333"/>
      <c r="N24" s="333" t="s">
        <v>89</v>
      </c>
      <c r="O24" s="333"/>
      <c r="P24" s="33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4" t="s">
        <v>18</v>
      </c>
      <c r="G40" s="335"/>
      <c r="H40" s="335"/>
      <c r="I40" s="336"/>
      <c r="J40" s="30">
        <f>G39-J38</f>
        <v>8.7999999999999972</v>
      </c>
      <c r="L40" s="7"/>
      <c r="M40" s="8"/>
      <c r="N40" s="8"/>
      <c r="O40" s="8"/>
      <c r="P40" s="8"/>
      <c r="Q40" s="334" t="s">
        <v>18</v>
      </c>
      <c r="R40" s="335"/>
      <c r="S40" s="335"/>
      <c r="T40" s="3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97</v>
      </c>
      <c r="D48" s="333"/>
      <c r="E48" s="333"/>
      <c r="N48" s="333" t="s">
        <v>91</v>
      </c>
      <c r="O48" s="333"/>
      <c r="P48" s="3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4" t="s">
        <v>18</v>
      </c>
      <c r="G64" s="335"/>
      <c r="H64" s="335"/>
      <c r="I64" s="336"/>
      <c r="J64" s="30">
        <f>G63-J62</f>
        <v>35</v>
      </c>
      <c r="L64" s="7"/>
      <c r="M64" s="8"/>
      <c r="N64" s="8"/>
      <c r="O64" s="8"/>
      <c r="P64" s="8"/>
      <c r="Q64" s="334" t="s">
        <v>18</v>
      </c>
      <c r="R64" s="335"/>
      <c r="S64" s="335"/>
      <c r="T64" s="3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92</v>
      </c>
      <c r="D71" s="333"/>
      <c r="E71" s="333"/>
      <c r="N71" s="333" t="s">
        <v>93</v>
      </c>
      <c r="O71" s="333"/>
      <c r="P71" s="3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4" t="s">
        <v>18</v>
      </c>
      <c r="G87" s="335"/>
      <c r="H87" s="335"/>
      <c r="I87" s="336"/>
      <c r="J87" s="30">
        <f>G86-J85</f>
        <v>17.599999999999994</v>
      </c>
      <c r="L87" s="7"/>
      <c r="M87" s="8"/>
      <c r="N87" s="8"/>
      <c r="O87" s="8"/>
      <c r="P87" s="8"/>
      <c r="Q87" s="334" t="s">
        <v>18</v>
      </c>
      <c r="R87" s="335"/>
      <c r="S87" s="335"/>
      <c r="T87" s="3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94</v>
      </c>
      <c r="D95" s="333"/>
      <c r="E95" s="333"/>
      <c r="N95" s="333" t="s">
        <v>99</v>
      </c>
      <c r="O95" s="333"/>
      <c r="P95" s="3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4" t="s">
        <v>18</v>
      </c>
      <c r="G111" s="335"/>
      <c r="H111" s="335"/>
      <c r="I111" s="336"/>
      <c r="J111" s="30">
        <f>G110-J109</f>
        <v>8.5999999999999943</v>
      </c>
      <c r="L111" s="7"/>
      <c r="M111" s="8"/>
      <c r="N111" s="8"/>
      <c r="O111" s="8"/>
      <c r="P111" s="8"/>
      <c r="Q111" s="334" t="s">
        <v>18</v>
      </c>
      <c r="R111" s="335"/>
      <c r="S111" s="335"/>
      <c r="T111" s="3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100</v>
      </c>
      <c r="D118" s="333"/>
      <c r="E118" s="333"/>
      <c r="N118" s="333" t="s">
        <v>0</v>
      </c>
      <c r="O118" s="333"/>
      <c r="P118" s="3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4" t="s">
        <v>18</v>
      </c>
      <c r="G134" s="335"/>
      <c r="H134" s="335"/>
      <c r="I134" s="336"/>
      <c r="J134" s="30">
        <f>G133-J132</f>
        <v>52.799999999999955</v>
      </c>
      <c r="L134" s="7"/>
      <c r="M134" s="8"/>
      <c r="N134" s="8"/>
      <c r="O134" s="8"/>
      <c r="P134" s="8"/>
      <c r="Q134" s="334" t="s">
        <v>18</v>
      </c>
      <c r="R134" s="335"/>
      <c r="S134" s="335"/>
      <c r="T134" s="336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H94" workbookViewId="0">
      <selection activeCell="S112" sqref="S11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0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411.92000000000007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18</v>
      </c>
      <c r="G136" s="335"/>
      <c r="H136" s="336"/>
      <c r="I136" s="42">
        <f>G135-J134</f>
        <v>759.58740000000034</v>
      </c>
      <c r="L136" s="8"/>
      <c r="M136" s="8"/>
      <c r="N136" s="8"/>
      <c r="O136" s="8"/>
      <c r="P136" s="8"/>
      <c r="Q136" s="334" t="s">
        <v>18</v>
      </c>
      <c r="R136" s="335"/>
      <c r="S136" s="336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O163" sqref="O163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3" t="s">
        <v>24</v>
      </c>
      <c r="C1" s="333"/>
      <c r="D1" s="333"/>
      <c r="E1" s="333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3" t="s">
        <v>87</v>
      </c>
      <c r="Q2" s="333"/>
      <c r="R2" s="333"/>
      <c r="S2" s="333"/>
      <c r="T2" s="333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4" t="s">
        <v>18</v>
      </c>
      <c r="G25" s="335"/>
      <c r="H25" s="335"/>
      <c r="I25" s="336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4" t="s">
        <v>18</v>
      </c>
      <c r="V26" s="335"/>
      <c r="W26" s="335"/>
      <c r="X26" s="336"/>
      <c r="Y26" s="55"/>
      <c r="Z26" s="42">
        <f>V25-Y24</f>
        <v>23.314499999999953</v>
      </c>
      <c r="AA26" s="61"/>
      <c r="AB26" s="17"/>
    </row>
    <row r="30" spans="1:41" ht="26.25" x14ac:dyDescent="0.4">
      <c r="B30" s="333" t="s">
        <v>88</v>
      </c>
      <c r="C30" s="333"/>
      <c r="D30" s="333"/>
      <c r="E30" s="333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3" t="s">
        <v>89</v>
      </c>
      <c r="Q31" s="333"/>
      <c r="R31" s="333"/>
      <c r="S31" s="333"/>
      <c r="T31" s="333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4" t="s">
        <v>18</v>
      </c>
      <c r="G54" s="335"/>
      <c r="H54" s="335"/>
      <c r="I54" s="336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4" t="s">
        <v>18</v>
      </c>
      <c r="V55" s="335"/>
      <c r="W55" s="335"/>
      <c r="X55" s="336"/>
      <c r="Y55" s="55"/>
      <c r="Z55" s="42">
        <f>V54-Y53</f>
        <v>38.263499999999112</v>
      </c>
      <c r="AA55" s="61"/>
      <c r="AB55" s="17"/>
    </row>
    <row r="60" spans="1:41" ht="26.25" x14ac:dyDescent="0.4">
      <c r="B60" s="333" t="s">
        <v>97</v>
      </c>
      <c r="C60" s="333"/>
      <c r="D60" s="333"/>
      <c r="E60" s="333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3" t="s">
        <v>91</v>
      </c>
      <c r="Q61" s="333"/>
      <c r="R61" s="333"/>
      <c r="S61" s="333"/>
      <c r="T61" s="333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4" t="s">
        <v>18</v>
      </c>
      <c r="G84" s="335"/>
      <c r="H84" s="335"/>
      <c r="I84" s="336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4" t="s">
        <v>18</v>
      </c>
      <c r="V85" s="335"/>
      <c r="W85" s="335"/>
      <c r="X85" s="336"/>
      <c r="Y85" s="55"/>
      <c r="Z85" s="42">
        <f>V84-Y83</f>
        <v>19.007999999999811</v>
      </c>
      <c r="AA85" s="61"/>
      <c r="AB85" s="17"/>
    </row>
    <row r="91" spans="1:28" ht="26.25" x14ac:dyDescent="0.4">
      <c r="B91" s="333" t="s">
        <v>92</v>
      </c>
      <c r="C91" s="333"/>
      <c r="D91" s="333"/>
      <c r="E91" s="333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3" t="s">
        <v>93</v>
      </c>
      <c r="Q92" s="333"/>
      <c r="R92" s="333"/>
      <c r="S92" s="333"/>
      <c r="T92" s="333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4" t="s">
        <v>18</v>
      </c>
      <c r="G115" s="335"/>
      <c r="H115" s="335"/>
      <c r="I115" s="336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4" t="s">
        <v>18</v>
      </c>
      <c r="V116" s="335"/>
      <c r="W116" s="335"/>
      <c r="X116" s="336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3" t="s">
        <v>94</v>
      </c>
      <c r="C123" s="333"/>
      <c r="D123" s="333"/>
      <c r="E123" s="333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3" t="s">
        <v>99</v>
      </c>
      <c r="Q124" s="333"/>
      <c r="R124" s="333"/>
      <c r="S124" s="333"/>
      <c r="T124" s="333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4" t="s">
        <v>18</v>
      </c>
      <c r="G147" s="335"/>
      <c r="H147" s="335"/>
      <c r="I147" s="336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4" t="s">
        <v>18</v>
      </c>
      <c r="V149" s="335"/>
      <c r="W149" s="335"/>
      <c r="X149" s="336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3" t="s">
        <v>96</v>
      </c>
      <c r="C153" s="333"/>
      <c r="D153" s="333"/>
      <c r="E153" s="333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3" t="s">
        <v>0</v>
      </c>
      <c r="Q155" s="333"/>
      <c r="R155" s="333"/>
      <c r="S155" s="333"/>
      <c r="T155" s="333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4" t="s">
        <v>18</v>
      </c>
      <c r="G183" s="335"/>
      <c r="H183" s="335"/>
      <c r="I183" s="336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4" t="s">
        <v>18</v>
      </c>
      <c r="V185" s="335"/>
      <c r="W185" s="335"/>
      <c r="X185" s="336"/>
      <c r="Y185" s="55"/>
      <c r="Z185" s="42">
        <f>V184-Y183</f>
        <v>11.186999999999898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D165" zoomScale="90" zoomScaleNormal="90" workbookViewId="0">
      <selection activeCell="H173" sqref="H17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0"/>
      <c r="X102" s="340"/>
      <c r="Y102" s="340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1"/>
      <c r="Z115" s="34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340</v>
      </c>
      <c r="R201" s="13">
        <f>SUM(R194:R200)</f>
        <v>0</v>
      </c>
      <c r="S201" s="13">
        <f>SUM(S178:S200)</f>
        <v>320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336.6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16.600000000000023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G7" workbookViewId="0">
      <selection activeCell="Q21" sqref="Q2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/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/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10">
        <v>560</v>
      </c>
      <c r="H20" s="10"/>
      <c r="I20" s="10">
        <v>540</v>
      </c>
      <c r="J20" s="8"/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5100</v>
      </c>
      <c r="S23" s="13">
        <f>SUM(S4:S18)</f>
        <v>0</v>
      </c>
      <c r="T23" s="13">
        <f>SUM(T4:T18)</f>
        <v>140</v>
      </c>
      <c r="U23" s="13">
        <f>SUM(U4:U18)</f>
        <v>1320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5049</v>
      </c>
      <c r="S24" s="8"/>
      <c r="T24" s="10">
        <f>R24-S23</f>
        <v>5049</v>
      </c>
      <c r="U24" s="8"/>
    </row>
    <row r="25" spans="1:21" ht="15.75" x14ac:dyDescent="0.25">
      <c r="A25" s="8"/>
      <c r="B25" s="8"/>
      <c r="C25" s="8"/>
      <c r="D25" s="8"/>
      <c r="E25" s="8"/>
      <c r="F25" s="334" t="s">
        <v>18</v>
      </c>
      <c r="G25" s="335"/>
      <c r="H25" s="336"/>
      <c r="I25" s="42">
        <f>G24-I23</f>
        <v>295.39999999999964</v>
      </c>
      <c r="L25" s="8"/>
      <c r="M25" s="8"/>
      <c r="N25" s="8"/>
      <c r="O25" s="8"/>
      <c r="P25" s="8"/>
      <c r="Q25" s="334" t="s">
        <v>18</v>
      </c>
      <c r="R25" s="335"/>
      <c r="S25" s="336"/>
      <c r="T25" s="42">
        <f>T24-U23</f>
        <v>3729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4" t="s">
        <v>18</v>
      </c>
      <c r="G47" s="335"/>
      <c r="H47" s="336"/>
      <c r="I47" s="42">
        <f>I46-J45</f>
        <v>15.5</v>
      </c>
      <c r="L47" s="8"/>
      <c r="M47" s="8"/>
      <c r="N47" s="8"/>
      <c r="O47" s="8"/>
      <c r="P47" s="8"/>
      <c r="Q47" s="334" t="s">
        <v>18</v>
      </c>
      <c r="R47" s="335"/>
      <c r="S47" s="336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4" t="s">
        <v>18</v>
      </c>
      <c r="G69" s="335"/>
      <c r="H69" s="336"/>
      <c r="I69" s="42">
        <f>G68-J67</f>
        <v>8.5999999999999943</v>
      </c>
      <c r="L69" s="8"/>
      <c r="M69" s="8"/>
      <c r="N69" s="8"/>
      <c r="O69" s="8"/>
      <c r="P69" s="8"/>
      <c r="Q69" s="334" t="s">
        <v>18</v>
      </c>
      <c r="R69" s="335"/>
      <c r="S69" s="336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4" t="s">
        <v>18</v>
      </c>
      <c r="G93" s="335"/>
      <c r="H93" s="336"/>
      <c r="I93" s="42">
        <f>G92-I91</f>
        <v>0</v>
      </c>
      <c r="L93" s="8"/>
      <c r="M93" s="8"/>
      <c r="N93" s="8"/>
      <c r="O93" s="8"/>
      <c r="P93" s="8"/>
      <c r="Q93" s="334" t="s">
        <v>18</v>
      </c>
      <c r="R93" s="335"/>
      <c r="S93" s="336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4" t="s">
        <v>18</v>
      </c>
      <c r="G116" s="335"/>
      <c r="H116" s="336"/>
      <c r="I116" s="42">
        <f>G115-J114</f>
        <v>36.300000000000011</v>
      </c>
      <c r="L116" s="8"/>
      <c r="M116" s="8"/>
      <c r="N116" s="8"/>
      <c r="O116" s="8"/>
      <c r="P116" s="8"/>
      <c r="Q116" s="334" t="s">
        <v>18</v>
      </c>
      <c r="R116" s="335"/>
      <c r="S116" s="336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4" t="s">
        <v>18</v>
      </c>
      <c r="G139" s="335"/>
      <c r="H139" s="336"/>
      <c r="I139" s="42">
        <f>G138-I137</f>
        <v>0</v>
      </c>
      <c r="L139" s="8"/>
      <c r="M139" s="8"/>
      <c r="N139" s="8"/>
      <c r="O139" s="8"/>
      <c r="P139" s="8"/>
      <c r="Q139" s="334" t="s">
        <v>18</v>
      </c>
      <c r="R139" s="335"/>
      <c r="S139" s="336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72.799999999999955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18</v>
      </c>
      <c r="G133" s="335"/>
      <c r="H133" s="336"/>
      <c r="I133" s="42">
        <f>G132-I131</f>
        <v>0</v>
      </c>
      <c r="L133" s="8"/>
      <c r="M133" s="8"/>
      <c r="N133" s="8"/>
      <c r="O133" s="8"/>
      <c r="P133" s="8"/>
      <c r="Q133" s="334" t="s">
        <v>18</v>
      </c>
      <c r="R133" s="335"/>
      <c r="S133" s="3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4.2000000000000028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105.75999999999999</v>
      </c>
      <c r="Q177" s="326" t="s">
        <v>18</v>
      </c>
      <c r="R177" s="327"/>
      <c r="S177" s="328"/>
      <c r="T177" s="51"/>
      <c r="U177" s="42">
        <f>R176-U175</f>
        <v>34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C293" zoomScale="80" zoomScaleNormal="80" workbookViewId="0">
      <selection activeCell="N299" sqref="N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2760</v>
      </c>
      <c r="S345" s="14"/>
      <c r="T345" s="14"/>
      <c r="U345" s="16">
        <f>SUM(U297:U344)</f>
        <v>2610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489.60000000000036</v>
      </c>
      <c r="M346" s="1"/>
      <c r="Q346" s="12" t="s">
        <v>17</v>
      </c>
      <c r="R346" s="13">
        <f>R345*0.99</f>
        <v>2732.4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122.40000000000009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40</v>
      </c>
      <c r="C14" s="335"/>
      <c r="D14" s="336"/>
      <c r="E14" s="13">
        <f>SUM(E5:E13)</f>
        <v>300</v>
      </c>
      <c r="F14" s="8"/>
      <c r="I14" s="334" t="s">
        <v>40</v>
      </c>
      <c r="J14" s="335"/>
      <c r="K14" s="33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40</v>
      </c>
      <c r="C31" s="335"/>
      <c r="D31" s="336"/>
      <c r="E31" s="13">
        <f>SUM(E22:E30)</f>
        <v>60</v>
      </c>
      <c r="F31" s="8"/>
      <c r="I31" s="334" t="s">
        <v>40</v>
      </c>
      <c r="J31" s="335"/>
      <c r="K31" s="3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40</v>
      </c>
      <c r="C48" s="335"/>
      <c r="D48" s="336"/>
      <c r="E48" s="13">
        <f>SUM(E39:E47)</f>
        <v>165</v>
      </c>
      <c r="F48" s="8"/>
      <c r="I48" s="334" t="s">
        <v>40</v>
      </c>
      <c r="J48" s="335"/>
      <c r="K48" s="3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40</v>
      </c>
      <c r="C65" s="335"/>
      <c r="D65" s="336"/>
      <c r="E65" s="13">
        <f>SUM(E56:E64)</f>
        <v>300</v>
      </c>
      <c r="F65" s="8"/>
      <c r="I65" s="334" t="s">
        <v>40</v>
      </c>
      <c r="J65" s="335"/>
      <c r="K65" s="33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40</v>
      </c>
      <c r="C83" s="335"/>
      <c r="D83" s="336"/>
      <c r="E83" s="13">
        <f>SUM(E74:E82)</f>
        <v>0</v>
      </c>
      <c r="F83" s="8"/>
      <c r="I83" s="334" t="s">
        <v>40</v>
      </c>
      <c r="J83" s="335"/>
      <c r="K83" s="3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40</v>
      </c>
      <c r="C101" s="335"/>
      <c r="D101" s="336"/>
      <c r="E101" s="13">
        <f>SUM(E92:E100)</f>
        <v>0</v>
      </c>
      <c r="F101" s="8"/>
      <c r="I101" s="334" t="s">
        <v>40</v>
      </c>
      <c r="J101" s="335"/>
      <c r="K101" s="3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1" t="s">
        <v>46</v>
      </c>
      <c r="J2" s="341"/>
      <c r="K2" s="341"/>
    </row>
    <row r="3" spans="4:12" x14ac:dyDescent="0.25">
      <c r="D3" s="355" t="s">
        <v>24</v>
      </c>
      <c r="E3" s="355"/>
      <c r="H3" s="356" t="s">
        <v>24</v>
      </c>
      <c r="I3" s="356"/>
      <c r="J3" s="356"/>
      <c r="K3" s="356"/>
      <c r="L3" s="35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9">
        <f>SUM(J5:J31)</f>
        <v>3313.67</v>
      </c>
      <c r="K32" s="8"/>
      <c r="L32" s="8"/>
    </row>
    <row r="33" spans="4:12" x14ac:dyDescent="0.25">
      <c r="D33" s="358"/>
      <c r="E33" s="360"/>
      <c r="H33" s="361" t="s">
        <v>40</v>
      </c>
      <c r="I33" s="362"/>
      <c r="J33" s="370"/>
      <c r="K33" s="8"/>
      <c r="L33" s="8"/>
    </row>
    <row r="38" spans="4:12" x14ac:dyDescent="0.25">
      <c r="D38" s="64" t="s">
        <v>46</v>
      </c>
      <c r="I38" s="341" t="s">
        <v>46</v>
      </c>
      <c r="J38" s="341"/>
      <c r="K38" s="341"/>
    </row>
    <row r="39" spans="4:12" x14ac:dyDescent="0.25">
      <c r="D39" s="355" t="s">
        <v>87</v>
      </c>
      <c r="E39" s="355"/>
      <c r="H39" s="356" t="s">
        <v>87</v>
      </c>
      <c r="I39" s="356"/>
      <c r="J39" s="356"/>
      <c r="K39" s="356"/>
      <c r="L39" s="35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61" t="s">
        <v>40</v>
      </c>
      <c r="I64" s="3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1" t="s">
        <v>46</v>
      </c>
      <c r="J68" s="341"/>
      <c r="K68" s="341"/>
    </row>
    <row r="69" spans="4:12" x14ac:dyDescent="0.25">
      <c r="D69" s="355" t="s">
        <v>88</v>
      </c>
      <c r="E69" s="355"/>
      <c r="H69" s="356" t="s">
        <v>88</v>
      </c>
      <c r="I69" s="356"/>
      <c r="J69" s="356"/>
      <c r="K69" s="356"/>
      <c r="L69" s="35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61" t="s">
        <v>40</v>
      </c>
      <c r="I94" s="362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1" t="s">
        <v>46</v>
      </c>
      <c r="J99" s="341"/>
      <c r="K99" s="341"/>
    </row>
    <row r="100" spans="4:12" x14ac:dyDescent="0.25">
      <c r="D100" s="64" t="s">
        <v>566</v>
      </c>
      <c r="H100" s="356" t="s">
        <v>89</v>
      </c>
      <c r="I100" s="356"/>
      <c r="J100" s="356"/>
      <c r="K100" s="356"/>
      <c r="L100" s="356"/>
    </row>
    <row r="101" spans="4:12" x14ac:dyDescent="0.25">
      <c r="D101" s="355" t="s">
        <v>89</v>
      </c>
      <c r="E101" s="35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1" t="s">
        <v>40</v>
      </c>
      <c r="I125" s="362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1" t="s">
        <v>46</v>
      </c>
      <c r="J129" s="341"/>
      <c r="K129" s="341"/>
    </row>
    <row r="130" spans="4:12" x14ac:dyDescent="0.25">
      <c r="D130" s="64" t="s">
        <v>565</v>
      </c>
      <c r="H130" s="356" t="s">
        <v>97</v>
      </c>
      <c r="I130" s="356"/>
      <c r="J130" s="356"/>
      <c r="K130" s="356"/>
      <c r="L130" s="356"/>
    </row>
    <row r="131" spans="4:12" x14ac:dyDescent="0.25">
      <c r="D131" s="355" t="s">
        <v>97</v>
      </c>
      <c r="E131" s="35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61" t="s">
        <v>40</v>
      </c>
      <c r="I156" s="362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1" t="s">
        <v>46</v>
      </c>
      <c r="J160" s="341"/>
      <c r="K160" s="341"/>
    </row>
    <row r="161" spans="4:12" x14ac:dyDescent="0.25">
      <c r="D161" s="64" t="s">
        <v>565</v>
      </c>
      <c r="H161" s="356" t="s">
        <v>91</v>
      </c>
      <c r="I161" s="356"/>
      <c r="J161" s="356"/>
      <c r="K161" s="356"/>
      <c r="L161" s="356"/>
    </row>
    <row r="162" spans="4:12" x14ac:dyDescent="0.25">
      <c r="D162" s="355" t="s">
        <v>630</v>
      </c>
      <c r="E162" s="35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1" t="s">
        <v>40</v>
      </c>
      <c r="I186" s="362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7">
        <f>SUM(E164:E186)</f>
        <v>5457.1655000000001</v>
      </c>
    </row>
    <row r="188" spans="4:12" x14ac:dyDescent="0.25">
      <c r="D188" s="358"/>
      <c r="E188" s="368"/>
    </row>
    <row r="190" spans="4:12" x14ac:dyDescent="0.25">
      <c r="I190" s="341" t="s">
        <v>46</v>
      </c>
      <c r="J190" s="341"/>
      <c r="K190" s="341"/>
    </row>
    <row r="191" spans="4:12" x14ac:dyDescent="0.25">
      <c r="D191" s="64" t="s">
        <v>46</v>
      </c>
      <c r="H191" s="356" t="s">
        <v>92</v>
      </c>
      <c r="I191" s="356"/>
      <c r="J191" s="356"/>
      <c r="K191" s="356"/>
      <c r="L191" s="356"/>
    </row>
    <row r="192" spans="4:12" x14ac:dyDescent="0.25">
      <c r="D192" s="355" t="s">
        <v>92</v>
      </c>
      <c r="E192" s="35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1" t="s">
        <v>40</v>
      </c>
      <c r="I216" s="362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1" t="s">
        <v>46</v>
      </c>
      <c r="J220" s="341"/>
      <c r="K220" s="341"/>
    </row>
    <row r="221" spans="4:12" x14ac:dyDescent="0.25">
      <c r="D221" s="64" t="s">
        <v>46</v>
      </c>
      <c r="H221" s="356" t="s">
        <v>93</v>
      </c>
      <c r="I221" s="356"/>
      <c r="J221" s="356"/>
      <c r="K221" s="356"/>
      <c r="L221" s="356"/>
    </row>
    <row r="222" spans="4:12" x14ac:dyDescent="0.25">
      <c r="D222" s="355" t="s">
        <v>93</v>
      </c>
      <c r="E222" s="35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1" t="s">
        <v>40</v>
      </c>
      <c r="I246" s="362"/>
      <c r="J246" s="65">
        <f>SUM(J223:J245)</f>
        <v>8871</v>
      </c>
      <c r="K246" s="8"/>
      <c r="L246" s="8"/>
    </row>
    <row r="247" spans="4:12" x14ac:dyDescent="0.25">
      <c r="D247" s="357" t="s">
        <v>67</v>
      </c>
      <c r="E247" s="365">
        <f>SUM(E224:E246)</f>
        <v>8660.3498999999974</v>
      </c>
    </row>
    <row r="248" spans="4:12" x14ac:dyDescent="0.25">
      <c r="D248" s="358"/>
      <c r="E248" s="366"/>
    </row>
    <row r="250" spans="4:12" x14ac:dyDescent="0.25">
      <c r="I250" s="341" t="s">
        <v>46</v>
      </c>
      <c r="J250" s="341"/>
      <c r="K250" s="341"/>
    </row>
    <row r="251" spans="4:12" x14ac:dyDescent="0.25">
      <c r="D251" s="64" t="s">
        <v>46</v>
      </c>
      <c r="H251" s="356" t="s">
        <v>844</v>
      </c>
      <c r="I251" s="356"/>
      <c r="J251" s="356"/>
      <c r="K251" s="356"/>
      <c r="L251" s="356"/>
    </row>
    <row r="252" spans="4:12" x14ac:dyDescent="0.25">
      <c r="D252" s="355" t="s">
        <v>844</v>
      </c>
      <c r="E252" s="35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1" t="s">
        <v>40</v>
      </c>
      <c r="I276" s="362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1" t="s">
        <v>46</v>
      </c>
      <c r="J281" s="341"/>
      <c r="K281" s="341"/>
    </row>
    <row r="282" spans="4:12" x14ac:dyDescent="0.25">
      <c r="D282" s="64" t="s">
        <v>46</v>
      </c>
      <c r="H282" s="356" t="s">
        <v>99</v>
      </c>
      <c r="I282" s="356"/>
      <c r="J282" s="356"/>
      <c r="K282" s="356"/>
      <c r="L282" s="356"/>
    </row>
    <row r="283" spans="4:12" x14ac:dyDescent="0.25">
      <c r="D283" s="355" t="s">
        <v>99</v>
      </c>
      <c r="E283" s="35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1" t="s">
        <v>40</v>
      </c>
      <c r="I306" s="36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3">
        <f>SUM(E285:E307)</f>
        <v>6273.6311279999982</v>
      </c>
    </row>
    <row r="309" spans="4:12" x14ac:dyDescent="0.25">
      <c r="D309" s="358"/>
      <c r="E309" s="364"/>
    </row>
    <row r="311" spans="4:12" x14ac:dyDescent="0.25">
      <c r="I311" s="341" t="s">
        <v>46</v>
      </c>
      <c r="J311" s="341"/>
      <c r="K311" s="341"/>
    </row>
    <row r="312" spans="4:12" x14ac:dyDescent="0.25">
      <c r="H312" s="356" t="s">
        <v>96</v>
      </c>
      <c r="I312" s="356"/>
      <c r="J312" s="356"/>
      <c r="K312" s="356"/>
      <c r="L312" s="35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5" t="s">
        <v>96</v>
      </c>
      <c r="E314" s="355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1" t="s">
        <v>40</v>
      </c>
      <c r="I338" s="362"/>
      <c r="J338" s="65">
        <f>SUM(J314:J336)</f>
        <v>4171.1200000000008</v>
      </c>
      <c r="K338" s="8"/>
      <c r="L338" s="8"/>
    </row>
    <row r="339" spans="4:12" x14ac:dyDescent="0.25">
      <c r="D339" s="357" t="s">
        <v>67</v>
      </c>
      <c r="E339" s="359">
        <f>SUM(E316:E336)</f>
        <v>5341.2237999999998</v>
      </c>
    </row>
    <row r="340" spans="4:12" x14ac:dyDescent="0.25">
      <c r="D340" s="358"/>
      <c r="E340" s="360"/>
    </row>
    <row r="343" spans="4:12" x14ac:dyDescent="0.25">
      <c r="I343" s="341" t="s">
        <v>46</v>
      </c>
      <c r="J343" s="341"/>
      <c r="K343" s="341"/>
    </row>
    <row r="344" spans="4:12" x14ac:dyDescent="0.25">
      <c r="H344" s="356" t="s">
        <v>0</v>
      </c>
      <c r="I344" s="356"/>
      <c r="J344" s="356"/>
      <c r="K344" s="356"/>
      <c r="L344" s="356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5" t="s">
        <v>0</v>
      </c>
      <c r="E346" s="355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1" t="s">
        <v>40</v>
      </c>
      <c r="I369" s="362"/>
      <c r="J369" s="65">
        <f>SUM(J346:J368)</f>
        <v>0</v>
      </c>
      <c r="K369" s="8"/>
      <c r="L369" s="8"/>
    </row>
    <row r="370" spans="4:12" x14ac:dyDescent="0.25">
      <c r="D370" s="357" t="s">
        <v>67</v>
      </c>
      <c r="E370" s="359">
        <f>SUM(E348:E368)</f>
        <v>150</v>
      </c>
    </row>
    <row r="371" spans="4:12" x14ac:dyDescent="0.25">
      <c r="D371" s="358"/>
      <c r="E371" s="36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G212" zoomScaleNormal="100" workbookViewId="0">
      <selection activeCell="N219" sqref="N219:V220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372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372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372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764.94112799999766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1889-7FDA-4AA6-A5CE-C1744CD9D7CC}">
  <dimension ref="A4:I7"/>
  <sheetViews>
    <sheetView tabSelected="1" workbookViewId="0">
      <selection activeCell="J18" sqref="J18"/>
    </sheetView>
  </sheetViews>
  <sheetFormatPr baseColWidth="10" defaultRowHeight="15" x14ac:dyDescent="0.25"/>
  <cols>
    <col min="2" max="2" width="14.7109375" customWidth="1"/>
    <col min="4" max="4" width="14.140625" customWidth="1"/>
  </cols>
  <sheetData>
    <row r="4" spans="1:9" x14ac:dyDescent="0.25">
      <c r="A4" s="7">
        <v>45254</v>
      </c>
      <c r="B4" s="8" t="s">
        <v>546</v>
      </c>
      <c r="C4" s="8" t="s">
        <v>57</v>
      </c>
      <c r="D4" s="8" t="s">
        <v>1024</v>
      </c>
      <c r="E4" s="123">
        <v>30339557</v>
      </c>
      <c r="F4" s="14">
        <v>230</v>
      </c>
      <c r="G4" s="8" t="s">
        <v>139</v>
      </c>
      <c r="H4" s="8"/>
      <c r="I4" s="27">
        <v>210</v>
      </c>
    </row>
    <row r="5" spans="1:9" x14ac:dyDescent="0.25">
      <c r="A5" s="7">
        <v>45261</v>
      </c>
      <c r="B5" s="8" t="s">
        <v>326</v>
      </c>
      <c r="C5" s="8" t="s">
        <v>57</v>
      </c>
      <c r="D5" s="8" t="s">
        <v>217</v>
      </c>
      <c r="E5" s="123">
        <v>30339966</v>
      </c>
      <c r="F5" s="14">
        <v>230</v>
      </c>
      <c r="G5" s="8" t="s">
        <v>144</v>
      </c>
      <c r="H5" s="8"/>
      <c r="I5" s="27">
        <v>210</v>
      </c>
    </row>
    <row r="6" spans="1:9" x14ac:dyDescent="0.25">
      <c r="A6" s="7">
        <v>45261</v>
      </c>
      <c r="B6" s="8" t="s">
        <v>12</v>
      </c>
      <c r="C6" s="8" t="s">
        <v>57</v>
      </c>
      <c r="D6" s="8" t="s">
        <v>217</v>
      </c>
      <c r="E6" s="123">
        <v>30339967</v>
      </c>
      <c r="F6" s="14">
        <v>230</v>
      </c>
      <c r="G6" s="8" t="s">
        <v>122</v>
      </c>
      <c r="H6" s="8"/>
      <c r="I6" s="27">
        <v>210</v>
      </c>
    </row>
    <row r="7" spans="1:9" x14ac:dyDescent="0.25">
      <c r="E7" s="106"/>
      <c r="F7" s="50">
        <f>SUM(F4:F6)</f>
        <v>690</v>
      </c>
      <c r="I7" s="50">
        <f>SUM(I4:I6)</f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L145" sqref="L145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130</v>
      </c>
      <c r="T162" s="14"/>
      <c r="U162" s="14"/>
      <c r="V162" s="14">
        <f>SUM(V143:V161)</f>
        <v>120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128.69999999999999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95.700000000000045</v>
      </c>
      <c r="R164" s="326" t="s">
        <v>18</v>
      </c>
      <c r="S164" s="327"/>
      <c r="T164" s="327"/>
      <c r="U164" s="328"/>
      <c r="V164" s="30">
        <f>S163-V162</f>
        <v>8.6999999999999886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67" zoomScale="91" zoomScaleNormal="91" workbookViewId="0">
      <selection activeCell="Q375" sqref="Q37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4" t="s">
        <v>18</v>
      </c>
      <c r="F63" s="335"/>
      <c r="G63" s="335"/>
      <c r="H63" s="336"/>
      <c r="I63" s="30">
        <f>G62-I61</f>
        <v>903.5</v>
      </c>
      <c r="J63" s="80"/>
      <c r="L63" s="8"/>
      <c r="M63" s="8"/>
      <c r="N63" s="8"/>
      <c r="O63" s="8"/>
      <c r="P63" s="334" t="s">
        <v>18</v>
      </c>
      <c r="Q63" s="335"/>
      <c r="R63" s="335"/>
      <c r="S63" s="33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3" t="s">
        <v>88</v>
      </c>
      <c r="D69" s="333"/>
      <c r="E69" s="333"/>
      <c r="N69" s="333" t="s">
        <v>89</v>
      </c>
      <c r="O69" s="333"/>
      <c r="P69" s="33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4" t="s">
        <v>18</v>
      </c>
      <c r="F131" s="335"/>
      <c r="G131" s="335"/>
      <c r="H131" s="336"/>
      <c r="I131" s="30">
        <f>G130-I129</f>
        <v>606</v>
      </c>
      <c r="J131" s="80"/>
      <c r="L131" s="8"/>
      <c r="M131" s="8"/>
      <c r="N131" s="8"/>
      <c r="O131" s="8"/>
      <c r="P131" s="334" t="s">
        <v>18</v>
      </c>
      <c r="Q131" s="335"/>
      <c r="R131" s="335"/>
      <c r="S131" s="33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3" t="s">
        <v>97</v>
      </c>
      <c r="D137" s="333"/>
      <c r="E137" s="333"/>
      <c r="N137" s="333" t="s">
        <v>91</v>
      </c>
      <c r="O137" s="333"/>
      <c r="P137" s="33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4" t="s">
        <v>18</v>
      </c>
      <c r="F199" s="335"/>
      <c r="G199" s="335"/>
      <c r="H199" s="336"/>
      <c r="I199" s="30">
        <f>G198-I197</f>
        <v>956.5</v>
      </c>
      <c r="J199" s="80"/>
      <c r="L199" s="8"/>
      <c r="M199" s="8"/>
      <c r="N199" s="8"/>
      <c r="O199" s="8"/>
      <c r="P199" s="334" t="s">
        <v>18</v>
      </c>
      <c r="Q199" s="335"/>
      <c r="R199" s="335"/>
      <c r="S199" s="33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3" t="s">
        <v>92</v>
      </c>
      <c r="D205" s="333"/>
      <c r="E205" s="333"/>
      <c r="N205" s="333" t="s">
        <v>93</v>
      </c>
      <c r="O205" s="333"/>
      <c r="P205" s="3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4" t="s">
        <v>18</v>
      </c>
      <c r="F279" s="335"/>
      <c r="G279" s="335"/>
      <c r="H279" s="336"/>
      <c r="I279" s="30">
        <f>G278-I277</f>
        <v>1925.099000000002</v>
      </c>
      <c r="J279" s="80"/>
      <c r="L279" s="8"/>
      <c r="M279" s="8"/>
      <c r="N279" s="8"/>
      <c r="O279" s="8"/>
      <c r="P279" s="334" t="s">
        <v>18</v>
      </c>
      <c r="Q279" s="335"/>
      <c r="R279" s="335"/>
      <c r="S279" s="33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3" t="s">
        <v>94</v>
      </c>
      <c r="D287" s="333"/>
      <c r="E287" s="333"/>
      <c r="N287" s="333" t="s">
        <v>99</v>
      </c>
      <c r="O287" s="333"/>
      <c r="P287" s="33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4" t="s">
        <v>18</v>
      </c>
      <c r="F361" s="335"/>
      <c r="G361" s="335"/>
      <c r="H361" s="336"/>
      <c r="I361" s="30">
        <f>G360-I359</f>
        <v>1553.4781999999977</v>
      </c>
      <c r="J361" s="80"/>
      <c r="L361" s="8"/>
      <c r="M361" s="8"/>
      <c r="N361" s="8"/>
      <c r="O361" s="8"/>
      <c r="P361" s="334" t="s">
        <v>18</v>
      </c>
      <c r="Q361" s="335"/>
      <c r="R361" s="335"/>
      <c r="S361" s="33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3" t="s">
        <v>96</v>
      </c>
      <c r="D370" s="333"/>
      <c r="E370" s="333"/>
      <c r="N370" s="333" t="s">
        <v>0</v>
      </c>
      <c r="O370" s="333"/>
      <c r="P370" s="33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4" t="s">
        <v>18</v>
      </c>
      <c r="F433" s="335"/>
      <c r="G433" s="335"/>
      <c r="H433" s="336"/>
      <c r="I433" s="30">
        <f>G432-I431</f>
        <v>1755.1478999999999</v>
      </c>
      <c r="J433" s="80"/>
      <c r="L433" s="8"/>
      <c r="M433" s="8"/>
      <c r="N433" s="8"/>
      <c r="O433" s="8"/>
      <c r="P433" s="334" t="s">
        <v>18</v>
      </c>
      <c r="Q433" s="335"/>
      <c r="R433" s="335"/>
      <c r="S433" s="336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3" t="s">
        <v>24</v>
      </c>
      <c r="D440" s="333"/>
      <c r="E440" s="333"/>
      <c r="N440" s="333" t="s">
        <v>24</v>
      </c>
      <c r="O440" s="333"/>
      <c r="P440" s="333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4" t="s">
        <v>18</v>
      </c>
      <c r="F502" s="335"/>
      <c r="G502" s="335"/>
      <c r="H502" s="336"/>
      <c r="I502" s="30">
        <f>G501-I500</f>
        <v>0</v>
      </c>
      <c r="J502" s="80"/>
      <c r="L502" s="8"/>
      <c r="M502" s="8"/>
      <c r="N502" s="8"/>
      <c r="O502" s="8"/>
      <c r="P502" s="334" t="s">
        <v>18</v>
      </c>
      <c r="Q502" s="335"/>
      <c r="R502" s="335"/>
      <c r="S502" s="336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S112" sqref="S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18</v>
      </c>
      <c r="F17" s="335"/>
      <c r="G17" s="335"/>
      <c r="H17" s="336"/>
      <c r="I17" s="30">
        <f>G16-I15</f>
        <v>0</v>
      </c>
      <c r="K17" s="8"/>
      <c r="L17" s="8"/>
      <c r="M17" s="8"/>
      <c r="N17" s="8"/>
      <c r="O17" s="334" t="s">
        <v>18</v>
      </c>
      <c r="P17" s="335"/>
      <c r="Q17" s="335"/>
      <c r="R17" s="33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18</v>
      </c>
      <c r="F38" s="335"/>
      <c r="G38" s="335"/>
      <c r="H38" s="336"/>
      <c r="I38" s="30">
        <f>G37-I36</f>
        <v>21.700000000000045</v>
      </c>
      <c r="K38" s="8"/>
      <c r="L38" s="8"/>
      <c r="M38" s="8"/>
      <c r="N38" s="8"/>
      <c r="O38" s="334" t="s">
        <v>18</v>
      </c>
      <c r="P38" s="335"/>
      <c r="Q38" s="335"/>
      <c r="R38" s="33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18</v>
      </c>
      <c r="F59" s="335"/>
      <c r="G59" s="335"/>
      <c r="H59" s="336"/>
      <c r="I59" s="30">
        <f>G58-I57</f>
        <v>0</v>
      </c>
      <c r="K59" s="8"/>
      <c r="L59" s="8"/>
      <c r="M59" s="8"/>
      <c r="N59" s="8"/>
      <c r="O59" s="334" t="s">
        <v>18</v>
      </c>
      <c r="P59" s="335"/>
      <c r="Q59" s="335"/>
      <c r="R59" s="33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18</v>
      </c>
      <c r="F82" s="335"/>
      <c r="G82" s="335"/>
      <c r="H82" s="336"/>
      <c r="I82" s="30">
        <f>G81-I80</f>
        <v>8.1999999999999886</v>
      </c>
      <c r="K82" s="8"/>
      <c r="L82" s="8"/>
      <c r="M82" s="8"/>
      <c r="N82" s="8"/>
      <c r="O82" s="334" t="s">
        <v>18</v>
      </c>
      <c r="P82" s="335"/>
      <c r="Q82" s="335"/>
      <c r="R82" s="3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18</v>
      </c>
      <c r="F104" s="335"/>
      <c r="G104" s="335"/>
      <c r="H104" s="336"/>
      <c r="I104" s="30">
        <f>G103-I102</f>
        <v>0</v>
      </c>
      <c r="K104" s="8"/>
      <c r="L104" s="8"/>
      <c r="M104" s="8"/>
      <c r="N104" s="8"/>
      <c r="O104" s="334" t="s">
        <v>18</v>
      </c>
      <c r="P104" s="335"/>
      <c r="Q104" s="335"/>
      <c r="R104" s="3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18</v>
      </c>
      <c r="F125" s="335"/>
      <c r="G125" s="335"/>
      <c r="H125" s="336"/>
      <c r="I125" s="30">
        <f>G124-I123</f>
        <v>0</v>
      </c>
      <c r="K125" s="8"/>
      <c r="L125" s="8"/>
      <c r="M125" s="8"/>
      <c r="N125" s="8"/>
      <c r="O125" s="334" t="s">
        <v>18</v>
      </c>
      <c r="P125" s="335"/>
      <c r="Q125" s="335"/>
      <c r="R125" s="336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3" t="s">
        <v>88</v>
      </c>
      <c r="D20" s="333"/>
      <c r="E20" s="333"/>
      <c r="N20" s="333" t="s">
        <v>89</v>
      </c>
      <c r="O20" s="333"/>
      <c r="P20" s="33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3" t="s">
        <v>97</v>
      </c>
      <c r="D38" s="333"/>
      <c r="E38" s="333"/>
      <c r="N38" s="333" t="s">
        <v>91</v>
      </c>
      <c r="O38" s="333"/>
      <c r="P38" s="3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3" t="s">
        <v>92</v>
      </c>
      <c r="D57" s="333"/>
      <c r="E57" s="333"/>
      <c r="N57" s="333" t="s">
        <v>93</v>
      </c>
      <c r="O57" s="333"/>
      <c r="P57" s="3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3" t="s">
        <v>94</v>
      </c>
      <c r="D75" s="333"/>
      <c r="E75" s="333"/>
      <c r="N75" s="333" t="s">
        <v>99</v>
      </c>
      <c r="O75" s="333"/>
      <c r="P75" s="33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3" t="s">
        <v>96</v>
      </c>
      <c r="D94" s="333"/>
      <c r="E94" s="333"/>
      <c r="N94" s="333" t="s">
        <v>0</v>
      </c>
      <c r="O94" s="333"/>
      <c r="P94" s="3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Hoja1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2023-12-06T20:46:04Z</cp:lastPrinted>
  <dcterms:created xsi:type="dcterms:W3CDTF">2022-12-25T20:49:22Z</dcterms:created>
  <dcterms:modified xsi:type="dcterms:W3CDTF">2023-12-08T16:07:24Z</dcterms:modified>
</cp:coreProperties>
</file>