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40" activeTab="4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45621"/>
</workbook>
</file>

<file path=xl/calcChain.xml><?xml version="1.0" encoding="utf-8"?>
<calcChain xmlns="http://schemas.openxmlformats.org/spreadsheetml/2006/main">
  <c r="I97" i="5" l="1"/>
  <c r="I96" i="5"/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11" i="5" l="1"/>
  <c r="F111" i="5" s="1"/>
  <c r="G109" i="5"/>
  <c r="F109" i="5" s="1"/>
  <c r="G108" i="5"/>
  <c r="F108" i="5" s="1"/>
  <c r="G106" i="5"/>
  <c r="F106" i="5" s="1"/>
  <c r="G104" i="5"/>
  <c r="F104" i="5" s="1"/>
  <c r="G101" i="5"/>
  <c r="G110" i="5"/>
  <c r="G107" i="5"/>
  <c r="F107" i="5" s="1"/>
  <c r="G105" i="5"/>
  <c r="F105" i="5" s="1"/>
  <c r="G103" i="5"/>
  <c r="F103" i="5" s="1"/>
  <c r="G102" i="5"/>
  <c r="F102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F101" i="2"/>
  <c r="F102" i="2"/>
  <c r="F103" i="2"/>
  <c r="F104" i="2"/>
  <c r="F105" i="2"/>
  <c r="F106" i="2"/>
  <c r="F107" i="2"/>
  <c r="F108" i="2"/>
  <c r="F109" i="2"/>
  <c r="F110" i="2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F100" i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G108" i="2"/>
  <c r="G104" i="2"/>
  <c r="G101" i="2"/>
  <c r="G107" i="2"/>
  <c r="G100" i="2"/>
  <c r="F100" i="2" s="1"/>
  <c r="G106" i="2"/>
  <c r="G109" i="2"/>
  <c r="G105" i="2"/>
  <c r="G102" i="2"/>
  <c r="G103" i="2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</calcChain>
</file>

<file path=xl/sharedStrings.xml><?xml version="1.0" encoding="utf-8"?>
<sst xmlns="http://schemas.openxmlformats.org/spreadsheetml/2006/main" count="2219" uniqueCount="338">
  <si>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</si>
  <si>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</si>
  <si>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</si>
  <si>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</si>
  <si>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</si>
  <si>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</si>
  <si>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</si>
  <si>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</si>
  <si>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</si>
  <si>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</si>
  <si>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</si>
  <si>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</si>
  <si>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</si>
  <si>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</si>
  <si>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</si>
  <si>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</si>
  <si>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</si>
  <si>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</si>
  <si>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</si>
  <si>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</si>
  <si>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</si>
  <si>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</si>
  <si>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</si>
  <si>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</si>
  <si>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</si>
  <si>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</si>
  <si>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</si>
  <si>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</si>
  <si>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</si>
  <si>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</si>
  <si>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</si>
  <si>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</si>
  <si>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</si>
  <si>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</si>
  <si>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</si>
  <si>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</si>
  <si>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</si>
  <si>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</si>
  <si>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</si>
  <si>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</si>
  <si>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</si>
  <si>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</si>
  <si>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</si>
  <si>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</si>
  <si>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</si>
  <si>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</si>
  <si>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</si>
  <si>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</si>
  <si>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</si>
  <si>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</si>
  <si>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</si>
  <si>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</si>
  <si>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</si>
  <si>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</si>
  <si>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</si>
  <si>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</si>
  <si>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</si>
  <si>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</si>
  <si>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</si>
  <si>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</si>
  <si>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</si>
  <si>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</si>
  <si>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</si>
  <si>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</si>
  <si>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</si>
  <si>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</si>
  <si>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</si>
  <si>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</si>
  <si>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</si>
  <si>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</si>
  <si>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</si>
  <si>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</si>
  <si>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</si>
  <si>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</si>
  <si>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</si>
  <si>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</si>
  <si>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</si>
  <si>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</si>
  <si>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</si>
  <si>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</si>
  <si>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</si>
  <si>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</si>
  <si>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</si>
  <si>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</si>
  <si>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</si>
  <si>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</si>
  <si>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</si>
  <si>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</si>
  <si>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</si>
  <si>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</si>
  <si>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</si>
  <si>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</si>
  <si>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</si>
  <si>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</si>
  <si>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</si>
  <si>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</si>
  <si>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</si>
  <si>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</si>
  <si>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</si>
  <si>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</si>
  <si>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</si>
  <si>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</si>
  <si>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</si>
  <si>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</si>
  <si>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</si>
  <si>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</si>
  <si>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</si>
  <si>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</si>
  <si>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</si>
  <si>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</si>
  <si>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</si>
  <si>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</si>
  <si>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</si>
  <si>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</si>
  <si>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</si>
  <si>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</si>
  <si>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</si>
  <si>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</si>
  <si>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</si>
  <si>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</si>
  <si>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</si>
  <si>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</si>
  <si>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</si>
  <si>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</si>
  <si>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</si>
  <si>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</si>
  <si>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</si>
  <si>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</si>
  <si>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</si>
  <si>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</si>
  <si>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</si>
  <si>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</si>
  <si>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</si>
  <si>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</si>
  <si>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</si>
  <si>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</si>
  <si>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</si>
  <si>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</si>
  <si>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</si>
  <si>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</si>
  <si>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</si>
  <si>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</si>
  <si>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</si>
  <si>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</si>
  <si>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</si>
  <si>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</si>
  <si>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</si>
  <si>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</si>
  <si>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</si>
  <si>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</si>
  <si>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</si>
  <si>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</si>
  <si>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</si>
  <si>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</si>
  <si>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</si>
  <si>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</si>
  <si>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</si>
  <si>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</si>
  <si>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</si>
  <si>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</si>
  <si>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</si>
  <si>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</si>
  <si>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</si>
  <si>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</si>
  <si>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</si>
  <si>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</si>
  <si>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</si>
  <si>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</si>
  <si>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</si>
  <si>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</si>
  <si>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</si>
  <si>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</si>
  <si>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</si>
  <si>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</si>
  <si>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</si>
  <si>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</si>
  <si>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</si>
  <si>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</si>
  <si>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</si>
  <si>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</si>
  <si>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</si>
  <si>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</si>
  <si>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</si>
  <si>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</si>
  <si>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</si>
  <si>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</si>
  <si>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</si>
  <si>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</si>
  <si>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</si>
  <si>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</si>
  <si>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</si>
  <si>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</si>
  <si>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</si>
  <si>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</si>
  <si>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</si>
  <si>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</si>
  <si>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</si>
  <si>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</si>
  <si>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</si>
  <si>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</si>
  <si>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</si>
  <si>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</si>
  <si>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</si>
  <si>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</si>
  <si>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</si>
  <si>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</si>
  <si>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</si>
  <si>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</si>
  <si>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</si>
  <si>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</si>
  <si>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</si>
  <si>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</si>
  <si>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</si>
  <si>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</si>
  <si>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</si>
  <si>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</si>
  <si>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</si>
  <si>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</si>
  <si>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</si>
  <si>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</si>
  <si>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</si>
  <si>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</si>
  <si>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</si>
  <si>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</si>
  <si>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</si>
  <si>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</si>
  <si>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</si>
  <si>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</si>
  <si>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</si>
  <si>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</si>
  <si>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</si>
  <si>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</si>
  <si>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</si>
  <si>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</si>
  <si>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</si>
  <si>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</si>
  <si>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</si>
  <si>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</si>
  <si>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</si>
  <si>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</si>
  <si>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</si>
  <si>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</si>
  <si>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</si>
  <si>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</si>
  <si>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</si>
  <si>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</si>
  <si>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</si>
  <si>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</si>
  <si>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</si>
  <si>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</si>
  <si>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</si>
  <si>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</si>
  <si>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</si>
  <si>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</si>
  <si>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</si>
  <si>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</si>
  <si>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</si>
  <si>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</si>
  <si>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</si>
  <si>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</si>
  <si>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</si>
  <si>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</si>
  <si>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</si>
  <si>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</si>
  <si>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</si>
  <si>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</si>
  <si>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</si>
  <si>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</si>
  <si>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</si>
  <si>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</si>
  <si>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</si>
  <si>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</si>
  <si>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</si>
  <si>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</si>
  <si>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</si>
  <si>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</si>
  <si>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</si>
  <si>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</si>
  <si>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</si>
  <si>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</si>
  <si>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</si>
  <si>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</si>
  <si>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</si>
  <si>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</si>
  <si>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</si>
  <si>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</si>
  <si>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</si>
  <si>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</si>
  <si>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</si>
  <si>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</si>
  <si>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</si>
  <si>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</si>
  <si>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</si>
  <si>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</si>
  <si>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</si>
  <si>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</si>
  <si>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</si>
  <si>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</si>
  <si>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</si>
  <si>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</si>
  <si>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</si>
  <si>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</si>
  <si>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</si>
  <si>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</si>
  <si>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</si>
  <si>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</si>
  <si>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</si>
  <si>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</si>
  <si>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</si>
  <si>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</si>
  <si>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</si>
  <si>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</si>
  <si>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</si>
  <si>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</si>
  <si>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</si>
  <si>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</si>
  <si>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</si>
  <si>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</si>
  <si>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</si>
  <si>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</si>
  <si>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</si>
  <si>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</si>
  <si>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</si>
  <si>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</si>
  <si>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</si>
  <si>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</si>
  <si>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</si>
  <si>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</si>
  <si>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</si>
  <si>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</si>
  <si>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</si>
  <si>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</si>
  <si>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 xml:space="preserve">QUALA </t>
  </si>
  <si>
    <t>tia Quito</t>
  </si>
  <si>
    <t>uio</t>
  </si>
  <si>
    <t>descargando</t>
  </si>
  <si>
    <t>tuti montec</t>
  </si>
  <si>
    <t>mariana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</si>
</sst>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0" borderId="7" xfId="0" applyFont="1" applyFill="1" applyBorder="1"/>
    <xf numFmtId="0" fontId="2" fillId="0" borderId="0" xfId="0" applyFont="1" applyBorder="1"/>
    <xf numFmtId="0" fontId="0" fillId="0" borderId="0" xfId="0" applyFill="1" applyBorder="1"/>
    <xf numFmtId="0" fontId="0" fillId="0" borderId="0" xfId="0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ont="1" applyFill="1" applyBorder="1"/>
    <xf numFmtId="0" fontId="0" fillId="9" borderId="13" xfId="0" applyFont="1" applyFill="1" applyBorder="1"/>
    <xf numFmtId="0" fontId="0" fillId="9" borderId="15" xfId="0" applyFont="1" applyFill="1" applyBorder="1"/>
    <xf numFmtId="0" fontId="0" fillId="10" borderId="16" xfId="0" applyFont="1" applyFill="1" applyBorder="1"/>
    <xf numFmtId="0" fontId="0" fillId="10" borderId="12" xfId="0" applyFont="1" applyFill="1" applyBorder="1"/>
    <xf numFmtId="0" fontId="0" fillId="10" borderId="14" xfId="0" applyFont="1" applyFill="1" applyBorder="1"/>
    <xf numFmtId="0" fontId="0" fillId="0" borderId="0" xfId="0" applyFont="1"/>
    <xf numFmtId="0" fontId="0" fillId="0" borderId="0" xfId="0" applyFont="1" applyFill="1" applyBorder="1"/>
    <xf numFmtId="0" fontId="2" fillId="0" borderId="0" xfId="0" applyFont="1" applyFill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0" t="s">
        <v>6</v>
      </c>
      <c r="B27" s="51"/>
      <c r="C27" s="52"/>
      <c r="D27" s="15">
        <f>SUM(D4:D26)</f>
        <v>800</v>
      </c>
      <c r="E27" s="16">
        <f>SUM(E4:E26)</f>
        <v>1030</v>
      </c>
      <c r="G27" s="50" t="s">
        <v>6</v>
      </c>
      <c r="H27" s="51"/>
      <c r="I27" s="52"/>
      <c r="J27" s="15">
        <f>SUM(J4:J26)</f>
        <v>1490</v>
      </c>
      <c r="K27" s="16">
        <f>SUM(K4:K26)</f>
        <v>2690</v>
      </c>
      <c r="M27" s="50" t="s">
        <v>6</v>
      </c>
      <c r="N27" s="51"/>
      <c r="O27" s="52"/>
      <c r="P27" s="15">
        <f>SUM(P4:P26)</f>
        <v>910</v>
      </c>
      <c r="Q27" s="16">
        <f>SUM(Q4:Q26)</f>
        <v>1070</v>
      </c>
      <c r="S27" s="50" t="s">
        <v>6</v>
      </c>
      <c r="T27" s="51"/>
      <c r="U27" s="52"/>
      <c r="V27" s="15">
        <f>SUM(V4:V26)</f>
        <v>2570</v>
      </c>
      <c r="W27" s="16">
        <f>SUM(W4:W26)</f>
        <v>3260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0" t="s">
        <v>6</v>
      </c>
      <c r="B56" s="51"/>
      <c r="C56" s="52"/>
      <c r="D56" s="15">
        <f>SUM(D33:D55)</f>
        <v>1740</v>
      </c>
      <c r="E56" s="16">
        <f>SUM(E33:E55)</f>
        <v>2320</v>
      </c>
      <c r="G56" s="50" t="s">
        <v>6</v>
      </c>
      <c r="H56" s="51"/>
      <c r="I56" s="52"/>
      <c r="J56" s="15">
        <f>SUM(J33:J55)</f>
        <v>2160</v>
      </c>
      <c r="K56" s="16">
        <f>SUM(K33:K55)</f>
        <v>3230</v>
      </c>
      <c r="M56" s="50" t="s">
        <v>6</v>
      </c>
      <c r="N56" s="51"/>
      <c r="O56" s="52"/>
      <c r="P56" s="15">
        <f>SUM(P33:P55)</f>
        <v>940</v>
      </c>
      <c r="Q56" s="16">
        <f>SUM(Q33:Q55)</f>
        <v>1630</v>
      </c>
      <c r="S56" s="50" t="s">
        <v>6</v>
      </c>
      <c r="T56" s="51"/>
      <c r="U56" s="52"/>
      <c r="V56" s="15">
        <f>SUM(V33:V55)</f>
        <v>1190</v>
      </c>
      <c r="W56" s="16">
        <f>SUM(W33:W55)</f>
        <v>1690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/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0" t="s">
        <v>6</v>
      </c>
      <c r="B87" s="51"/>
      <c r="C87" s="52"/>
      <c r="D87" s="15">
        <f>SUM(D64:D86)</f>
        <v>1680</v>
      </c>
      <c r="E87" s="16">
        <f>SUM(E64:E86)</f>
        <v>3470</v>
      </c>
      <c r="G87" s="50" t="s">
        <v>6</v>
      </c>
      <c r="H87" s="51"/>
      <c r="I87" s="52"/>
      <c r="J87" s="15">
        <f>SUM(J64:J86)</f>
        <v>1990</v>
      </c>
      <c r="K87" s="16">
        <f>SUM(K64:K86)</f>
        <v>2680</v>
      </c>
      <c r="M87" s="50" t="s">
        <v>6</v>
      </c>
      <c r="N87" s="51"/>
      <c r="O87" s="52"/>
      <c r="P87" s="15">
        <f>SUM(P64:P86)</f>
        <v>1440</v>
      </c>
      <c r="Q87" s="16">
        <f>SUM(Q64:Q86)</f>
        <v>3500</v>
      </c>
      <c r="S87" s="50" t="s">
        <v>6</v>
      </c>
      <c r="T87" s="51"/>
      <c r="U87" s="5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0" t="s">
        <v>6</v>
      </c>
      <c r="B27" s="51"/>
      <c r="C27" s="52"/>
      <c r="D27" s="15">
        <f>SUM(D4:D26)</f>
        <v>1470</v>
      </c>
      <c r="E27" s="16">
        <f>SUM(E4:E26)</f>
        <v>2550</v>
      </c>
      <c r="G27" s="50" t="s">
        <v>6</v>
      </c>
      <c r="H27" s="51"/>
      <c r="I27" s="52"/>
      <c r="J27" s="15">
        <f>SUM(J4:J26)</f>
        <v>1880</v>
      </c>
      <c r="K27" s="16">
        <f>SUM(K4:K26)</f>
        <v>3440</v>
      </c>
      <c r="M27" s="50" t="s">
        <v>6</v>
      </c>
      <c r="N27" s="51"/>
      <c r="O27" s="52"/>
      <c r="P27" s="15">
        <f>SUM(P4:P26)</f>
        <v>1430</v>
      </c>
      <c r="Q27" s="16">
        <f>SUM(Q4:Q26)</f>
        <v>1770</v>
      </c>
      <c r="S27" s="50" t="s">
        <v>6</v>
      </c>
      <c r="T27" s="51"/>
      <c r="U27" s="52"/>
      <c r="V27" s="15">
        <f>SUM(V4:V26)</f>
        <v>1840</v>
      </c>
      <c r="W27" s="16">
        <f>SUM(W4:W26)</f>
        <v>3210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0" t="s">
        <v>6</v>
      </c>
      <c r="B56" s="51"/>
      <c r="C56" s="52"/>
      <c r="D56" s="15">
        <f>SUM(D33:D55)</f>
        <v>1670</v>
      </c>
      <c r="E56" s="16">
        <f>SUM(E33:E55)</f>
        <v>2950</v>
      </c>
      <c r="G56" s="50" t="s">
        <v>6</v>
      </c>
      <c r="H56" s="51"/>
      <c r="I56" s="52"/>
      <c r="J56" s="15">
        <f>SUM(J33:J55)</f>
        <v>2160</v>
      </c>
      <c r="K56" s="16">
        <f>SUM(K33:K55)</f>
        <v>2550</v>
      </c>
      <c r="M56" s="50" t="s">
        <v>6</v>
      </c>
      <c r="N56" s="51"/>
      <c r="O56" s="52"/>
      <c r="P56" s="15">
        <f>SUM(P33:P55)</f>
        <v>1260</v>
      </c>
      <c r="Q56" s="16">
        <f>SUM(Q33:Q55)</f>
        <v>2960</v>
      </c>
      <c r="S56" s="50" t="s">
        <v>6</v>
      </c>
      <c r="T56" s="51"/>
      <c r="U56" s="52"/>
      <c r="V56" s="15">
        <f>SUM(V33:V55)</f>
        <v>1580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68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0" t="s">
        <v>6</v>
      </c>
      <c r="B87" s="51"/>
      <c r="C87" s="52"/>
      <c r="D87" s="15">
        <f>SUM(D64:D86)</f>
        <v>1450</v>
      </c>
      <c r="E87" s="16">
        <f>SUM(E64:E86)</f>
        <v>3240</v>
      </c>
      <c r="G87" s="50" t="s">
        <v>6</v>
      </c>
      <c r="H87" s="51"/>
      <c r="I87" s="52"/>
      <c r="J87" s="15">
        <f>SUM(J64:J86)</f>
        <v>1660</v>
      </c>
      <c r="K87" s="16">
        <f>SUM(K64:K86)</f>
        <v>2840</v>
      </c>
      <c r="M87" s="50" t="s">
        <v>6</v>
      </c>
      <c r="N87" s="51"/>
      <c r="O87" s="52"/>
      <c r="P87" s="15">
        <f>SUM(P64:P86)</f>
        <v>1390</v>
      </c>
      <c r="Q87" s="16">
        <f>SUM(Q64:Q86)</f>
        <v>2970</v>
      </c>
      <c r="S87" s="50" t="s">
        <v>6</v>
      </c>
      <c r="T87" s="51"/>
      <c r="U87" s="5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31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0" t="s">
        <v>6</v>
      </c>
      <c r="B27" s="51"/>
      <c r="C27" s="52"/>
      <c r="D27" s="15">
        <f>SUM(D4:D26)</f>
        <v>1940</v>
      </c>
      <c r="E27" s="16">
        <f>SUM(E4:E26)</f>
        <v>2930</v>
      </c>
      <c r="G27" s="50" t="s">
        <v>6</v>
      </c>
      <c r="H27" s="51"/>
      <c r="I27" s="52"/>
      <c r="J27" s="15">
        <f>SUM(J4:J26)</f>
        <v>1830</v>
      </c>
      <c r="K27" s="16">
        <f>SUM(K4:K26)</f>
        <v>5330</v>
      </c>
      <c r="M27" s="50" t="s">
        <v>6</v>
      </c>
      <c r="N27" s="51"/>
      <c r="O27" s="52"/>
      <c r="P27" s="15">
        <f>SUM(P4:P26)</f>
        <v>1960</v>
      </c>
      <c r="Q27" s="16">
        <f>SUM(Q4:Q26)</f>
        <v>3120</v>
      </c>
      <c r="S27" s="50" t="s">
        <v>6</v>
      </c>
      <c r="T27" s="51"/>
      <c r="U27" s="52"/>
      <c r="V27" s="15">
        <f>SUM(V4:V26)</f>
        <v>2340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0" t="s">
        <v>6</v>
      </c>
      <c r="B56" s="51"/>
      <c r="C56" s="52"/>
      <c r="D56" s="15">
        <f>SUM(D33:D55)</f>
        <v>1820</v>
      </c>
      <c r="E56" s="16">
        <f>SUM(E33:E55)</f>
        <v>3400</v>
      </c>
      <c r="G56" s="50" t="s">
        <v>6</v>
      </c>
      <c r="H56" s="51"/>
      <c r="I56" s="52"/>
      <c r="J56" s="15">
        <f>SUM(J33:J55)</f>
        <v>1880</v>
      </c>
      <c r="K56" s="16">
        <f>SUM(K33:K55)</f>
        <v>3075</v>
      </c>
      <c r="M56" s="50" t="s">
        <v>6</v>
      </c>
      <c r="N56" s="51"/>
      <c r="O56" s="52"/>
      <c r="P56" s="15">
        <f>SUM(P33:P55)</f>
        <v>1630</v>
      </c>
      <c r="Q56" s="16">
        <f>SUM(Q33:Q55)</f>
        <v>3190</v>
      </c>
      <c r="S56" s="50" t="s">
        <v>6</v>
      </c>
      <c r="T56" s="51"/>
      <c r="U56" s="52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0" t="s">
        <v>6</v>
      </c>
      <c r="B87" s="51"/>
      <c r="C87" s="52"/>
      <c r="D87" s="15">
        <f>SUM(D64:D86)</f>
        <v>2040</v>
      </c>
      <c r="E87" s="16">
        <f>SUM(E64:E86)</f>
        <v>4120</v>
      </c>
      <c r="G87" s="50" t="s">
        <v>6</v>
      </c>
      <c r="H87" s="51"/>
      <c r="I87" s="52"/>
      <c r="J87" s="15">
        <f>SUM(J64:J86)</f>
        <v>1950</v>
      </c>
      <c r="K87" s="16">
        <f>SUM(K64:K86)</f>
        <v>4840</v>
      </c>
      <c r="M87" s="50" t="s">
        <v>6</v>
      </c>
      <c r="N87" s="51"/>
      <c r="O87" s="52"/>
      <c r="P87" s="15">
        <f>SUM(P64:P86)</f>
        <v>1870</v>
      </c>
      <c r="Q87" s="16">
        <f>SUM(Q64:Q86)</f>
        <v>3060</v>
      </c>
      <c r="S87" s="50" t="s">
        <v>6</v>
      </c>
      <c r="T87" s="51"/>
      <c r="U87" s="5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L3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0" t="s">
        <v>6</v>
      </c>
      <c r="B27" s="51"/>
      <c r="C27" s="52"/>
      <c r="D27" s="15">
        <f>SUM(D4:D26)</f>
        <v>1589</v>
      </c>
      <c r="E27" s="16">
        <f>SUM(E4:E26)</f>
        <v>3135</v>
      </c>
      <c r="G27" s="50" t="s">
        <v>6</v>
      </c>
      <c r="H27" s="51"/>
      <c r="I27" s="52"/>
      <c r="J27" s="15">
        <f>SUM(J4:J26)</f>
        <v>2300</v>
      </c>
      <c r="K27" s="16">
        <f>SUM(K4:K26)</f>
        <v>3570</v>
      </c>
      <c r="M27" s="50" t="s">
        <v>6</v>
      </c>
      <c r="N27" s="51"/>
      <c r="O27" s="52"/>
      <c r="P27" s="15">
        <f>SUM(P4:P26)</f>
        <v>2030</v>
      </c>
      <c r="Q27" s="16">
        <f>SUM(Q4:Q26)</f>
        <v>2500</v>
      </c>
      <c r="S27" s="50" t="s">
        <v>6</v>
      </c>
      <c r="T27" s="51"/>
      <c r="U27" s="52"/>
      <c r="V27" s="15">
        <f>SUM(V4:V26)</f>
        <v>2040</v>
      </c>
      <c r="W27" s="16">
        <f>SUM(W4:W26)</f>
        <v>3170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0" t="s">
        <v>6</v>
      </c>
      <c r="B56" s="51"/>
      <c r="C56" s="52"/>
      <c r="D56" s="15">
        <f>SUM(D33:D55)</f>
        <v>2160</v>
      </c>
      <c r="E56" s="16">
        <f>SUM(E33:E55)</f>
        <v>2790</v>
      </c>
      <c r="G56" s="50" t="s">
        <v>6</v>
      </c>
      <c r="H56" s="51"/>
      <c r="I56" s="52"/>
      <c r="J56" s="15">
        <f>SUM(J33:J55)</f>
        <v>2080</v>
      </c>
      <c r="K56" s="16">
        <f>SUM(K33:K55)</f>
        <v>2360</v>
      </c>
      <c r="M56" s="50" t="s">
        <v>6</v>
      </c>
      <c r="N56" s="51"/>
      <c r="O56" s="52"/>
      <c r="P56" s="15">
        <f>SUM(P33:P55)</f>
        <v>1640</v>
      </c>
      <c r="Q56" s="16">
        <f>SUM(Q33:Q55)</f>
        <v>3245</v>
      </c>
      <c r="S56" s="50" t="s">
        <v>6</v>
      </c>
      <c r="T56" s="51"/>
      <c r="U56" s="52"/>
      <c r="V56" s="15">
        <f>SUM(V33:V55)</f>
        <v>1820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0" t="s">
        <v>6</v>
      </c>
      <c r="B87" s="51"/>
      <c r="C87" s="52"/>
      <c r="D87" s="15">
        <f>SUM(D64:D86)</f>
        <v>1950</v>
      </c>
      <c r="E87" s="16">
        <f>SUM(E64:E86)</f>
        <v>3805</v>
      </c>
      <c r="G87" s="50" t="s">
        <v>6</v>
      </c>
      <c r="H87" s="51"/>
      <c r="I87" s="52"/>
      <c r="J87" s="15">
        <f>SUM(J64:J86)</f>
        <v>2110</v>
      </c>
      <c r="K87" s="16">
        <f>SUM(K64:K86)</f>
        <v>3170</v>
      </c>
      <c r="M87" s="50" t="s">
        <v>6</v>
      </c>
      <c r="N87" s="51"/>
      <c r="O87" s="52"/>
      <c r="P87" s="15">
        <f>SUM(P64:P86)</f>
        <v>1970</v>
      </c>
      <c r="Q87" s="16">
        <f>SUM(Q64:Q86)</f>
        <v>2880</v>
      </c>
      <c r="S87" s="50" t="s">
        <v>6</v>
      </c>
      <c r="T87" s="51"/>
      <c r="U87" s="5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9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tabSelected="1" topLeftCell="J79" zoomScaleNormal="100" workbookViewId="0">
      <selection activeCell="W10" sqref="W10"/>
    </sheetView>
  </sheetViews>
  <sheetFormatPr baseColWidth="10" defaultRowHeight="15" x14ac:dyDescent="0.25"/>
  <cols>
    <col min="1" max="1" width="13.42578125" customWidth="1"/>
    <col min="2" max="2" width="12.42578125" customWidth="1"/>
    <col min="7" max="7" width="13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160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170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332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6">
        <v>45057</v>
      </c>
      <c r="B9" s="7" t="s">
        <v>107</v>
      </c>
      <c r="C9" s="7" t="s">
        <v>57</v>
      </c>
      <c r="D9" s="8">
        <v>100</v>
      </c>
      <c r="E9" s="9">
        <v>285</v>
      </c>
      <c r="G9" s="17"/>
      <c r="H9" s="7"/>
      <c r="I9" s="7"/>
      <c r="J9" s="8"/>
      <c r="K9" s="9"/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336</v>
      </c>
      <c r="V9" s="8">
        <v>100</v>
      </c>
      <c r="W9" s="9">
        <v>380</v>
      </c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12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0" t="s">
        <v>6</v>
      </c>
      <c r="B27" s="51"/>
      <c r="C27" s="52"/>
      <c r="D27" s="15">
        <f>SUM(D4:D26)</f>
        <v>640</v>
      </c>
      <c r="E27" s="16">
        <f>SUM(E4:E26)</f>
        <v>1240</v>
      </c>
      <c r="G27" s="50" t="s">
        <v>6</v>
      </c>
      <c r="H27" s="51"/>
      <c r="I27" s="52"/>
      <c r="J27" s="15">
        <f>SUM(J4:J26)</f>
        <v>600</v>
      </c>
      <c r="K27" s="16">
        <f>SUM(K4:K26)</f>
        <v>850</v>
      </c>
      <c r="M27" s="50" t="s">
        <v>6</v>
      </c>
      <c r="N27" s="51"/>
      <c r="O27" s="52"/>
      <c r="P27" s="15">
        <f>SUM(P4:P26)</f>
        <v>970</v>
      </c>
      <c r="Q27" s="16">
        <f>SUM(Q4:Q26)</f>
        <v>1255</v>
      </c>
      <c r="S27" s="50" t="s">
        <v>6</v>
      </c>
      <c r="T27" s="51"/>
      <c r="U27" s="52"/>
      <c r="V27" s="15">
        <f>SUM(V4:V26)</f>
        <v>710</v>
      </c>
      <c r="W27" s="16">
        <f>SUM(W4:W26)</f>
        <v>1395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7" t="s">
        <v>41</v>
      </c>
      <c r="I37" s="7" t="s">
        <v>84</v>
      </c>
      <c r="J37" s="8">
        <v>140</v>
      </c>
      <c r="K37" s="9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17">
        <v>45147</v>
      </c>
      <c r="H38" s="7" t="s">
        <v>202</v>
      </c>
      <c r="I38" s="7" t="s">
        <v>331</v>
      </c>
      <c r="J38" s="8">
        <v>70</v>
      </c>
      <c r="K38" s="9">
        <v>70</v>
      </c>
      <c r="M38" s="17"/>
      <c r="N38" s="7"/>
      <c r="O38" s="7"/>
      <c r="P38" s="8"/>
      <c r="Q38" s="9"/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/>
      <c r="B39" s="3"/>
      <c r="C39" s="3"/>
      <c r="D39" s="4"/>
      <c r="E39" s="5"/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/>
      <c r="N39" s="3"/>
      <c r="O39" s="3"/>
      <c r="P39" s="4"/>
      <c r="Q39" s="5"/>
      <c r="S39" s="2"/>
      <c r="T39" s="3"/>
      <c r="U39" s="3"/>
      <c r="V39" s="4"/>
      <c r="W39" s="5"/>
    </row>
    <row r="40" spans="1:24" x14ac:dyDescent="0.25">
      <c r="A40" s="10"/>
      <c r="B40" s="10"/>
      <c r="C40" s="10"/>
      <c r="D40" s="11"/>
      <c r="E40" s="12"/>
      <c r="G40" s="10">
        <v>45057</v>
      </c>
      <c r="H40" s="10" t="s">
        <v>322</v>
      </c>
      <c r="I40" s="10" t="s">
        <v>331</v>
      </c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4" x14ac:dyDescent="0.25">
      <c r="A41" s="13"/>
      <c r="B41" s="14"/>
      <c r="C41" s="14"/>
      <c r="D41" s="4"/>
      <c r="E41" s="5"/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4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4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4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4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4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4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4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0" t="s">
        <v>6</v>
      </c>
      <c r="B56" s="51"/>
      <c r="C56" s="52"/>
      <c r="D56" s="15">
        <f>SUM(D33:D55)</f>
        <v>700</v>
      </c>
      <c r="E56" s="16">
        <f>SUM(E33:E55)</f>
        <v>855</v>
      </c>
      <c r="G56" s="50" t="s">
        <v>6</v>
      </c>
      <c r="H56" s="51"/>
      <c r="I56" s="52"/>
      <c r="J56" s="15">
        <f>SUM(J33:J55)</f>
        <v>880</v>
      </c>
      <c r="K56" s="16">
        <f>SUM(K33:K55)</f>
        <v>1080</v>
      </c>
      <c r="M56" s="50" t="s">
        <v>6</v>
      </c>
      <c r="N56" s="51"/>
      <c r="O56" s="52"/>
      <c r="P56" s="15">
        <f>SUM(P33:P55)</f>
        <v>570</v>
      </c>
      <c r="Q56" s="16">
        <f>SUM(Q33:Q55)</f>
        <v>1410</v>
      </c>
      <c r="S56" s="50" t="s">
        <v>6</v>
      </c>
      <c r="T56" s="51"/>
      <c r="U56" s="52"/>
      <c r="V56" s="15">
        <f>SUM(V33:V55)</f>
        <v>860</v>
      </c>
      <c r="W56" s="16">
        <f>SUM(W33:W55)</f>
        <v>855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500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/>
      <c r="E68" s="5"/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333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/>
      <c r="H69" s="7"/>
      <c r="I69" s="7"/>
      <c r="J69" s="8"/>
      <c r="K69" s="9"/>
      <c r="M69" s="17">
        <v>45057</v>
      </c>
      <c r="N69" s="7" t="s">
        <v>337</v>
      </c>
      <c r="O69" s="7"/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130</v>
      </c>
      <c r="E72" s="5">
        <v>120</v>
      </c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0" t="s">
        <v>6</v>
      </c>
      <c r="B87" s="51"/>
      <c r="C87" s="52"/>
      <c r="D87" s="15">
        <f>SUM(D64:D86)</f>
        <v>960</v>
      </c>
      <c r="E87" s="16">
        <f>SUM(E64:E86)</f>
        <v>1445</v>
      </c>
      <c r="G87" s="50" t="s">
        <v>6</v>
      </c>
      <c r="H87" s="51"/>
      <c r="I87" s="52"/>
      <c r="J87" s="15">
        <f>SUM(J64:J86)</f>
        <v>570</v>
      </c>
      <c r="K87" s="16">
        <f>SUM(K64:K86)</f>
        <v>1450</v>
      </c>
      <c r="M87" s="50" t="s">
        <v>6</v>
      </c>
      <c r="N87" s="51"/>
      <c r="O87" s="52"/>
      <c r="P87" s="15">
        <f>SUM(P64:P86)</f>
        <v>790</v>
      </c>
      <c r="Q87" s="16">
        <f>SUM(Q64:Q86)</f>
        <v>1050</v>
      </c>
      <c r="S87" s="50" t="s">
        <v>6</v>
      </c>
      <c r="T87" s="51"/>
      <c r="U87" s="52"/>
      <c r="V87" s="15">
        <f>SUM(V64:V86)</f>
        <v>690</v>
      </c>
      <c r="W87" s="16">
        <f>SUM(W64:W86)</f>
        <v>1140</v>
      </c>
    </row>
    <row r="95" spans="1:23" ht="15.75" customHeight="1" x14ac:dyDescent="0.25">
      <c r="I95">
        <v>65</v>
      </c>
    </row>
    <row r="96" spans="1:23" x14ac:dyDescent="0.25">
      <c r="I96">
        <f>I95*0.12</f>
        <v>7.8</v>
      </c>
    </row>
    <row r="97" spans="1:13" x14ac:dyDescent="0.25">
      <c r="I97">
        <f>I95+I96</f>
        <v>72.8</v>
      </c>
    </row>
    <row r="98" spans="1:13" ht="15.75" thickBot="1" x14ac:dyDescent="0.3"/>
    <row r="99" spans="1:13" ht="15.75" thickBot="1" x14ac:dyDescent="0.3">
      <c r="L99" s="33" t="s">
        <v>292</v>
      </c>
      <c r="M99" s="34" t="s">
        <v>313</v>
      </c>
    </row>
    <row r="100" spans="1:13" x14ac:dyDescent="0.25">
      <c r="A100">
        <v>1</v>
      </c>
      <c r="B100" s="18" t="s">
        <v>9</v>
      </c>
      <c r="C100" s="19">
        <f>V27</f>
        <v>710</v>
      </c>
      <c r="D100" s="18" t="s">
        <v>9</v>
      </c>
      <c r="E100" s="20" t="s">
        <v>148</v>
      </c>
      <c r="F100" s="18" t="str">
        <f>VLOOKUP(G100,$C$100:$D$111,2,0)</f>
        <v>GBN 8358</v>
      </c>
      <c r="G100" s="21">
        <f>LARGE($C$100:$C$111,A100)</f>
        <v>970</v>
      </c>
      <c r="H100" t="s">
        <v>322</v>
      </c>
      <c r="I100" s="43"/>
      <c r="J100" s="30"/>
      <c r="K100" s="31"/>
      <c r="L100" s="38" t="s">
        <v>7</v>
      </c>
      <c r="M100" s="35" t="s">
        <v>305</v>
      </c>
    </row>
    <row r="101" spans="1:13" x14ac:dyDescent="0.25">
      <c r="A101">
        <v>2</v>
      </c>
      <c r="B101" s="18" t="s">
        <v>7</v>
      </c>
      <c r="C101" s="19">
        <f>J27</f>
        <v>600</v>
      </c>
      <c r="D101" s="18" t="s">
        <v>7</v>
      </c>
      <c r="E101" s="20" t="s">
        <v>17</v>
      </c>
      <c r="F101" s="18" t="s">
        <v>8</v>
      </c>
      <c r="G101" s="21">
        <f t="shared" ref="G101:G111" si="0">LARGE($C$100:$C$111,A101)</f>
        <v>960</v>
      </c>
      <c r="I101" s="41"/>
      <c r="J101" s="30"/>
      <c r="K101" s="31"/>
      <c r="L101" s="39" t="s">
        <v>16</v>
      </c>
      <c r="M101" s="36" t="s">
        <v>306</v>
      </c>
    </row>
    <row r="102" spans="1:13" x14ac:dyDescent="0.25">
      <c r="A102">
        <v>3</v>
      </c>
      <c r="B102" s="18" t="s">
        <v>0</v>
      </c>
      <c r="C102" s="19">
        <f>D27</f>
        <v>640</v>
      </c>
      <c r="D102" s="18" t="s">
        <v>0</v>
      </c>
      <c r="E102" s="20" t="s">
        <v>18</v>
      </c>
      <c r="F102" s="18" t="str">
        <f t="shared" ref="F102:F111" si="1">VLOOKUP(G102,$C$100:$D$111,2,0)</f>
        <v>GLL 0927</v>
      </c>
      <c r="G102" s="21">
        <f t="shared" si="0"/>
        <v>880</v>
      </c>
      <c r="H102" t="s">
        <v>334</v>
      </c>
      <c r="I102" s="41"/>
      <c r="J102" s="32"/>
      <c r="K102" s="31"/>
      <c r="L102" s="39" t="s">
        <v>8</v>
      </c>
      <c r="M102" s="36" t="s">
        <v>307</v>
      </c>
    </row>
    <row r="103" spans="1:13" x14ac:dyDescent="0.25">
      <c r="A103">
        <v>4</v>
      </c>
      <c r="B103" s="18" t="s">
        <v>11</v>
      </c>
      <c r="C103" s="19">
        <f>J56</f>
        <v>880</v>
      </c>
      <c r="D103" s="18" t="s">
        <v>11</v>
      </c>
      <c r="E103" s="20" t="s">
        <v>19</v>
      </c>
      <c r="F103" s="18" t="str">
        <f t="shared" si="1"/>
        <v>PCS 1771</v>
      </c>
      <c r="G103" s="21">
        <f t="shared" si="0"/>
        <v>860</v>
      </c>
      <c r="H103" t="s">
        <v>37</v>
      </c>
      <c r="I103" s="42"/>
      <c r="J103" s="30"/>
      <c r="K103" s="31"/>
      <c r="L103" s="39" t="s">
        <v>15</v>
      </c>
      <c r="M103" s="36" t="s">
        <v>308</v>
      </c>
    </row>
    <row r="104" spans="1:13" x14ac:dyDescent="0.25">
      <c r="A104">
        <v>5</v>
      </c>
      <c r="B104" s="18" t="s">
        <v>68</v>
      </c>
      <c r="C104" s="19">
        <f>P56</f>
        <v>570</v>
      </c>
      <c r="D104" s="18" t="s">
        <v>68</v>
      </c>
      <c r="E104" s="20" t="s">
        <v>20</v>
      </c>
      <c r="F104" s="18" t="str">
        <f t="shared" si="1"/>
        <v>AFU 0919</v>
      </c>
      <c r="G104" s="21">
        <f t="shared" si="0"/>
        <v>790</v>
      </c>
      <c r="H104" t="s">
        <v>335</v>
      </c>
      <c r="I104" s="41"/>
      <c r="J104" s="30"/>
      <c r="K104" s="31"/>
      <c r="L104" s="39" t="s">
        <v>14</v>
      </c>
      <c r="M104" s="36" t="s">
        <v>309</v>
      </c>
    </row>
    <row r="105" spans="1:13" x14ac:dyDescent="0.25">
      <c r="A105">
        <v>6</v>
      </c>
      <c r="B105" s="18" t="s">
        <v>8</v>
      </c>
      <c r="C105" s="19">
        <f>P27</f>
        <v>970</v>
      </c>
      <c r="D105" s="18" t="s">
        <v>8</v>
      </c>
      <c r="E105" s="20" t="s">
        <v>21</v>
      </c>
      <c r="F105" s="18" t="str">
        <f t="shared" si="1"/>
        <v>PTO 0223</v>
      </c>
      <c r="G105" s="21">
        <f t="shared" si="0"/>
        <v>710</v>
      </c>
      <c r="H105" t="s">
        <v>37</v>
      </c>
      <c r="I105" s="41"/>
      <c r="J105" s="30"/>
      <c r="K105" s="31"/>
      <c r="L105" s="39" t="s">
        <v>11</v>
      </c>
      <c r="M105" s="36" t="s">
        <v>310</v>
      </c>
    </row>
    <row r="106" spans="1:13" x14ac:dyDescent="0.25">
      <c r="A106">
        <v>7</v>
      </c>
      <c r="B106" s="18" t="s">
        <v>13</v>
      </c>
      <c r="C106" s="19">
        <f>V56</f>
        <v>860</v>
      </c>
      <c r="D106" s="18" t="s">
        <v>13</v>
      </c>
      <c r="E106" s="20" t="s">
        <v>22</v>
      </c>
      <c r="F106" s="18" t="str">
        <f t="shared" si="1"/>
        <v>POS 0267</v>
      </c>
      <c r="G106" s="21">
        <f t="shared" si="0"/>
        <v>700</v>
      </c>
      <c r="H106" s="43" t="s">
        <v>37</v>
      </c>
      <c r="I106" s="41"/>
      <c r="J106" s="30"/>
      <c r="K106" s="31"/>
      <c r="L106" s="39" t="s">
        <v>68</v>
      </c>
      <c r="M106" s="36" t="s">
        <v>311</v>
      </c>
    </row>
    <row r="107" spans="1:13" x14ac:dyDescent="0.25">
      <c r="A107">
        <v>8</v>
      </c>
      <c r="B107" s="18" t="s">
        <v>10</v>
      </c>
      <c r="C107" s="19">
        <f>D56</f>
        <v>700</v>
      </c>
      <c r="D107" s="18" t="s">
        <v>10</v>
      </c>
      <c r="E107" s="20" t="s">
        <v>23</v>
      </c>
      <c r="F107" s="18" t="str">
        <f t="shared" si="1"/>
        <v>PZQ 0360</v>
      </c>
      <c r="G107" s="21">
        <f>LARGE($C$100:$C$111,A107)</f>
        <v>690</v>
      </c>
      <c r="H107" t="s">
        <v>37</v>
      </c>
      <c r="I107" s="41"/>
      <c r="J107" s="30"/>
      <c r="K107" s="31"/>
      <c r="L107" s="39" t="s">
        <v>0</v>
      </c>
      <c r="M107" s="36" t="s">
        <v>308</v>
      </c>
    </row>
    <row r="108" spans="1:13" x14ac:dyDescent="0.25">
      <c r="A108">
        <v>9</v>
      </c>
      <c r="B108" s="18" t="s">
        <v>15</v>
      </c>
      <c r="C108" s="19">
        <f>J87</f>
        <v>570</v>
      </c>
      <c r="D108" s="18" t="s">
        <v>15</v>
      </c>
      <c r="E108" s="20" t="s">
        <v>24</v>
      </c>
      <c r="F108" s="18" t="str">
        <f t="shared" si="1"/>
        <v>PAB 2383</v>
      </c>
      <c r="G108" s="21">
        <f t="shared" si="0"/>
        <v>640</v>
      </c>
      <c r="H108" t="s">
        <v>74</v>
      </c>
      <c r="I108" s="41"/>
      <c r="J108" s="32"/>
      <c r="K108" s="31"/>
      <c r="L108" s="39" t="s">
        <v>13</v>
      </c>
      <c r="M108" s="36" t="s">
        <v>311</v>
      </c>
    </row>
    <row r="109" spans="1:13" x14ac:dyDescent="0.25">
      <c r="A109">
        <v>10</v>
      </c>
      <c r="B109" s="18" t="s">
        <v>14</v>
      </c>
      <c r="C109" s="19">
        <f>D87</f>
        <v>960</v>
      </c>
      <c r="D109" s="18" t="s">
        <v>14</v>
      </c>
      <c r="E109" s="20" t="s">
        <v>25</v>
      </c>
      <c r="F109" s="18" t="str">
        <f t="shared" si="1"/>
        <v>AAY 0116</v>
      </c>
      <c r="G109" s="21">
        <f t="shared" si="0"/>
        <v>600</v>
      </c>
      <c r="H109" s="43" t="s">
        <v>37</v>
      </c>
      <c r="I109" s="42"/>
      <c r="J109" s="32"/>
      <c r="K109" s="31"/>
      <c r="L109" s="39" t="s">
        <v>10</v>
      </c>
      <c r="M109" s="36" t="s">
        <v>307</v>
      </c>
    </row>
    <row r="110" spans="1:13" x14ac:dyDescent="0.25">
      <c r="A110">
        <v>11</v>
      </c>
      <c r="B110" s="18" t="s">
        <v>16</v>
      </c>
      <c r="C110" s="19">
        <f>P87</f>
        <v>790</v>
      </c>
      <c r="D110" s="18" t="s">
        <v>16</v>
      </c>
      <c r="E110" s="20" t="s">
        <v>26</v>
      </c>
      <c r="F110" s="18" t="s">
        <v>15</v>
      </c>
      <c r="G110" s="21">
        <f t="shared" si="0"/>
        <v>570</v>
      </c>
      <c r="I110" s="32"/>
      <c r="J110" s="32"/>
      <c r="K110" s="31"/>
      <c r="L110" s="39" t="s">
        <v>9</v>
      </c>
      <c r="M110" s="36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690</v>
      </c>
      <c r="D111" s="18" t="s">
        <v>12</v>
      </c>
      <c r="E111" s="20" t="s">
        <v>27</v>
      </c>
      <c r="F111" s="18" t="str">
        <f t="shared" si="1"/>
        <v>GSB 3779</v>
      </c>
      <c r="G111" s="21">
        <f t="shared" si="0"/>
        <v>570</v>
      </c>
      <c r="H111" t="s">
        <v>334</v>
      </c>
      <c r="I111" s="42"/>
      <c r="K111" s="31"/>
      <c r="L111" s="40" t="s">
        <v>12</v>
      </c>
      <c r="M111" s="37" t="s">
        <v>311</v>
      </c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6" t="s">
        <v>214</v>
      </c>
      <c r="L7" s="56"/>
      <c r="M7" s="59"/>
      <c r="N7" s="60"/>
      <c r="O7" s="60"/>
      <c r="P7" s="60"/>
      <c r="Q7" s="60"/>
      <c r="R7" s="6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5" t="s">
        <v>226</v>
      </c>
      <c r="L8" s="55"/>
      <c r="M8" s="59" t="s">
        <v>229</v>
      </c>
      <c r="N8" s="60"/>
      <c r="O8" s="60"/>
      <c r="P8" s="60"/>
      <c r="Q8" s="60"/>
      <c r="R8" s="6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6" t="s">
        <v>227</v>
      </c>
      <c r="L9" s="56"/>
      <c r="M9" s="59" t="s">
        <v>230</v>
      </c>
      <c r="N9" s="60"/>
      <c r="O9" s="60"/>
      <c r="P9" s="60"/>
      <c r="Q9" s="60"/>
      <c r="R9" s="6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62" t="s">
        <v>231</v>
      </c>
      <c r="N10" s="63"/>
      <c r="O10" s="63"/>
      <c r="P10" s="63"/>
      <c r="Q10" s="63"/>
      <c r="R10" s="64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6" t="s">
        <v>215</v>
      </c>
      <c r="L14" s="56"/>
      <c r="M14" s="59"/>
      <c r="N14" s="60"/>
      <c r="O14" s="60"/>
      <c r="P14" s="60"/>
      <c r="Q14" s="60"/>
      <c r="R14" s="6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5" t="s">
        <v>226</v>
      </c>
      <c r="L15" s="55"/>
      <c r="M15" s="59" t="s">
        <v>232</v>
      </c>
      <c r="N15" s="60"/>
      <c r="O15" s="60"/>
      <c r="P15" s="60"/>
      <c r="Q15" s="60"/>
      <c r="R15" s="6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6" t="s">
        <v>227</v>
      </c>
      <c r="L16" s="56"/>
      <c r="M16" s="59" t="s">
        <v>233</v>
      </c>
      <c r="N16" s="60"/>
      <c r="O16" s="60"/>
      <c r="P16" s="60"/>
      <c r="Q16" s="60"/>
      <c r="R16" s="6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62" t="s">
        <v>234</v>
      </c>
      <c r="N17" s="63"/>
      <c r="O17" s="63"/>
      <c r="P17" s="63"/>
      <c r="Q17" s="63"/>
      <c r="R17" s="64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6" t="s">
        <v>216</v>
      </c>
      <c r="L20" s="56"/>
      <c r="M20" s="59"/>
      <c r="N20" s="60"/>
      <c r="O20" s="60"/>
      <c r="P20" s="60"/>
      <c r="Q20" s="60"/>
      <c r="R20" s="61"/>
    </row>
    <row r="21" spans="3:18" x14ac:dyDescent="0.25">
      <c r="K21" s="55" t="s">
        <v>226</v>
      </c>
      <c r="L21" s="55"/>
      <c r="M21" s="59" t="s">
        <v>235</v>
      </c>
      <c r="N21" s="60"/>
      <c r="O21" s="60"/>
      <c r="P21" s="60"/>
      <c r="Q21" s="60"/>
      <c r="R21" s="61"/>
    </row>
    <row r="22" spans="3:18" x14ac:dyDescent="0.25">
      <c r="K22" s="56" t="s">
        <v>227</v>
      </c>
      <c r="L22" s="56"/>
      <c r="M22" s="59" t="s">
        <v>236</v>
      </c>
      <c r="N22" s="60"/>
      <c r="O22" s="60"/>
      <c r="P22" s="60"/>
      <c r="Q22" s="60"/>
      <c r="R22" s="61"/>
    </row>
    <row r="23" spans="3:18" x14ac:dyDescent="0.25">
      <c r="K23" s="57" t="s">
        <v>228</v>
      </c>
      <c r="L23" s="58"/>
      <c r="M23" s="62" t="s">
        <v>237</v>
      </c>
      <c r="N23" s="63"/>
      <c r="O23" s="63"/>
      <c r="P23" s="63"/>
      <c r="Q23" s="63"/>
      <c r="R23" s="64"/>
    </row>
    <row r="26" spans="3:18" x14ac:dyDescent="0.25">
      <c r="K26" s="56" t="s">
        <v>217</v>
      </c>
      <c r="L26" s="56"/>
      <c r="M26" s="59"/>
      <c r="N26" s="60"/>
      <c r="O26" s="60"/>
      <c r="P26" s="60"/>
      <c r="Q26" s="60"/>
      <c r="R26" s="61"/>
    </row>
    <row r="27" spans="3:18" x14ac:dyDescent="0.25">
      <c r="K27" s="55" t="s">
        <v>226</v>
      </c>
      <c r="L27" s="55"/>
      <c r="M27" s="59" t="s">
        <v>238</v>
      </c>
      <c r="N27" s="60"/>
      <c r="O27" s="60"/>
      <c r="P27" s="60"/>
      <c r="Q27" s="60"/>
      <c r="R27" s="61"/>
    </row>
    <row r="28" spans="3:18" x14ac:dyDescent="0.25">
      <c r="K28" s="56" t="s">
        <v>227</v>
      </c>
      <c r="L28" s="56"/>
      <c r="M28" s="59" t="s">
        <v>239</v>
      </c>
      <c r="N28" s="60"/>
      <c r="O28" s="60"/>
      <c r="P28" s="60"/>
      <c r="Q28" s="60"/>
      <c r="R28" s="61"/>
    </row>
    <row r="29" spans="3:18" ht="36" customHeight="1" x14ac:dyDescent="0.25">
      <c r="K29" s="57" t="s">
        <v>228</v>
      </c>
      <c r="L29" s="58"/>
      <c r="M29" s="62" t="s">
        <v>240</v>
      </c>
      <c r="N29" s="63"/>
      <c r="O29" s="63"/>
      <c r="P29" s="63"/>
      <c r="Q29" s="63"/>
      <c r="R29" s="64"/>
    </row>
    <row r="32" spans="3:18" x14ac:dyDescent="0.25">
      <c r="K32" s="56" t="s">
        <v>219</v>
      </c>
      <c r="L32" s="56"/>
      <c r="M32" s="59"/>
      <c r="N32" s="60"/>
      <c r="O32" s="60"/>
      <c r="P32" s="60"/>
      <c r="Q32" s="60"/>
      <c r="R32" s="61"/>
    </row>
    <row r="33" spans="11:18" x14ac:dyDescent="0.25">
      <c r="K33" s="55" t="s">
        <v>226</v>
      </c>
      <c r="L33" s="55"/>
      <c r="M33" s="59" t="s">
        <v>243</v>
      </c>
      <c r="N33" s="60"/>
      <c r="O33" s="60"/>
      <c r="P33" s="60"/>
      <c r="Q33" s="60"/>
      <c r="R33" s="61"/>
    </row>
    <row r="34" spans="11:18" x14ac:dyDescent="0.25">
      <c r="K34" s="56" t="s">
        <v>227</v>
      </c>
      <c r="L34" s="56"/>
      <c r="M34" s="59" t="s">
        <v>244</v>
      </c>
      <c r="N34" s="60"/>
      <c r="O34" s="60"/>
      <c r="P34" s="60"/>
      <c r="Q34" s="60"/>
      <c r="R34" s="61"/>
    </row>
    <row r="35" spans="11:18" x14ac:dyDescent="0.25">
      <c r="K35" s="57" t="s">
        <v>228</v>
      </c>
      <c r="L35" s="58"/>
      <c r="M35" s="62" t="s">
        <v>245</v>
      </c>
      <c r="N35" s="63"/>
      <c r="O35" s="63"/>
      <c r="P35" s="63"/>
      <c r="Q35" s="63"/>
      <c r="R35" s="64"/>
    </row>
    <row r="38" spans="11:18" x14ac:dyDescent="0.25">
      <c r="K38" s="56" t="s">
        <v>225</v>
      </c>
      <c r="L38" s="56"/>
      <c r="M38" s="59"/>
      <c r="N38" s="60"/>
      <c r="O38" s="60"/>
      <c r="P38" s="60"/>
      <c r="Q38" s="60"/>
      <c r="R38" s="61"/>
    </row>
    <row r="39" spans="11:18" x14ac:dyDescent="0.25">
      <c r="K39" s="55" t="s">
        <v>226</v>
      </c>
      <c r="L39" s="55"/>
      <c r="M39" s="59" t="s">
        <v>241</v>
      </c>
      <c r="N39" s="60"/>
      <c r="O39" s="60"/>
      <c r="P39" s="60"/>
      <c r="Q39" s="60"/>
      <c r="R39" s="61"/>
    </row>
    <row r="40" spans="11:18" x14ac:dyDescent="0.25">
      <c r="K40" s="56" t="s">
        <v>227</v>
      </c>
      <c r="L40" s="56"/>
      <c r="M40" s="59" t="s">
        <v>239</v>
      </c>
      <c r="N40" s="60"/>
      <c r="O40" s="60"/>
      <c r="P40" s="60"/>
      <c r="Q40" s="60"/>
      <c r="R40" s="61"/>
    </row>
    <row r="41" spans="11:18" x14ac:dyDescent="0.25">
      <c r="K41" s="57" t="s">
        <v>228</v>
      </c>
      <c r="L41" s="58"/>
      <c r="M41" s="62" t="s">
        <v>242</v>
      </c>
      <c r="N41" s="63"/>
      <c r="O41" s="63"/>
      <c r="P41" s="63"/>
      <c r="Q41" s="63"/>
      <c r="R41" s="64"/>
    </row>
    <row r="44" spans="11:18" x14ac:dyDescent="0.25">
      <c r="K44" s="56" t="s">
        <v>220</v>
      </c>
      <c r="L44" s="56"/>
      <c r="M44" s="59"/>
      <c r="N44" s="60"/>
      <c r="O44" s="60"/>
      <c r="P44" s="60"/>
      <c r="Q44" s="60"/>
      <c r="R44" s="61"/>
    </row>
    <row r="45" spans="11:18" x14ac:dyDescent="0.25">
      <c r="K45" s="55" t="s">
        <v>226</v>
      </c>
      <c r="L45" s="55"/>
      <c r="M45" s="59" t="s">
        <v>246</v>
      </c>
      <c r="N45" s="60"/>
      <c r="O45" s="60"/>
      <c r="P45" s="60"/>
      <c r="Q45" s="60"/>
      <c r="R45" s="61"/>
    </row>
    <row r="46" spans="11:18" x14ac:dyDescent="0.25">
      <c r="K46" s="56" t="s">
        <v>227</v>
      </c>
      <c r="L46" s="56"/>
      <c r="M46" s="59" t="s">
        <v>239</v>
      </c>
      <c r="N46" s="60"/>
      <c r="O46" s="60"/>
      <c r="P46" s="60"/>
      <c r="Q46" s="60"/>
      <c r="R46" s="61"/>
    </row>
    <row r="47" spans="11:18" ht="15" customHeight="1" x14ac:dyDescent="0.25">
      <c r="K47" s="57" t="s">
        <v>228</v>
      </c>
      <c r="L47" s="58"/>
      <c r="M47" s="62" t="s">
        <v>247</v>
      </c>
      <c r="N47" s="63"/>
      <c r="O47" s="63"/>
      <c r="P47" s="63"/>
      <c r="Q47" s="63"/>
      <c r="R47" s="64"/>
    </row>
    <row r="50" spans="11:18" x14ac:dyDescent="0.25">
      <c r="K50" s="56" t="s">
        <v>220</v>
      </c>
      <c r="L50" s="56"/>
      <c r="M50" s="59"/>
      <c r="N50" s="60"/>
      <c r="O50" s="60"/>
      <c r="P50" s="60"/>
      <c r="Q50" s="60"/>
      <c r="R50" s="61"/>
    </row>
    <row r="51" spans="11:18" x14ac:dyDescent="0.25">
      <c r="K51" s="55" t="s">
        <v>226</v>
      </c>
      <c r="L51" s="55"/>
      <c r="M51" s="59" t="s">
        <v>246</v>
      </c>
      <c r="N51" s="60"/>
      <c r="O51" s="60"/>
      <c r="P51" s="60"/>
      <c r="Q51" s="60"/>
      <c r="R51" s="61"/>
    </row>
    <row r="52" spans="11:18" x14ac:dyDescent="0.25">
      <c r="K52" s="56" t="s">
        <v>227</v>
      </c>
      <c r="L52" s="56"/>
      <c r="M52" s="59" t="s">
        <v>239</v>
      </c>
      <c r="N52" s="60"/>
      <c r="O52" s="60"/>
      <c r="P52" s="60"/>
      <c r="Q52" s="60"/>
      <c r="R52" s="61"/>
    </row>
    <row r="53" spans="11:18" x14ac:dyDescent="0.25">
      <c r="K53" s="57" t="s">
        <v>228</v>
      </c>
      <c r="L53" s="58"/>
      <c r="M53" s="62" t="s">
        <v>247</v>
      </c>
      <c r="N53" s="63"/>
      <c r="O53" s="63"/>
      <c r="P53" s="63"/>
      <c r="Q53" s="63"/>
      <c r="R53" s="64"/>
    </row>
    <row r="56" spans="11:18" x14ac:dyDescent="0.25">
      <c r="K56" s="56" t="s">
        <v>221</v>
      </c>
      <c r="L56" s="56"/>
      <c r="M56" s="59"/>
      <c r="N56" s="60"/>
      <c r="O56" s="60"/>
      <c r="P56" s="60"/>
      <c r="Q56" s="60"/>
      <c r="R56" s="61"/>
    </row>
    <row r="57" spans="11:18" x14ac:dyDescent="0.25">
      <c r="K57" s="55" t="s">
        <v>226</v>
      </c>
      <c r="L57" s="55"/>
      <c r="M57" s="59" t="s">
        <v>248</v>
      </c>
      <c r="N57" s="60"/>
      <c r="O57" s="60"/>
      <c r="P57" s="60"/>
      <c r="Q57" s="60"/>
      <c r="R57" s="61"/>
    </row>
    <row r="58" spans="11:18" x14ac:dyDescent="0.25">
      <c r="K58" s="56" t="s">
        <v>227</v>
      </c>
      <c r="L58" s="56"/>
      <c r="M58" s="59" t="s">
        <v>249</v>
      </c>
      <c r="N58" s="60"/>
      <c r="O58" s="60"/>
      <c r="P58" s="60"/>
      <c r="Q58" s="60"/>
      <c r="R58" s="61"/>
    </row>
    <row r="59" spans="11:18" ht="15" customHeight="1" x14ac:dyDescent="0.25">
      <c r="K59" s="57" t="s">
        <v>228</v>
      </c>
      <c r="L59" s="58"/>
      <c r="M59" s="59" t="s">
        <v>250</v>
      </c>
      <c r="N59" s="60"/>
      <c r="O59" s="60"/>
      <c r="P59" s="60"/>
      <c r="Q59" s="60"/>
      <c r="R59" s="61"/>
    </row>
    <row r="62" spans="11:18" x14ac:dyDescent="0.25">
      <c r="K62" s="67" t="s">
        <v>221</v>
      </c>
      <c r="L62" s="68"/>
      <c r="M62" s="59"/>
      <c r="N62" s="60"/>
      <c r="O62" s="60"/>
      <c r="P62" s="60"/>
      <c r="Q62" s="60"/>
      <c r="R62" s="61"/>
    </row>
    <row r="63" spans="11:18" x14ac:dyDescent="0.25">
      <c r="K63" s="65" t="s">
        <v>226</v>
      </c>
      <c r="L63" s="66"/>
      <c r="M63" s="59" t="s">
        <v>248</v>
      </c>
      <c r="N63" s="60"/>
      <c r="O63" s="60"/>
      <c r="P63" s="60"/>
      <c r="Q63" s="60"/>
      <c r="R63" s="61"/>
    </row>
    <row r="64" spans="11:18" x14ac:dyDescent="0.25">
      <c r="K64" s="67" t="s">
        <v>227</v>
      </c>
      <c r="L64" s="68"/>
      <c r="M64" s="59" t="s">
        <v>249</v>
      </c>
      <c r="N64" s="60"/>
      <c r="O64" s="60"/>
      <c r="P64" s="60"/>
      <c r="Q64" s="60"/>
      <c r="R64" s="61"/>
    </row>
    <row r="65" spans="11:18" x14ac:dyDescent="0.25">
      <c r="K65" s="57" t="s">
        <v>228</v>
      </c>
      <c r="L65" s="58"/>
      <c r="M65" s="59" t="s">
        <v>250</v>
      </c>
      <c r="N65" s="60"/>
      <c r="O65" s="60"/>
      <c r="P65" s="60"/>
      <c r="Q65" s="60"/>
      <c r="R65" s="61"/>
    </row>
    <row r="68" spans="11:18" x14ac:dyDescent="0.25">
      <c r="K68" s="67" t="s">
        <v>252</v>
      </c>
      <c r="L68" s="68"/>
      <c r="M68" s="59"/>
      <c r="N68" s="60"/>
      <c r="O68" s="60"/>
      <c r="P68" s="60"/>
      <c r="Q68" s="60"/>
      <c r="R68" s="61"/>
    </row>
    <row r="69" spans="11:18" x14ac:dyDescent="0.25">
      <c r="K69" s="65" t="s">
        <v>226</v>
      </c>
      <c r="L69" s="66"/>
      <c r="M69" s="59" t="s">
        <v>251</v>
      </c>
      <c r="N69" s="60"/>
      <c r="O69" s="60"/>
      <c r="P69" s="60"/>
      <c r="Q69" s="60"/>
      <c r="R69" s="61"/>
    </row>
    <row r="70" spans="11:18" x14ac:dyDescent="0.25">
      <c r="K70" s="67" t="s">
        <v>227</v>
      </c>
      <c r="L70" s="68"/>
      <c r="M70" s="59" t="s">
        <v>253</v>
      </c>
      <c r="N70" s="60"/>
      <c r="O70" s="60"/>
      <c r="P70" s="60"/>
      <c r="Q70" s="60"/>
      <c r="R70" s="61"/>
    </row>
    <row r="71" spans="11:18" x14ac:dyDescent="0.25">
      <c r="K71" s="57" t="s">
        <v>228</v>
      </c>
      <c r="L71" s="58"/>
      <c r="M71" s="59" t="s">
        <v>254</v>
      </c>
      <c r="N71" s="60"/>
      <c r="O71" s="60"/>
      <c r="P71" s="60"/>
      <c r="Q71" s="60"/>
      <c r="R71" s="61"/>
    </row>
    <row r="74" spans="11:18" x14ac:dyDescent="0.25">
      <c r="K74" s="67" t="s">
        <v>223</v>
      </c>
      <c r="L74" s="68"/>
      <c r="M74" s="59"/>
      <c r="N74" s="60"/>
      <c r="O74" s="60"/>
      <c r="P74" s="60"/>
      <c r="Q74" s="60"/>
      <c r="R74" s="61"/>
    </row>
    <row r="75" spans="11:18" x14ac:dyDescent="0.25">
      <c r="K75" s="65" t="s">
        <v>226</v>
      </c>
      <c r="L75" s="66"/>
      <c r="M75" s="59" t="s">
        <v>255</v>
      </c>
      <c r="N75" s="60"/>
      <c r="O75" s="60"/>
      <c r="P75" s="60"/>
      <c r="Q75" s="60"/>
      <c r="R75" s="61"/>
    </row>
    <row r="76" spans="11:18" x14ac:dyDescent="0.25">
      <c r="K76" s="67" t="s">
        <v>227</v>
      </c>
      <c r="L76" s="68"/>
      <c r="M76" s="59" t="s">
        <v>256</v>
      </c>
      <c r="N76" s="60"/>
      <c r="O76" s="60"/>
      <c r="P76" s="60"/>
      <c r="Q76" s="60"/>
      <c r="R76" s="61"/>
    </row>
    <row r="77" spans="11:18" x14ac:dyDescent="0.25">
      <c r="K77" s="57" t="s">
        <v>228</v>
      </c>
      <c r="L77" s="58"/>
      <c r="M77" s="62" t="s">
        <v>257</v>
      </c>
      <c r="N77" s="63"/>
      <c r="O77" s="63"/>
      <c r="P77" s="63"/>
      <c r="Q77" s="63"/>
      <c r="R77" s="64"/>
    </row>
    <row r="80" spans="11:18" x14ac:dyDescent="0.25">
      <c r="K80" s="67" t="s">
        <v>224</v>
      </c>
      <c r="L80" s="68"/>
      <c r="M80" s="59" t="s">
        <v>258</v>
      </c>
      <c r="N80" s="60"/>
      <c r="O80" s="60"/>
      <c r="P80" s="60"/>
      <c r="Q80" s="60"/>
      <c r="R80" s="61"/>
    </row>
    <row r="81" spans="11:18" x14ac:dyDescent="0.25">
      <c r="K81" s="65" t="s">
        <v>226</v>
      </c>
      <c r="L81" s="66"/>
    </row>
    <row r="82" spans="11:18" x14ac:dyDescent="0.25">
      <c r="K82" s="67" t="s">
        <v>227</v>
      </c>
      <c r="L82" s="68"/>
      <c r="M82" s="59" t="s">
        <v>244</v>
      </c>
      <c r="N82" s="60"/>
      <c r="O82" s="60"/>
      <c r="P82" s="60"/>
      <c r="Q82" s="60"/>
      <c r="R82" s="61"/>
    </row>
    <row r="83" spans="11:18" ht="15" customHeight="1" x14ac:dyDescent="0.25">
      <c r="K83" s="57" t="s">
        <v>228</v>
      </c>
      <c r="L83" s="58"/>
      <c r="M83" s="59" t="s">
        <v>259</v>
      </c>
      <c r="N83" s="60"/>
      <c r="O83" s="60"/>
      <c r="P83" s="60"/>
      <c r="Q83" s="60"/>
      <c r="R83" s="61"/>
    </row>
  </sheetData>
  <mergeCells count="104"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C5:H7"/>
    <mergeCell ref="K8:L8"/>
    <mergeCell ref="K9:L9"/>
    <mergeCell ref="K10:L10"/>
    <mergeCell ref="K7:L7"/>
    <mergeCell ref="M7:R7"/>
    <mergeCell ref="M8:R8"/>
    <mergeCell ref="M9:R9"/>
    <mergeCell ref="M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2023-05-12T20:20:11Z</dcterms:modified>
</cp:coreProperties>
</file>