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ABDF49D-22E2-4AC9-89FC-76B739662EB8}" xr6:coauthVersionLast="47" xr6:coauthVersionMax="47" xr10:uidLastSave="{00000000-0000-0000-0000-000000000000}"/>
  <bookViews>
    <workbookView xWindow="-120" yWindow="-120" windowWidth="20730" windowHeight="11040" tabRatio="565" firstSheet="11" activeTab="1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12" i="2" l="1"/>
  <c r="C691" i="2" s="1"/>
  <c r="C693" i="2" s="1"/>
  <c r="C716" i="6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B849" i="22" l="1"/>
  <c r="X851" i="22"/>
  <c r="C891" i="22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 s="1"/>
  <c r="X94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92" i="22" l="1"/>
  <c r="Y1011" i="22" s="1"/>
  <c r="Y988" i="22" s="1"/>
  <c r="C1029" i="22"/>
  <c r="C1032" i="22" s="1"/>
  <c r="X992" i="22"/>
  <c r="Y984" i="22"/>
  <c r="Y987" i="22" s="1"/>
  <c r="Y989" i="22" s="1"/>
  <c r="C1038" i="22" s="1"/>
  <c r="C1057" i="22" s="1"/>
  <c r="C1033" i="22" s="1"/>
  <c r="C1034" i="22" s="1"/>
  <c r="Y1038" i="22" s="1"/>
  <c r="Y1057" i="22" s="1"/>
  <c r="Y1033" i="22" s="1"/>
  <c r="B990" i="22"/>
  <c r="C518" i="19"/>
  <c r="C530" i="19" s="1"/>
  <c r="C513" i="19" s="1"/>
  <c r="C514" i="19" s="1"/>
  <c r="Y518" i="19" s="1"/>
  <c r="Y530" i="19" s="1"/>
  <c r="Y513" i="19" s="1"/>
  <c r="X470" i="19"/>
  <c r="Y390" i="16"/>
  <c r="X990" i="22" l="1"/>
  <c r="B1038" i="22"/>
  <c r="X1038" i="22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 s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6" i="2" l="1"/>
  <c r="X702" i="6"/>
  <c r="Y698" i="2"/>
  <c r="Y717" i="2" s="1"/>
  <c r="Y694" i="2" s="1"/>
  <c r="Y695" i="2" s="1"/>
  <c r="B744" i="2" s="1"/>
  <c r="B754" i="6"/>
  <c r="Y741" i="6"/>
  <c r="Y744" i="6" s="1"/>
  <c r="B752" i="6"/>
  <c r="Y750" i="6"/>
  <c r="Y769" i="6" s="1"/>
  <c r="Y745" i="6" s="1"/>
  <c r="X750" i="6"/>
  <c r="C801" i="6"/>
  <c r="C820" i="6" s="1"/>
  <c r="C797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46" i="6" l="1"/>
  <c r="C744" i="2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7" i="1" s="1"/>
  <c r="C724" i="1" s="1"/>
  <c r="X678" i="1"/>
  <c r="C725" i="1" l="1"/>
  <c r="Y728" i="1" s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 l="1"/>
  <c r="X726" i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l="1"/>
  <c r="X771" i="1"/>
  <c r="Y821" i="1"/>
  <c r="Y840" i="1" s="1"/>
  <c r="Y817" i="1" s="1"/>
  <c r="Y813" i="1"/>
  <c r="Y816" i="1" s="1"/>
  <c r="C858" i="1"/>
  <c r="C861" i="1" s="1"/>
  <c r="X821" i="1"/>
  <c r="B819" i="1"/>
  <c r="Y818" i="1" l="1"/>
  <c r="X819" i="1" s="1"/>
  <c r="C867" i="1" l="1"/>
  <c r="C886" i="1" s="1"/>
  <c r="C862" i="1" s="1"/>
  <c r="C863" i="1" s="1"/>
  <c r="Y867" i="1" s="1"/>
  <c r="Y886" i="1" s="1"/>
  <c r="Y862" i="1" s="1"/>
  <c r="B867" i="1"/>
  <c r="Y858" i="1" l="1"/>
  <c r="Y861" i="1" s="1"/>
  <c r="Y863" i="1" s="1"/>
  <c r="X867" i="1"/>
  <c r="B865" i="1"/>
  <c r="C915" i="1" l="1"/>
  <c r="C934" i="1" s="1"/>
  <c r="C911" i="1" s="1"/>
  <c r="C907" i="1"/>
  <c r="C910" i="1" s="1"/>
  <c r="C912" i="1" s="1"/>
  <c r="C952" i="1" s="1"/>
  <c r="C955" i="1" s="1"/>
  <c r="X864" i="1"/>
  <c r="B913" i="1" l="1"/>
  <c r="Y915" i="1"/>
  <c r="Y934" i="1" s="1"/>
  <c r="Y911" i="1" s="1"/>
  <c r="X915" i="1"/>
  <c r="Y907" i="1"/>
  <c r="Y910" i="1" s="1"/>
  <c r="Y912" i="1" s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C286" i="3"/>
  <c r="C289" i="3" s="1"/>
  <c r="C291" i="3" s="1"/>
  <c r="X294" i="3" s="1"/>
  <c r="X245" i="3"/>
  <c r="Y1005" i="1" l="1"/>
  <c r="X1006" i="1" s="1"/>
  <c r="B292" i="3"/>
  <c r="Y294" i="3"/>
  <c r="Y313" i="3" s="1"/>
  <c r="Y290" i="3" s="1"/>
  <c r="Y286" i="3"/>
  <c r="Y289" i="3" s="1"/>
  <c r="C1054" i="1" l="1"/>
  <c r="C1073" i="1" s="1"/>
  <c r="C1049" i="1" s="1"/>
  <c r="C1050" i="1" s="1"/>
  <c r="B1052" i="1" s="1"/>
  <c r="B1054" i="1"/>
  <c r="Y1045" i="1"/>
  <c r="Y1048" i="1" s="1"/>
  <c r="Y291" i="3"/>
  <c r="C331" i="3" s="1"/>
  <c r="C334" i="3" s="1"/>
  <c r="X1054" i="1" l="1"/>
  <c r="Y1054" i="1"/>
  <c r="Y1073" i="1" s="1"/>
  <c r="Y1049" i="1" s="1"/>
  <c r="Y1050" i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C778" i="3"/>
  <c r="C797" i="3" s="1"/>
  <c r="C773" i="3" s="1"/>
  <c r="C774" i="3" s="1"/>
  <c r="Y769" i="3" s="1"/>
  <c r="X730" i="3" l="1"/>
  <c r="Y778" i="3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 l="1"/>
  <c r="Y893" i="4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<sst xmlns="http://schemas.openxmlformats.org/spreadsheetml/2006/main" count="27665" uniqueCount="1353">
  <si>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</si>
  <si>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</si>
  <si>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</si>
  <si>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</si>
  <si>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</si>
  <si>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</si>
  <si>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</si>
  <si>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</si>
  <si>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</si>
  <si>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</si>
  <si>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</si>
  <si>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</si>
  <si>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</si>
  <si>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</si>
  <si>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</si>
  <si>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</si>
  <si>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</si>
  <si>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</si>
  <si>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</si>
  <si>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</si>
  <si>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</si>
  <si>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</si>
  <si>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</si>
  <si>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</si>
  <si>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</si>
  <si>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</si>
  <si>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</si>
  <si>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</si>
  <si>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</si>
  <si>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</si>
  <si>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</si>
  <si>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</si>
  <si>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</si>
  <si>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</si>
  <si>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</si>
  <si>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</si>
  <si>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</si>
  <si>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</si>
  <si>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</si>
  <si>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</si>
  <si>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</si>
  <si>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</si>
  <si>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</si>
  <si>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</si>
  <si>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</si>
  <si>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</si>
  <si>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</si>
  <si>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</si>
  <si>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</si>
  <si>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</si>
  <si>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</si>
  <si>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</si>
  <si>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</si>
  <si>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</si>
  <si>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</si>
  <si>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</si>
  <si>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</si>
  <si>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</si>
  <si>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</si>
  <si>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</si>
  <si>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</si>
  <si>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</si>
  <si>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</si>
  <si>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</si>
  <si>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</si>
  <si>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</si>
  <si>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</si>
  <si>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</si>
  <si>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</si>
  <si>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</si>
  <si>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</si>
  <si>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</si>
  <si>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</si>
  <si>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</si>
  <si>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</si>
  <si>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</si>
  <si>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</si>
  <si>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</si>
  <si>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</si>
  <si>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</si>
  <si>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</si>
  <si>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</si>
  <si>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</si>
  <si>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</si>
  <si>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</si>
  <si>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</si>
  <si>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</si>
  <si>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</si>
  <si>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</si>
  <si>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</si>
  <si>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</si>
  <si>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</si>
  <si>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</si>
  <si>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</si>
  <si>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</si>
  <si>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</si>
  <si>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</si>
  <si>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</si>
  <si>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</si>
  <si>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</si>
  <si>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</si>
  <si>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</si>
  <si>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</si>
  <si>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</si>
  <si>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</si>
  <si>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</si>
  <si>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</si>
  <si>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</si>
  <si>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</si>
  <si>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</si>
  <si>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</si>
  <si>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</si>
  <si>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</si>
  <si>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</si>
  <si>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</si>
  <si>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</si>
  <si>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</si>
  <si>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</si>
  <si>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</si>
  <si>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</si>
  <si>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</si>
  <si>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</si>
  <si>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</si>
  <si>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</si>
  <si>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</si>
  <si>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</si>
  <si>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</si>
  <si>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</si>
  <si>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</si>
  <si>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</si>
  <si>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</si>
  <si>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</si>
  <si>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</si>
  <si>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</si>
  <si>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</si>
  <si>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</si>
  <si>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</si>
  <si>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</si>
  <si>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</si>
  <si>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</si>
  <si>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</si>
  <si>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</si>
  <si>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</si>
  <si>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</si>
  <si>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</si>
  <si>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</si>
  <si>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</si>
  <si>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</si>
  <si>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</si>
  <si>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</si>
  <si>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</si>
  <si>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</si>
  <si>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</si>
  <si>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</si>
  <si>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</si>
  <si>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</si>
  <si>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</si>
  <si>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</si>
  <si>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</si>
  <si>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</si>
  <si>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</si>
  <si>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</si>
  <si>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</si>
  <si>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</si>
  <si>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</si>
  <si>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</si>
  <si>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</si>
  <si>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</si>
  <si>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</si>
  <si>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</si>
  <si>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</si>
  <si>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</si>
  <si>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</si>
  <si>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</si>
  <si>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</si>
  <si>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</si>
  <si>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</si>
  <si>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</si>
  <si>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</si>
  <si>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</si>
  <si>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</si>
  <si>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</si>
  <si>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</si>
  <si>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</si>
  <si>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</si>
  <si>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</si>
  <si>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</si>
  <si>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</si>
  <si>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</si>
  <si>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</si>
  <si>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</si>
  <si>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</si>
  <si>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</si>
  <si>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</si>
  <si>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</si>
  <si>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</si>
  <si>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</si>
  <si>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</si>
  <si>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</si>
  <si>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</si>
  <si>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</si>
  <si>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</si>
  <si>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</si>
  <si>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</si>
  <si>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</si>
  <si>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</si>
  <si>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</si>
  <si>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</si>
  <si>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</si>
  <si>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</si>
  <si>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</si>
  <si>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</si>
  <si>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</si>
  <si>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</si>
  <si>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</si>
  <si>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</si>
  <si>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</si>
  <si>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</si>
  <si>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</si>
  <si>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</si>
  <si>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</si>
  <si>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</si>
  <si>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</si>
  <si>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</si>
  <si>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</si>
  <si>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</si>
  <si>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</si>
  <si>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</si>
  <si>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</si>
  <si>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</si>
  <si>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</si>
  <si>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</si>
  <si>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</si>
  <si>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</si>
  <si>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</si>
  <si>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</si>
  <si>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</si>
  <si>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</si>
  <si>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</si>
  <si>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</si>
  <si>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</si>
  <si>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</si>
  <si>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</si>
  <si>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</si>
  <si>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</si>
  <si>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</si>
  <si>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</si>
  <si>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</si>
  <si>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</si>
  <si>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</si>
  <si>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</si>
  <si>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</si>
  <si>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</si>
  <si>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</si>
  <si>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</si>
  <si>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</si>
  <si>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</si>
  <si>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</si>
  <si>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</si>
  <si>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</si>
  <si>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</si>
  <si>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</si>
  <si>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</si>
  <si>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</si>
  <si>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</si>
  <si>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</si>
  <si>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</si>
  <si>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</si>
  <si>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</si>
  <si>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</si>
  <si>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</si>
  <si>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</si>
  <si>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</si>
  <si>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</si>
  <si>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</si>
  <si>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</si>
  <si>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</si>
  <si>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</si>
  <si>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</si>
  <si>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</si>
  <si>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</si>
  <si>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</si>
  <si>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</si>
  <si>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</si>
  <si>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</si>
  <si>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</si>
  <si>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</si>
  <si>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</si>
  <si>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</si>
  <si>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</si>
  <si>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</si>
  <si>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</si>
  <si>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</si>
  <si>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</si>
  <si>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</si>
  <si>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</si>
  <si>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</si>
  <si>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</si>
  <si>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</si>
  <si>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</si>
  <si>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</si>
  <si>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</si>
  <si>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</si>
  <si>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</si>
  <si>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</si>
  <si>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</si>
  <si>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</si>
  <si>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</si>
  <si>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</si>
  <si>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</si>
  <si>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</si>
  <si>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</si>
  <si>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</si>
  <si>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</si>
  <si>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</si>
  <si>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</si>
  <si>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</si>
  <si>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</si>
  <si>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</si>
  <si>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</si>
  <si>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</si>
  <si>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</si>
  <si>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</si>
  <si>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</si>
  <si>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</si>
  <si>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</si>
  <si>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</si>
  <si>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</si>
  <si>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</si>
  <si>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</si>
  <si>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</si>
  <si>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</si>
  <si>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</si>
  <si>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</si>
  <si>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</si>
  <si>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</si>
  <si>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</si>
  <si>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</si>
  <si>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</si>
  <si>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</si>
  <si>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</si>
  <si>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</si>
  <si>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</si>
  <si>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</si>
  <si>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</si>
  <si>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</si>
  <si>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</si>
  <si>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</si>
  <si>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</si>
  <si>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</si>
  <si>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</si>
  <si>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</si>
  <si>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</si>
  <si>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</si>
  <si>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</si>
  <si>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</si>
  <si>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</si>
  <si>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</si>
  <si>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</si>
  <si>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</si>
  <si>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</si>
  <si>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</si>
  <si>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</si>
  <si>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</si>
  <si>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</si>
  <si>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</si>
  <si>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</si>
  <si>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</si>
  <si>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</si>
  <si>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</si>
  <si>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</si>
  <si>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</si>
  <si>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</si>
  <si>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</si>
  <si>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</si>
  <si>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</si>
  <si>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</si>
  <si>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</si>
  <si>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</si>
  <si>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</si>
  <si>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</si>
  <si>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</si>
  <si>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</si>
  <si>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</si>
  <si>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</si>
  <si>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</si>
  <si>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</si>
  <si>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</si>
  <si>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</si>
  <si>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</si>
  <si>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</si>
  <si>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</si>
  <si>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</si>
  <si>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</si>
  <si>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</si>
  <si>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</si>
  <si>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</si>
  <si>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</si>
  <si>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</si>
  <si>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</si>
  <si>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</si>
  <si>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</si>
  <si>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</si>
  <si>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</si>
  <si>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</si>
  <si>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</si>
  <si>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</si>
  <si>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</si>
  <si>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</si>
  <si>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</si>
  <si>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</si>
  <si>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</si>
  <si>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</si>
  <si>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</si>
  <si>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</si>
  <si>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</si>
  <si>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</si>
  <si>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</si>
  <si>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</si>
  <si>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</si>
  <si>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</si>
  <si>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</si>
  <si>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</si>
  <si>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</si>
  <si>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</si>
  <si>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</si>
  <si>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</si>
  <si>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</si>
  <si>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</si>
  <si>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</si>
  <si>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</si>
  <si>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</si>
  <si>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</si>
  <si>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</si>
  <si>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</si>
  <si>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</si>
  <si>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</si>
  <si>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</si>
  <si>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</si>
  <si>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</si>
  <si>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</si>
  <si>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</si>
  <si>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</si>
  <si>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</si>
  <si>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</si>
  <si>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</si>
  <si>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</si>
  <si>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</si>
  <si>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</si>
  <si>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</si>
  <si>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</si>
  <si>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</si>
  <si>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</si>
  <si>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</si>
  <si>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</si>
  <si>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</si>
  <si>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</si>
  <si>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</si>
  <si>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</si>
  <si>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</si>
  <si>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</si>
  <si>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</si>
  <si>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</si>
  <si>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</si>
  <si>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</si>
  <si>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</si>
  <si>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</si>
  <si>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</si>
  <si>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</si>
  <si>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</si>
  <si>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</si>
  <si>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</si>
  <si>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</si>
  <si>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</si>
  <si>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</si>
  <si>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</si>
  <si>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</si>
  <si>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</si>
  <si>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</si>
  <si>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</si>
  <si>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</si>
  <si>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</si>
  <si>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</si>
  <si>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</si>
  <si>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</si>
  <si>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</si>
  <si>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</si>
  <si>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</si>
  <si>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</si>
  <si>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</si>
  <si>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</si>
  <si>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</si>
  <si>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</si>
  <si>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</si>
  <si>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</si>
  <si>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</si>
  <si>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</si>
  <si>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</si>
  <si>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</si>
  <si>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</si>
  <si>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</si>
  <si>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</si>
  <si>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</si>
  <si>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</si>
  <si>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</si>
  <si>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</si>
  <si>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</si>
  <si>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</si>
  <si>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</si>
  <si>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</si>
  <si>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</si>
  <si>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</si>
  <si>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</si>
  <si>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</si>
  <si>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</si>
  <si>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</si>
  <si>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</si>
  <si>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</si>
  <si>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</si>
  <si>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</si>
  <si>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</si>
  <si>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</si>
  <si>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</si>
  <si>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</si>
  <si>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</si>
  <si>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</si>
  <si>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</si>
  <si>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</si>
  <si>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</si>
  <si>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</si>
  <si>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</si>
  <si>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</si>
  <si>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</si>
  <si>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</si>
  <si>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</si>
  <si>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</si>
  <si>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</si>
  <si>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</si>
  <si>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</si>
  <si>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</si>
  <si>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</si>
  <si>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</si>
  <si>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</si>
  <si>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</si>
  <si>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</si>
  <si>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</si>
  <si>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</si>
  <si>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</si>
  <si>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</si>
  <si>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</si>
  <si>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</si>
  <si>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</si>
  <si>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</si>
  <si>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</si>
  <si>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</si>
  <si>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</si>
  <si>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</si>
  <si>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</si>
  <si>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</si>
  <si>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</si>
  <si>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</si>
  <si>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</si>
  <si>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</si>
  <si>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</si>
  <si>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</si>
  <si>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</si>
  <si>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</si>
  <si>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</si>
  <si>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</si>
  <si>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</si>
  <si>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</si>
  <si>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</si>
  <si>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</si>
  <si>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</si>
  <si>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</si>
  <si>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</si>
  <si>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</si>
  <si>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</si>
  <si>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</si>
  <si>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</si>
  <si>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</si>
  <si>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</si>
  <si>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</si>
  <si>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</si>
  <si>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</si>
  <si>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</si>
  <si>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</si>
  <si>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</si>
  <si>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</si>
  <si>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</si>
  <si>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</si>
  <si>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</si>
  <si>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</si>
  <si>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</si>
  <si>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</si>
  <si>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</si>
  <si>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</si>
  <si>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</si>
  <si>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</si>
  <si>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</si>
  <si>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</si>
  <si>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</si>
  <si>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</si>
  <si>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</si>
  <si>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</si>
  <si>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</si>
  <si>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</si>
  <si>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</si>
  <si>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</si>
  <si>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</si>
  <si>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</si>
  <si>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</si>
  <si>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</si>
  <si>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</si>
  <si>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</si>
  <si>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</si>
  <si>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</si>
  <si>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</si>
  <si>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</si>
  <si>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</si>
  <si>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</si>
  <si>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</si>
  <si>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</si>
  <si>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</si>
  <si>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</si>
  <si>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</si>
  <si>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</si>
  <si>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</si>
  <si>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</si>
  <si>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</si>
  <si>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</si>
  <si>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</si>
  <si>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</si>
  <si>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</si>
  <si>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</si>
  <si>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</si>
  <si>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</si>
  <si>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</si>
  <si>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</si>
  <si>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</si>
  <si>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</si>
  <si>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</si>
  <si>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</si>
  <si>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</si>
  <si>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</si>
  <si>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</si>
  <si>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</si>
  <si>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</si>
  <si>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</si>
  <si>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</si>
  <si>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</si>
  <si>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</si>
  <si>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</si>
  <si>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</si>
  <si>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</si>
  <si>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</si>
  <si>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</si>
  <si>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</si>
  <si>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</si>
  <si>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</si>
  <si>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</si>
  <si>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</si>
  <si>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</si>
  <si>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</si>
  <si>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</si>
  <si>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</si>
  <si>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</si>
  <si>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</si>
  <si>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</si>
  <si>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</si>
  <si>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</si>
  <si>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</si>
  <si>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</si>
  <si>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</si>
  <si>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</si>
  <si>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</si>
  <si>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</si>
  <si>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</si>
  <si>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</si>
  <si>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</si>
  <si>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</si>
  <si>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</si>
  <si>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</si>
  <si>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</si>
  <si>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</si>
  <si>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</si>
  <si>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</si>
  <si>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</si>
  <si>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</si>
  <si>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</si>
  <si>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</si>
  <si>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</si>
  <si>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</si>
  <si>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</si>
  <si>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</si>
  <si>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</si>
  <si>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</si>
  <si>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</si>
  <si>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</si>
  <si>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</si>
  <si>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</si>
  <si>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</si>
  <si>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</si>
  <si>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</si>
  <si>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</si>
  <si>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</si>
  <si>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</si>
  <si>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</si>
  <si>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</si>
  <si>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</si>
  <si>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</si>
  <si>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</si>
  <si>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</si>
  <si>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</si>
  <si>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</si>
  <si>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</si>
  <si>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</si>
  <si>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</si>
  <si>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</si>
  <si>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</si>
  <si>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</si>
  <si>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</si>
  <si>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</si>
  <si>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</si>
  <si>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</si>
  <si>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</si>
  <si>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</si>
  <si>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</si>
  <si>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</si>
  <si>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</si>
  <si>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</si>
  <si>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</si>
  <si>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</si>
  <si>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</si>
  <si>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</si>
  <si>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</si>
  <si>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</si>
  <si>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</si>
  <si>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</si>
  <si>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</si>
  <si>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</si>
  <si>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</si>
  <si>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</si>
  <si>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</si>
  <si>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</si>
  <si>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</si>
  <si>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</si>
  <si>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</si>
  <si>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</si>
  <si>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</si>
  <si>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</si>
  <si>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</si>
  <si>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</si>
  <si>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</si>
  <si>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</si>
  <si>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</si>
  <si>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</si>
  <si>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</si>
  <si>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</si>
  <si>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</si>
  <si>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</si>
  <si>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</si>
  <si>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</si>
  <si>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</si>
  <si>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</si>
  <si>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</si>
  <si>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</si>
  <si>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</si>
  <si>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</si>
  <si>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</si>
  <si>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</si>
  <si>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</si>
  <si>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</si>
  <si>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</si>
  <si>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</si>
  <si>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</si>
  <si>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</si>
  <si>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</si>
  <si>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</si>
  <si>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</si>
  <si>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</si>
  <si>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</si>
  <si>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</si>
  <si>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</si>
  <si>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</si>
  <si>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</si>
  <si>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</si>
  <si>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</si>
  <si>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</si>
  <si>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</si>
  <si>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</si>
  <si>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</si>
  <si>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</si>
  <si>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</si>
  <si>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</si>
  <si>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</si>
  <si>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</si>
  <si>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</si>
  <si>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</si>
  <si>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</si>
  <si>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</si>
  <si>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</si>
  <si>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</si>
  <si>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</si>
  <si>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</si>
  <si>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</si>
  <si>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</si>
  <si>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</si>
  <si>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</si>
  <si>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</si>
  <si>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</si>
  <si>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</si>
  <si>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</si>
  <si>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</si>
  <si>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</si>
  <si>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</si>
  <si>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</si>
  <si>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</si>
  <si>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</si>
  <si>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</si>
  <si>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</si>
  <si>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</si>
  <si>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</si>
  <si>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</si>
  <si>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</si>
  <si>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</si>
  <si>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</si>
  <si>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</si>
  <si>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</si>
  <si>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</si>
  <si>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</si>
  <si>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</si>
  <si>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</si>
  <si>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</si>
  <si>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</si>
  <si>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</si>
  <si>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</si>
  <si>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</si>
  <si>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</si>
  <si>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</si>
  <si>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</si>
  <si>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</si>
  <si>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</si>
  <si>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</si>
  <si>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</si>
  <si>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</si>
  <si>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</si>
  <si>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</si>
  <si>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</si>
  <si>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</si>
  <si>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</si>
  <si>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</si>
  <si>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</si>
  <si>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</si>
  <si>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</si>
  <si>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</si>
  <si>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</si>
  <si>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</si>
  <si>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</si>
  <si>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</si>
  <si>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</si>
  <si>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</si>
  <si>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</si>
  <si>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</si>
  <si>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</si>
  <si>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</si>
  <si>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</si>
  <si>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</si>
  <si>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</si>
  <si>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</si>
  <si>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</si>
  <si>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</si>
  <si>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</si>
  <si>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</si>
  <si>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</si>
  <si>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</si>
  <si>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</si>
  <si>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</si>
  <si>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</si>
  <si>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</si>
  <si>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</si>
  <si>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</si>
  <si>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</si>
  <si>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</si>
  <si>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</si>
  <si>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</si>
  <si>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</si>
  <si>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</si>
  <si>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</si>
  <si>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</si>
  <si>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</si>
  <si>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</si>
  <si>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</si>
  <si>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</si>
  <si>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</si>
  <si>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</si>
  <si>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</si>
  <si>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</si>
  <si>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</si>
  <si>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</si>
  <si>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</si>
  <si>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</si>
  <si>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</si>
  <si>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</si>
  <si>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</si>
  <si>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</si>
  <si>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</si>
  <si>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</si>
  <si>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</si>
  <si>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</si>
  <si>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</si>
  <si>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</si>
  <si>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</si>
  <si>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</si>
  <si>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</si>
  <si>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</si>
  <si>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</si>
  <si>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</si>
  <si>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</si>
  <si>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</si>
  <si>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</si>
  <si>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</si>
  <si>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</si>
  <si>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</si>
  <si>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</si>
  <si>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</si>
  <si>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</si>
  <si>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</si>
  <si>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</si>
  <si>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</si>
  <si>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</si>
  <si>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</si>
  <si>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</si>
  <si>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</si>
  <si>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</si>
  <si>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</si>
  <si>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</si>
  <si>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</si>
  <si>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</si>
  <si>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</si>
  <si>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</si>
  <si>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</si>
  <si>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</si>
  <si>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</si>
  <si>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</si>
  <si>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</si>
  <si>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</si>
  <si>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</si>
  <si>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</si>
  <si>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</si>
  <si>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</si>
  <si>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</si>
  <si>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</si>
  <si>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</si>
  <si>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</si>
  <si>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</si>
  <si>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</si>
  <si>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</si>
  <si>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</si>
  <si>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</si>
  <si>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</si>
  <si>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</si>
  <si>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</si>
  <si>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</si>
  <si>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</si>
  <si>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</si>
  <si>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</si>
  <si>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</si>
  <si>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</si>
  <si>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</si>
  <si>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</si>
  <si>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</si>
  <si>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</si>
  <si>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</si>
  <si>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</si>
  <si>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</si>
  <si>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</si>
  <si>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</si>
  <si>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</si>
  <si>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</si>
  <si>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</si>
  <si>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</si>
  <si>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</si>
  <si>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</si>
  <si>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</si>
  <si>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</si>
  <si>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</si>
  <si>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</si>
  <si>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</si>
  <si>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</si>
  <si>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</si>
  <si>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</si>
  <si>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</si>
  <si>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</si>
  <si>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</si>
  <si>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</si>
  <si>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</si>
  <si>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</si>
  <si>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</si>
  <si>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</si>
  <si>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</si>
  <si>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</si>
  <si>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</si>
  <si>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</si>
  <si>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</si>
  <si>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</si>
  <si>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</si>
  <si>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</si>
  <si>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</si>
  <si>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</si>
  <si>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</si>
  <si>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</si>
  <si>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</si>
  <si>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</si>
  <si>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</si>
  <si>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</si>
  <si>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</si>
  <si>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</si>
  <si>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</si>
  <si>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</si>
  <si>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</si>
  <si>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</si>
  <si>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</si>
  <si>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</si>
  <si>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</si>
  <si>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</si>
  <si>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</si>
  <si>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</si>
  <si>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</si>
  <si>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</si>
  <si>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</si>
  <si>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</si>
  <si>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</si>
  <si>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</si>
  <si>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</si>
  <si>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</si>
  <si>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</si>
  <si>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</si>
  <si>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</si>
  <si>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</si>
  <si>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</si>
  <si>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</si>
  <si>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</si>
  <si>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</si>
  <si>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</si>
  <si>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</si>
  <si>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</si>
  <si>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</si>
  <si>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</si>
  <si>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</si>
  <si>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</si>
  <si>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</si>
  <si>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</si>
  <si>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</si>
  <si>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</si>
  <si>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</si>
  <si>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</si>
  <si>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</si>
  <si>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</si>
  <si>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</si>
  <si>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</si>
  <si>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</si>
  <si>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</si>
  <si>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</si>
  <si>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</si>
  <si>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</si>
  <si>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</si>
  <si>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</si>
  <si>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</si>
  <si>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</si>
  <si>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</si>
  <si>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</si>
  <si>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</si>
  <si>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</si>
  <si>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</si>
  <si>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</si>
  <si>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</si>
  <si>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</si>
  <si>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</si>
  <si>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</si>
  <si>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</si>
  <si>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</si>
  <si>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</si>
  <si>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</si>
  <si>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</si>
  <si>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</si>
  <si>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</si>
  <si>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</si>
  <si>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</si>
  <si>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</si>
  <si>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</si>
  <si>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</si>
  <si>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</si>
  <si>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</si>
  <si>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</si>
  <si>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</si>
  <si>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</si>
  <si>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</si>
  <si>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</si>
  <si>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</si>
  <si>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</si>
  <si>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</si>
  <si>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</si>
  <si>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</si>
  <si>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</si>
  <si>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</si>
  <si>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</si>
  <si>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</si>
  <si>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</si>
  <si>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</si>
  <si>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</si>
  <si>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</si>
  <si>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</si>
  <si>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</si>
  <si>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</si>
  <si>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</si>
  <si>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</si>
  <si>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</si>
  <si>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</si>
  <si>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</si>
  <si>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</si>
  <si>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</si>
  <si>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</si>
  <si>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</si>
  <si>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</si>
  <si>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</si>
  <si>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</si>
  <si>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</si>
  <si>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</si>
  <si>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</si>
  <si>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</si>
  <si>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</si>
  <si>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</si>
  <si>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</si>
  <si>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</si>
  <si>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</si>
  <si>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</si>
  <si>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</si>
  <si>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</si>
  <si>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</si>
  <si>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</si>
  <si>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</si>
  <si>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</si>
  <si>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</si>
  <si>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</si>
  <si>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</si>
  <si>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</si>
  <si>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</si>
  <si>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</si>
  <si>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</si>
  <si>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</si>
  <si>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</si>
  <si>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</si>
  <si>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</si>
  <si>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</si>
  <si>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</si>
  <si>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</si>
  <si>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</si>
  <si>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</si>
  <si>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</si>
  <si>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</si>
  <si>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</si>
  <si>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</si>
  <si>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</si>
  <si>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</si>
  <si>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</si>
  <si>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</si>
  <si>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</si>
  <si>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</si>
  <si>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</si>
  <si>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</si>
  <si>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</si>
  <si>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</si>
  <si>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</si>
  <si>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</si>
  <si>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</si>
  <si>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</si>
  <si>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</si>
  <si>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</si>
  <si>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</si>
  <si>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</si>
  <si>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</si>
  <si>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</si>
  <si>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</si>
  <si>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</si>
  <si>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</si>
  <si>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</si>
  <si>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</si>
  <si>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</si>
  <si>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</si>
  <si>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</si>
  <si>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</si>
  <si>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</si>
  <si>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</si>
  <si>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</si>
  <si>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</si>
  <si>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</si>
  <si>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</si>
  <si>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</si>
  <si>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</si>
  <si>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</si>
  <si>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</si>
  <si>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</si>
  <si>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</si>
  <si>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</si>
  <si>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</si>
  <si>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</si>
  <si>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</si>
  <si>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</si>
  <si>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</si>
  <si>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</si>
  <si>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</si>
  <si>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</si>
  <si>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</si>
  <si>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</si>
  <si>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</si>
  <si>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</si>
  <si>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</si>
  <si>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</si>
  <si>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</si>
  <si>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</si>
  <si>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</si>
  <si>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</si>
  <si>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</si>
  <si>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</si>
  <si>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</si>
  <si>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</si>
  <si>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</si>
  <si>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</si>
  <si>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</si>
  <si>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</si>
  <si>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</si>
  <si>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</si>
  <si>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</si>
  <si>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</si>
  <si>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</si>
  <si>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</si>
  <si>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</si>
  <si>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</si>
  <si>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</si>
  <si>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</si>
  <si>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</si>
  <si>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</si>
  <si>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</si>
  <si>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</si>
  <si>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</si>
  <si>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</si>
  <si>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</si>
  <si>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</si>
  <si>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</si>
  <si>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</si>
  <si>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</si>
  <si>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</si>
  <si>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</si>
  <si>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</si>
  <si>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</si>
  <si>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</si>
  <si>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</si>
  <si>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</si>
  <si>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</si>
  <si>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</si>
  <si>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</si>
  <si>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</si>
  <si>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</si>
  <si>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</si>
  <si>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</si>
  <si>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</si>
  <si>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</si>
  <si>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</si>
  <si>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</si>
  <si>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</si>
  <si>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</si>
  <si>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</si>
  <si>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</si>
  <si>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</si>
  <si>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</si>
  <si>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</si>
  <si>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</si>
  <si>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</si>
  <si>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</si>
  <si>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</si>
  <si>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</si>
  <si>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</si>
  <si>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</si>
  <si>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</si>
  <si>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</si>
  <si>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</si>
  <si>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</si>
  <si>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</si>
  <si>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</si>
  <si>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</si>
  <si>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</si>
  <si>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</si>
  <si>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</si>
  <si>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</si>
  <si>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</si>
  <si>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</si>
  <si>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</si>
  <si>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</si>
  <si>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</si>
  <si>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</si>
  <si>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</si>
  <si>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</si>
  <si>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</si>
  <si>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</si>
  <si>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</si>
  <si>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</si>
  <si>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</si>
  <si>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</si>
  <si>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</si>
  <si>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</si>
  <si>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</si>
  <si>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</si>
  <si>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</si>
  <si>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</si>
  <si>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</si>
  <si>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</si>
  <si>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</si>
  <si>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</si>
  <si>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</si>
  <si>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</si>
  <si>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</si>
  <si>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</si>
  <si>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</si>
  <si>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</si>
  <si>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</si>
  <si>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</si>
  <si>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</si>
  <si>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</si>
  <si>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</si>
  <si>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</si>
  <si>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</si>
  <si>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</si>
  <si>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</si>
  <si>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</si>
  <si>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</si>
  <si>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</si>
  <si>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</si>
  <si>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</si>
  <si>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</si>
  <si>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</si>
  <si>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</si>
  <si>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</si>
  <si>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>,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</si>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</sst>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" xfId="0" applyBorder="1" applyAlignment="1"/>
    <xf numFmtId="16" fontId="0" fillId="0" borderId="1" xfId="0" applyNumberFormat="1" applyBorder="1" applyAlignment="1"/>
    <xf numFmtId="2" fontId="0" fillId="0" borderId="1" xfId="0" applyNumberFormat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NO PAGAR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NO PAGAR</v>
      </c>
      <c r="Y14" s="19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150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5" t="s">
        <v>28</v>
      </c>
      <c r="I195" s="195"/>
      <c r="J195" s="195"/>
      <c r="V195" s="17"/>
      <c r="AC195" s="194"/>
      <c r="AD195" s="194"/>
      <c r="AE195" s="194"/>
    </row>
    <row r="196" spans="2:41">
      <c r="H196" s="195"/>
      <c r="I196" s="195"/>
      <c r="J196" s="195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7" t="str">
        <f>IF(C205&lt;0,"NO PAGAR","COBRAR")</f>
        <v>NO PAGAR</v>
      </c>
      <c r="C206" s="19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7" t="str">
        <f>IF(Y205&lt;0,"NO PAGAR","COBRAR")</f>
        <v>NO PAGAR</v>
      </c>
      <c r="Y206" s="19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796.44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NO PAGAR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0</v>
      </c>
      <c r="S263" s="3"/>
      <c r="V263" s="17"/>
      <c r="X263" s="12"/>
      <c r="Y263" s="10"/>
      <c r="AJ263" s="191" t="s">
        <v>7</v>
      </c>
      <c r="AK263" s="192"/>
      <c r="AL263" s="192"/>
      <c r="AM263" s="19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5" t="s">
        <v>28</v>
      </c>
      <c r="I287" s="195"/>
      <c r="J287" s="195"/>
      <c r="V287" s="17"/>
      <c r="AC287" s="194"/>
      <c r="AD287" s="194"/>
      <c r="AE287" s="194"/>
    </row>
    <row r="288" spans="2:31">
      <c r="H288" s="195"/>
      <c r="I288" s="195"/>
      <c r="J288" s="195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7" t="str">
        <f>IF(C297&lt;0,"NO PAGAR","COBRAR")</f>
        <v>NO PAGAR</v>
      </c>
      <c r="C298" s="19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7" t="str">
        <f>IF(Y297&lt;0,"NO PAGAR","COBRAR")</f>
        <v>NO PAGAR</v>
      </c>
      <c r="Y298" s="19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1" t="s">
        <v>7</v>
      </c>
      <c r="AB308" s="192"/>
      <c r="AC308" s="19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1" t="s">
        <v>7</v>
      </c>
      <c r="AB342" s="192"/>
      <c r="AC342" s="19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NO PAGAR</v>
      </c>
      <c r="Y343" s="198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NO PAGAR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9" t="s">
        <v>5</v>
      </c>
      <c r="AC344" s="19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25">
        <v>45041</v>
      </c>
      <c r="AB345" s="200" t="s">
        <v>693</v>
      </c>
      <c r="AC345" s="20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5" t="s">
        <v>28</v>
      </c>
      <c r="I380" s="195"/>
      <c r="J380" s="195"/>
      <c r="V380" s="17"/>
      <c r="AC380" s="194"/>
      <c r="AD380" s="194"/>
      <c r="AE380" s="194"/>
    </row>
    <row r="381" spans="2:31">
      <c r="H381" s="195"/>
      <c r="I381" s="195"/>
      <c r="J381" s="195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7" t="str">
        <f>IF(C390&lt;0,"NO PAGAR","COBRAR")</f>
        <v>NO PAGAR</v>
      </c>
      <c r="C391" s="19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7" t="str">
        <f>IF(Y390&lt;0,"NO PAGAR","COBRAR")</f>
        <v>NO PAGAR</v>
      </c>
      <c r="Y391" s="19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9" t="s">
        <v>9</v>
      </c>
      <c r="C392" s="19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9" t="s">
        <v>9</v>
      </c>
      <c r="Y392" s="19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1" t="s">
        <v>7</v>
      </c>
      <c r="F401" s="192"/>
      <c r="G401" s="19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1" t="s">
        <v>7</v>
      </c>
      <c r="AB401" s="192"/>
      <c r="AC401" s="19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1" t="s">
        <v>7</v>
      </c>
      <c r="O403" s="192"/>
      <c r="P403" s="192"/>
      <c r="Q403" s="193"/>
      <c r="R403" s="18">
        <f>SUM(R387:R402)</f>
        <v>0</v>
      </c>
      <c r="S403" s="3"/>
      <c r="V403" s="17"/>
      <c r="X403" s="12"/>
      <c r="Y403" s="10"/>
      <c r="AJ403" s="191" t="s">
        <v>7</v>
      </c>
      <c r="AK403" s="192"/>
      <c r="AL403" s="192"/>
      <c r="AM403" s="19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NO PAGAR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NO PAGAR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9" t="s">
        <v>9</v>
      </c>
      <c r="C438" s="19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9" t="s">
        <v>9</v>
      </c>
      <c r="Y438" s="19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1" t="s">
        <v>7</v>
      </c>
      <c r="F446" s="192"/>
      <c r="G446" s="19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1" t="s">
        <v>7</v>
      </c>
      <c r="AB446" s="192"/>
      <c r="AC446" s="19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1" t="s">
        <v>7</v>
      </c>
      <c r="O448" s="192"/>
      <c r="P448" s="192"/>
      <c r="Q448" s="193"/>
      <c r="R448" s="18">
        <f>SUM(R432:R447)</f>
        <v>0</v>
      </c>
      <c r="S448" s="3"/>
      <c r="V448" s="17"/>
      <c r="X448" s="12"/>
      <c r="Y448" s="10"/>
      <c r="AJ448" s="191" t="s">
        <v>7</v>
      </c>
      <c r="AK448" s="192"/>
      <c r="AL448" s="192"/>
      <c r="AM448" s="19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4" t="s">
        <v>29</v>
      </c>
      <c r="AD476" s="194"/>
      <c r="AE476" s="194"/>
    </row>
    <row r="477" spans="8:31">
      <c r="H477" s="195" t="s">
        <v>28</v>
      </c>
      <c r="I477" s="195"/>
      <c r="J477" s="195"/>
      <c r="V477" s="17"/>
      <c r="AC477" s="194"/>
      <c r="AD477" s="194"/>
      <c r="AE477" s="194"/>
    </row>
    <row r="478" spans="8:31">
      <c r="H478" s="195"/>
      <c r="I478" s="195"/>
      <c r="J478" s="195"/>
      <c r="V478" s="17"/>
      <c r="AC478" s="194"/>
      <c r="AD478" s="194"/>
      <c r="AE478" s="19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7" t="str">
        <f>IF(C487&lt;0,"NO PAGAR","COBRAR")</f>
        <v>NO PAGAR</v>
      </c>
      <c r="C488" s="19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7" t="str">
        <f>IF(Y487&lt;0,"NO PAGAR","COBRAR")</f>
        <v>NO PAGAR</v>
      </c>
      <c r="Y488" s="19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9" t="s">
        <v>9</v>
      </c>
      <c r="C489" s="19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9" t="s">
        <v>9</v>
      </c>
      <c r="Y489" s="19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1" t="s">
        <v>7</v>
      </c>
      <c r="F498" s="192"/>
      <c r="G498" s="19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1" t="s">
        <v>7</v>
      </c>
      <c r="AB498" s="192"/>
      <c r="AC498" s="19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1" t="s">
        <v>7</v>
      </c>
      <c r="O500" s="192"/>
      <c r="P500" s="192"/>
      <c r="Q500" s="193"/>
      <c r="R500" s="18">
        <f>SUM(R484:R499)</f>
        <v>0</v>
      </c>
      <c r="S500" s="3"/>
      <c r="V500" s="17"/>
      <c r="X500" s="12"/>
      <c r="Y500" s="10"/>
      <c r="AJ500" s="191" t="s">
        <v>7</v>
      </c>
      <c r="AK500" s="192"/>
      <c r="AL500" s="192"/>
      <c r="AM500" s="19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8" t="str">
        <f>IF(Y532&lt;0,"NO PAGAR","COBRAR'")</f>
        <v>NO PAGAR</v>
      </c>
      <c r="Y533" s="19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8" t="str">
        <f>IF(C532&lt;0,"NO PAGAR","COBRAR'")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9" t="s">
        <v>9</v>
      </c>
      <c r="C535" s="19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9" t="s">
        <v>9</v>
      </c>
      <c r="Y535" s="19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1" t="s">
        <v>7</v>
      </c>
      <c r="F543" s="192"/>
      <c r="G543" s="19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1" t="s">
        <v>7</v>
      </c>
      <c r="AB543" s="192"/>
      <c r="AC543" s="19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1" t="s">
        <v>7</v>
      </c>
      <c r="O545" s="192"/>
      <c r="P545" s="192"/>
      <c r="Q545" s="193"/>
      <c r="R545" s="18">
        <f>SUM(R529:R544)</f>
        <v>0</v>
      </c>
      <c r="S545" s="3"/>
      <c r="V545" s="17"/>
      <c r="X545" s="12"/>
      <c r="Y545" s="10"/>
      <c r="AJ545" s="191" t="s">
        <v>7</v>
      </c>
      <c r="AK545" s="192"/>
      <c r="AL545" s="192"/>
      <c r="AM545" s="19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4" t="s">
        <v>29</v>
      </c>
      <c r="AD575" s="194"/>
      <c r="AE575" s="194"/>
    </row>
    <row r="576" spans="8:31">
      <c r="H576" s="195" t="s">
        <v>28</v>
      </c>
      <c r="I576" s="195"/>
      <c r="J576" s="195"/>
      <c r="V576" s="17"/>
      <c r="AC576" s="194"/>
      <c r="AD576" s="194"/>
      <c r="AE576" s="194"/>
    </row>
    <row r="577" spans="2:41">
      <c r="H577" s="195"/>
      <c r="I577" s="195"/>
      <c r="J577" s="195"/>
      <c r="V577" s="17"/>
      <c r="AC577" s="194"/>
      <c r="AD577" s="194"/>
      <c r="AE577" s="19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7" t="str">
        <f>IF(C586&lt;0,"NO PAGAR","COBRAR")</f>
        <v>NO PAGAR</v>
      </c>
      <c r="C587" s="19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7" t="str">
        <f>IF(Y586&lt;0,"NO PAGAR","COBRAR")</f>
        <v>NO PAGAR</v>
      </c>
      <c r="Y587" s="19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9" t="s">
        <v>9</v>
      </c>
      <c r="C588" s="19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9" t="s">
        <v>9</v>
      </c>
      <c r="Y588" s="19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1" t="s">
        <v>7</v>
      </c>
      <c r="F597" s="192"/>
      <c r="G597" s="19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1" t="s">
        <v>7</v>
      </c>
      <c r="AB597" s="192"/>
      <c r="AC597" s="19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1" t="s">
        <v>7</v>
      </c>
      <c r="O599" s="192"/>
      <c r="P599" s="192"/>
      <c r="Q599" s="193"/>
      <c r="R599" s="18">
        <f>SUM(R583:R598)</f>
        <v>0</v>
      </c>
      <c r="S599" s="3"/>
      <c r="V599" s="17"/>
      <c r="X599" s="12"/>
      <c r="Y599" s="10"/>
      <c r="AJ599" s="191" t="s">
        <v>7</v>
      </c>
      <c r="AK599" s="192"/>
      <c r="AL599" s="192"/>
      <c r="AM599" s="19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8" t="str">
        <f>IF(Y631&lt;0,"NO PAGAR","COBRAR'")</f>
        <v>NO PAGAR</v>
      </c>
      <c r="Y632" s="19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8" t="str">
        <f>IF(C631&lt;0,"NO PAGAR","COBRAR'")</f>
        <v>NO PAGAR</v>
      </c>
      <c r="C633" s="19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9" t="s">
        <v>9</v>
      </c>
      <c r="C634" s="19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9" t="s">
        <v>9</v>
      </c>
      <c r="Y634" s="19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1" t="s">
        <v>7</v>
      </c>
      <c r="F642" s="192"/>
      <c r="G642" s="19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1" t="s">
        <v>7</v>
      </c>
      <c r="AB642" s="192"/>
      <c r="AC642" s="19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1" t="s">
        <v>7</v>
      </c>
      <c r="O644" s="192"/>
      <c r="P644" s="192"/>
      <c r="Q644" s="193"/>
      <c r="R644" s="18">
        <f>SUM(R628:R643)</f>
        <v>0</v>
      </c>
      <c r="S644" s="3"/>
      <c r="V644" s="17"/>
      <c r="X644" s="12"/>
      <c r="Y644" s="10"/>
      <c r="AJ644" s="191" t="s">
        <v>7</v>
      </c>
      <c r="AK644" s="192"/>
      <c r="AL644" s="192"/>
      <c r="AM644" s="19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4" t="s">
        <v>29</v>
      </c>
      <c r="AD668" s="194"/>
      <c r="AE668" s="194"/>
    </row>
    <row r="669" spans="8:31">
      <c r="H669" s="201" t="s">
        <v>28</v>
      </c>
      <c r="I669" s="201"/>
      <c r="J669" s="201"/>
      <c r="V669" s="17"/>
      <c r="AC669" s="194"/>
      <c r="AD669" s="194"/>
      <c r="AE669" s="194"/>
    </row>
    <row r="670" spans="8:31">
      <c r="H670" s="201"/>
      <c r="I670" s="201"/>
      <c r="J670" s="201"/>
      <c r="V670" s="17"/>
      <c r="AC670" s="194"/>
      <c r="AD670" s="194"/>
      <c r="AE670" s="19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7" t="str">
        <f>IF(C679&lt;0,"NO PAGAR","COBRAR")</f>
        <v>NO PAGAR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7" t="str">
        <f>IF(Y679&lt;0,"NO PAGAR","COBRAR")</f>
        <v>NO PAGAR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9" t="s">
        <v>9</v>
      </c>
      <c r="C681" s="19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9" t="s">
        <v>9</v>
      </c>
      <c r="Y681" s="19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1" t="s">
        <v>7</v>
      </c>
      <c r="F690" s="192"/>
      <c r="G690" s="19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1" t="s">
        <v>7</v>
      </c>
      <c r="AB690" s="192"/>
      <c r="AC690" s="19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1" t="s">
        <v>7</v>
      </c>
      <c r="O692" s="192"/>
      <c r="P692" s="192"/>
      <c r="Q692" s="193"/>
      <c r="R692" s="18">
        <f>SUM(R676:R691)</f>
        <v>0</v>
      </c>
      <c r="S692" s="3"/>
      <c r="V692" s="17"/>
      <c r="X692" s="12"/>
      <c r="Y692" s="10"/>
      <c r="AJ692" s="191" t="s">
        <v>7</v>
      </c>
      <c r="AK692" s="192"/>
      <c r="AL692" s="192"/>
      <c r="AM692" s="19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8" t="str">
        <f>IF(Y717&lt;0,"NO PAGAR","COBRAR'")</f>
        <v>NO PAGAR</v>
      </c>
      <c r="Y718" s="19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8" t="str">
        <f>IF(C717&lt;0,"NO PAGAR","COBRAR'")</f>
        <v>NO PAGAR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9" t="s">
        <v>9</v>
      </c>
      <c r="C720" s="19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9" t="s">
        <v>9</v>
      </c>
      <c r="Y720" s="19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1" t="s">
        <v>7</v>
      </c>
      <c r="F728" s="192"/>
      <c r="G728" s="19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1" t="s">
        <v>7</v>
      </c>
      <c r="AB728" s="192"/>
      <c r="AC728" s="19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1" t="s">
        <v>7</v>
      </c>
      <c r="O730" s="192"/>
      <c r="P730" s="192"/>
      <c r="Q730" s="193"/>
      <c r="R730" s="18">
        <f>SUM(R714:R729)</f>
        <v>0</v>
      </c>
      <c r="S730" s="3"/>
      <c r="V730" s="17"/>
      <c r="X730" s="12"/>
      <c r="Y730" s="10"/>
      <c r="AJ730" s="191" t="s">
        <v>7</v>
      </c>
      <c r="AK730" s="192"/>
      <c r="AL730" s="192"/>
      <c r="AM730" s="19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4" t="s">
        <v>29</v>
      </c>
      <c r="AD754" s="194"/>
      <c r="AE754" s="194"/>
    </row>
    <row r="755" spans="2:41">
      <c r="H755" s="195" t="s">
        <v>28</v>
      </c>
      <c r="I755" s="195"/>
      <c r="J755" s="195"/>
      <c r="V755" s="17"/>
      <c r="AC755" s="194"/>
      <c r="AD755" s="194"/>
      <c r="AE755" s="194"/>
    </row>
    <row r="756" spans="2:41">
      <c r="H756" s="195"/>
      <c r="I756" s="195"/>
      <c r="J756" s="195"/>
      <c r="V756" s="17"/>
      <c r="AC756" s="194"/>
      <c r="AD756" s="194"/>
      <c r="AE756" s="19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7" t="str">
        <f>IF(C765&lt;0,"NO PAGAR","COBRAR")</f>
        <v>NO PAGAR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7" t="str">
        <f>IF(Y765&lt;0,"NO PAGAR","COBRAR")</f>
        <v>NO PAGAR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9" t="s">
        <v>9</v>
      </c>
      <c r="C767" s="19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9" t="s">
        <v>9</v>
      </c>
      <c r="Y767" s="19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1" t="s">
        <v>7</v>
      </c>
      <c r="F776" s="192"/>
      <c r="G776" s="19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1" t="s">
        <v>7</v>
      </c>
      <c r="AB776" s="192"/>
      <c r="AC776" s="19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1" t="s">
        <v>7</v>
      </c>
      <c r="O778" s="192"/>
      <c r="P778" s="192"/>
      <c r="Q778" s="193"/>
      <c r="R778" s="18">
        <f>SUM(R762:R777)</f>
        <v>0</v>
      </c>
      <c r="S778" s="3"/>
      <c r="V778" s="17"/>
      <c r="X778" s="12"/>
      <c r="Y778" s="10"/>
      <c r="AJ778" s="191" t="s">
        <v>7</v>
      </c>
      <c r="AK778" s="192"/>
      <c r="AL778" s="192"/>
      <c r="AM778" s="19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8" t="str">
        <f>IF(Y810&lt;0,"NO PAGAR","COBRAR'")</f>
        <v>NO PAGAR</v>
      </c>
      <c r="Y811" s="19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8" t="str">
        <f>IF(C810&lt;0,"NO PAGAR","COBRAR'")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9" t="s">
        <v>9</v>
      </c>
      <c r="C813" s="19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9" t="s">
        <v>9</v>
      </c>
      <c r="Y813" s="19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1" t="s">
        <v>7</v>
      </c>
      <c r="F821" s="192"/>
      <c r="G821" s="19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1" t="s">
        <v>7</v>
      </c>
      <c r="AB821" s="192"/>
      <c r="AC821" s="19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1" t="s">
        <v>7</v>
      </c>
      <c r="O823" s="192"/>
      <c r="P823" s="192"/>
      <c r="Q823" s="193"/>
      <c r="R823" s="18">
        <f>SUM(R807:R822)</f>
        <v>0</v>
      </c>
      <c r="S823" s="3"/>
      <c r="V823" s="17"/>
      <c r="X823" s="12"/>
      <c r="Y823" s="10"/>
      <c r="AJ823" s="191" t="s">
        <v>7</v>
      </c>
      <c r="AK823" s="192"/>
      <c r="AL823" s="192"/>
      <c r="AM823" s="19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4" t="s">
        <v>29</v>
      </c>
      <c r="AD847" s="194"/>
      <c r="AE847" s="194"/>
    </row>
    <row r="848" spans="2:31">
      <c r="H848" s="195" t="s">
        <v>28</v>
      </c>
      <c r="I848" s="195"/>
      <c r="J848" s="195"/>
      <c r="V848" s="17"/>
      <c r="AC848" s="194"/>
      <c r="AD848" s="194"/>
      <c r="AE848" s="194"/>
    </row>
    <row r="849" spans="2:41">
      <c r="H849" s="195"/>
      <c r="I849" s="195"/>
      <c r="J849" s="195"/>
      <c r="V849" s="17"/>
      <c r="AC849" s="194"/>
      <c r="AD849" s="194"/>
      <c r="AE849" s="19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7" t="str">
        <f>IF(C858&lt;0,"NO PAGAR","COBRAR")</f>
        <v>NO PAGAR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PAGAR","COBRAR")</f>
        <v>NO PAGAR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9" t="s">
        <v>9</v>
      </c>
      <c r="C860" s="19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9" t="s">
        <v>9</v>
      </c>
      <c r="Y860" s="19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1" t="s">
        <v>7</v>
      </c>
      <c r="F869" s="192"/>
      <c r="G869" s="19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1" t="s">
        <v>7</v>
      </c>
      <c r="AB869" s="192"/>
      <c r="AC869" s="19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1" t="s">
        <v>7</v>
      </c>
      <c r="O871" s="192"/>
      <c r="P871" s="192"/>
      <c r="Q871" s="193"/>
      <c r="R871" s="18">
        <f>SUM(R855:R870)</f>
        <v>0</v>
      </c>
      <c r="S871" s="3"/>
      <c r="V871" s="17"/>
      <c r="X871" s="12"/>
      <c r="Y871" s="10"/>
      <c r="AJ871" s="191" t="s">
        <v>7</v>
      </c>
      <c r="AK871" s="192"/>
      <c r="AL871" s="192"/>
      <c r="AM871" s="19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8" t="str">
        <f>IF(Y903&lt;0,"NO PAGAR","COBRAR'")</f>
        <v>NO PAGAR</v>
      </c>
      <c r="Y904" s="19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8" t="str">
        <f>IF(C903&lt;0,"NO PAGAR","COBRAR'")</f>
        <v>NO PAGAR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9" t="s">
        <v>9</v>
      </c>
      <c r="C906" s="19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9" t="s">
        <v>9</v>
      </c>
      <c r="Y906" s="19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1" t="s">
        <v>7</v>
      </c>
      <c r="F914" s="192"/>
      <c r="G914" s="19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1" t="s">
        <v>7</v>
      </c>
      <c r="AB914" s="192"/>
      <c r="AC914" s="19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1" t="s">
        <v>7</v>
      </c>
      <c r="O916" s="192"/>
      <c r="P916" s="192"/>
      <c r="Q916" s="193"/>
      <c r="R916" s="18">
        <f>SUM(R900:R915)</f>
        <v>0</v>
      </c>
      <c r="S916" s="3"/>
      <c r="V916" s="17"/>
      <c r="X916" s="12"/>
      <c r="Y916" s="10"/>
      <c r="AJ916" s="191" t="s">
        <v>7</v>
      </c>
      <c r="AK916" s="192"/>
      <c r="AL916" s="192"/>
      <c r="AM916" s="19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4" t="s">
        <v>29</v>
      </c>
      <c r="AD941" s="194"/>
      <c r="AE941" s="194"/>
    </row>
    <row r="942" spans="8:31">
      <c r="H942" s="195" t="s">
        <v>28</v>
      </c>
      <c r="I942" s="195"/>
      <c r="J942" s="195"/>
      <c r="V942" s="17"/>
      <c r="AC942" s="194"/>
      <c r="AD942" s="194"/>
      <c r="AE942" s="194"/>
    </row>
    <row r="943" spans="8:31">
      <c r="H943" s="195"/>
      <c r="I943" s="195"/>
      <c r="J943" s="195"/>
      <c r="V943" s="17"/>
      <c r="AC943" s="194"/>
      <c r="AD943" s="194"/>
      <c r="AE943" s="19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7" t="str">
        <f>IF(C952&lt;0,"NO PAGAR","COBRAR")</f>
        <v>NO PAGAR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PAGAR","COBRAR")</f>
        <v>NO PAGAR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9" t="s">
        <v>9</v>
      </c>
      <c r="C954" s="19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9" t="s">
        <v>9</v>
      </c>
      <c r="Y954" s="19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1" t="s">
        <v>7</v>
      </c>
      <c r="F963" s="192"/>
      <c r="G963" s="19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1" t="s">
        <v>7</v>
      </c>
      <c r="AB963" s="192"/>
      <c r="AC963" s="19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1" t="s">
        <v>7</v>
      </c>
      <c r="O965" s="192"/>
      <c r="P965" s="192"/>
      <c r="Q965" s="193"/>
      <c r="R965" s="18">
        <f>SUM(R949:R964)</f>
        <v>0</v>
      </c>
      <c r="S965" s="3"/>
      <c r="V965" s="17"/>
      <c r="X965" s="12"/>
      <c r="Y965" s="10"/>
      <c r="AJ965" s="191" t="s">
        <v>7</v>
      </c>
      <c r="AK965" s="192"/>
      <c r="AL965" s="192"/>
      <c r="AM965" s="19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8" t="str">
        <f>IF(Y997&lt;0,"NO PAGAR","COBRAR'")</f>
        <v>NO PAGAR</v>
      </c>
      <c r="Y998" s="19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8" t="str">
        <f>IF(C997&lt;0,"NO PAGAR","COBRAR'")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9" t="s">
        <v>9</v>
      </c>
      <c r="C1000" s="19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9" t="s">
        <v>9</v>
      </c>
      <c r="Y1000" s="19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1" t="s">
        <v>7</v>
      </c>
      <c r="F1008" s="192"/>
      <c r="G1008" s="19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1" t="s">
        <v>7</v>
      </c>
      <c r="AB1008" s="192"/>
      <c r="AC1008" s="19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1" t="s">
        <v>7</v>
      </c>
      <c r="O1010" s="192"/>
      <c r="P1010" s="192"/>
      <c r="Q1010" s="193"/>
      <c r="R1010" s="18">
        <f>SUM(R994:R1009)</f>
        <v>0</v>
      </c>
      <c r="S1010" s="3"/>
      <c r="V1010" s="17"/>
      <c r="X1010" s="12"/>
      <c r="Y1010" s="10"/>
      <c r="AJ1010" s="191" t="s">
        <v>7</v>
      </c>
      <c r="AK1010" s="192"/>
      <c r="AL1010" s="192"/>
      <c r="AM1010" s="19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4" t="s">
        <v>29</v>
      </c>
      <c r="AD1034" s="194"/>
      <c r="AE1034" s="194"/>
    </row>
    <row r="1035" spans="2:31">
      <c r="H1035" s="195" t="s">
        <v>28</v>
      </c>
      <c r="I1035" s="195"/>
      <c r="J1035" s="195"/>
      <c r="V1035" s="17"/>
      <c r="AC1035" s="194"/>
      <c r="AD1035" s="194"/>
      <c r="AE1035" s="194"/>
    </row>
    <row r="1036" spans="2:31">
      <c r="H1036" s="195"/>
      <c r="I1036" s="195"/>
      <c r="J1036" s="195"/>
      <c r="V1036" s="17"/>
      <c r="AC1036" s="194"/>
      <c r="AD1036" s="194"/>
      <c r="AE1036" s="19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7" t="str">
        <f>IF(C1045&lt;0,"NO PAGAR","COBRAR")</f>
        <v>NO PAGAR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PAGAR","COBRAR")</f>
        <v>NO PAGAR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9" t="s">
        <v>9</v>
      </c>
      <c r="C1047" s="19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9" t="s">
        <v>9</v>
      </c>
      <c r="Y1047" s="19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1" t="s">
        <v>7</v>
      </c>
      <c r="F1056" s="192"/>
      <c r="G1056" s="19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1" t="s">
        <v>7</v>
      </c>
      <c r="AB1056" s="192"/>
      <c r="AC1056" s="19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1" t="s">
        <v>7</v>
      </c>
      <c r="O1058" s="192"/>
      <c r="P1058" s="192"/>
      <c r="Q1058" s="193"/>
      <c r="R1058" s="18">
        <f>SUM(R1042:R1057)</f>
        <v>0</v>
      </c>
      <c r="S1058" s="3"/>
      <c r="V1058" s="17"/>
      <c r="X1058" s="12"/>
      <c r="Y1058" s="10"/>
      <c r="AJ1058" s="191" t="s">
        <v>7</v>
      </c>
      <c r="AK1058" s="192"/>
      <c r="AL1058" s="192"/>
      <c r="AM1058" s="19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8" t="str">
        <f>IF(Y1090&lt;0,"NO PAGAR","COBRAR'")</f>
        <v>NO PAGAR</v>
      </c>
      <c r="Y1091" s="19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8" t="str">
        <f>IF(C1090&lt;0,"NO PAGAR","COBRAR'")</f>
        <v>NO PAGAR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9" t="s">
        <v>9</v>
      </c>
      <c r="C1093" s="19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9" t="s">
        <v>9</v>
      </c>
      <c r="Y1093" s="19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1" t="s">
        <v>7</v>
      </c>
      <c r="F1101" s="192"/>
      <c r="G1101" s="19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1" t="s">
        <v>7</v>
      </c>
      <c r="AB1101" s="192"/>
      <c r="AC1101" s="19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1" t="s">
        <v>7</v>
      </c>
      <c r="O1103" s="192"/>
      <c r="P1103" s="192"/>
      <c r="Q1103" s="193"/>
      <c r="R1103" s="18">
        <f>SUM(R1087:R1102)</f>
        <v>0</v>
      </c>
      <c r="S1103" s="3"/>
      <c r="V1103" s="17"/>
      <c r="X1103" s="12"/>
      <c r="Y1103" s="10"/>
      <c r="AJ1103" s="191" t="s">
        <v>7</v>
      </c>
      <c r="AK1103" s="192"/>
      <c r="AL1103" s="192"/>
      <c r="AM1103" s="19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755" zoomScale="89" zoomScaleNormal="89" workbookViewId="0">
      <selection activeCell="AD678" sqref="AD67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NO PAGAR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563.81999999999994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1" t="s">
        <v>7</v>
      </c>
      <c r="F69" s="192"/>
      <c r="G69" s="19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NO PAGAR</v>
      </c>
      <c r="Y157" s="19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5" t="s">
        <v>28</v>
      </c>
      <c r="I186" s="195"/>
      <c r="J186" s="195"/>
      <c r="V186" s="17"/>
      <c r="AC186" s="194"/>
      <c r="AD186" s="194"/>
      <c r="AE186" s="194"/>
    </row>
    <row r="187" spans="2:41">
      <c r="H187" s="195"/>
      <c r="I187" s="195"/>
      <c r="J187" s="195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7" t="str">
        <f>IF(C196&lt;0,"NO PAGAR","COBRAR")</f>
        <v>COBRAR</v>
      </c>
      <c r="C197" s="19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7" t="str">
        <f>IF(Y196&lt;0,"NO PAGAR","COBRAR")</f>
        <v>NO PAGAR</v>
      </c>
      <c r="Y197" s="19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1" t="s">
        <v>7</v>
      </c>
      <c r="AB207" s="192"/>
      <c r="AC207" s="19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100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NO PAGAR</v>
      </c>
      <c r="Y242" s="19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NO PAGAR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3042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5" t="s">
        <v>28</v>
      </c>
      <c r="I278" s="195"/>
      <c r="J278" s="195"/>
      <c r="V278" s="17"/>
      <c r="AC278" s="194"/>
      <c r="AD278" s="194"/>
      <c r="AE278" s="194"/>
    </row>
    <row r="279" spans="2:41">
      <c r="H279" s="195"/>
      <c r="I279" s="195"/>
      <c r="J279" s="195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7" t="str">
        <f>IF(C288&lt;0,"NO PAGAR","COBRAR")</f>
        <v>COBRAR</v>
      </c>
      <c r="C289" s="19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7" t="str">
        <f>IF(Y288&lt;0,"NO PAGAR","COBRAR")</f>
        <v>NO PAGAR</v>
      </c>
      <c r="Y289" s="19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870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IF(B1090="PAGADO",0,C333)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NO PAGAR</v>
      </c>
      <c r="Y334" s="19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NO PAGAR</v>
      </c>
      <c r="C335" s="19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1" t="s">
        <v>7</v>
      </c>
      <c r="F344" s="192"/>
      <c r="G344" s="19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163.55000000000001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2" t="s">
        <v>29</v>
      </c>
      <c r="AD373" s="202"/>
      <c r="AE373" s="202"/>
    </row>
    <row r="374" spans="2:41">
      <c r="V374" s="17"/>
      <c r="AA374" s="106"/>
      <c r="AB374" s="106"/>
      <c r="AC374" s="202"/>
      <c r="AD374" s="202"/>
      <c r="AE374" s="20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7" t="str">
        <f>IF(C381&lt;0,"NO PAGAR","COBRAR")</f>
        <v>NO PAGAR</v>
      </c>
      <c r="C382" s="19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7" t="str">
        <f>IF(Y381&lt;0,"NO PAGAR","COBRAR")</f>
        <v>NO PAGAR</v>
      </c>
      <c r="Y382" s="19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9" t="s">
        <v>9</v>
      </c>
      <c r="C383" s="19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9" t="s">
        <v>9</v>
      </c>
      <c r="Y383" s="190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1" t="s">
        <v>7</v>
      </c>
      <c r="F391" s="192"/>
      <c r="G391" s="19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1" t="s">
        <v>7</v>
      </c>
      <c r="AB392" s="192"/>
      <c r="AC392" s="19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1" t="s">
        <v>7</v>
      </c>
      <c r="O394" s="192"/>
      <c r="P394" s="192"/>
      <c r="Q394" s="193"/>
      <c r="R394" s="18">
        <f>SUM(R378:R393)</f>
        <v>1300</v>
      </c>
      <c r="S394" s="3"/>
      <c r="V394" s="17"/>
      <c r="X394" s="12"/>
      <c r="Y394" s="10"/>
      <c r="AJ394" s="191" t="s">
        <v>7</v>
      </c>
      <c r="AK394" s="192"/>
      <c r="AL394" s="192"/>
      <c r="AM394" s="19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8" t="str">
        <f>IF(Y421&lt;0,"NO PAGAR","COBRAR'")</f>
        <v>NO PAGAR</v>
      </c>
      <c r="Y422" s="19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8" t="str">
        <f>IF(C421&lt;0,"NO PAGAR","COBRAR'")</f>
        <v>COBRAR'</v>
      </c>
      <c r="C423" s="19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9" t="s">
        <v>9</v>
      </c>
      <c r="C424" s="190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9" t="s">
        <v>9</v>
      </c>
      <c r="Y424" s="19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1" t="s">
        <v>7</v>
      </c>
      <c r="AK425" s="192"/>
      <c r="AL425" s="192"/>
      <c r="AM425" s="19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1" t="s">
        <v>7</v>
      </c>
      <c r="F432" s="192"/>
      <c r="G432" s="19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1" t="s">
        <v>7</v>
      </c>
      <c r="AB432" s="192"/>
      <c r="AC432" s="19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1" t="s">
        <v>7</v>
      </c>
      <c r="O434" s="192"/>
      <c r="P434" s="192"/>
      <c r="Q434" s="19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7" t="str">
        <f>IF(C467&lt;0,"NO PAGAR","COBRAR")</f>
        <v>NO PAGAR</v>
      </c>
      <c r="C468" s="19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7" t="str">
        <f>IF(Y467&lt;0,"NO PAGAR","COBRAR")</f>
        <v>NO PAGAR</v>
      </c>
      <c r="Y468" s="19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9" t="s">
        <v>9</v>
      </c>
      <c r="C469" s="19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9" t="s">
        <v>9</v>
      </c>
      <c r="Y469" s="19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1" t="s">
        <v>7</v>
      </c>
      <c r="AK471" s="192"/>
      <c r="AL471" s="192"/>
      <c r="AM471" s="19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1" t="s">
        <v>7</v>
      </c>
      <c r="F478" s="192"/>
      <c r="G478" s="19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1" t="s">
        <v>7</v>
      </c>
      <c r="AB478" s="192"/>
      <c r="AC478" s="193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1" t="s">
        <v>7</v>
      </c>
      <c r="O480" s="192"/>
      <c r="P480" s="192"/>
      <c r="Q480" s="193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8" t="str">
        <f>IF(Y505&lt;0,"NO PAGAR","COBRAR'")</f>
        <v>COBRAR'</v>
      </c>
      <c r="Y506" s="19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8" t="str">
        <f>IF(C505&lt;0,"NO PAGAR","COBRAR'")</f>
        <v>COBRAR'</v>
      </c>
      <c r="C507" s="19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9" t="s">
        <v>9</v>
      </c>
      <c r="C508" s="190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9" t="s">
        <v>9</v>
      </c>
      <c r="Y508" s="19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1" t="s">
        <v>7</v>
      </c>
      <c r="AB516" s="192"/>
      <c r="AC516" s="19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1" t="s">
        <v>7</v>
      </c>
      <c r="O518" s="192"/>
      <c r="P518" s="192"/>
      <c r="Q518" s="193"/>
      <c r="R518" s="18">
        <f>SUM(R502:R517)</f>
        <v>50</v>
      </c>
      <c r="S518" s="3"/>
      <c r="V518" s="17"/>
      <c r="X518" s="12"/>
      <c r="Y518" s="10"/>
      <c r="AJ518" s="191" t="s">
        <v>7</v>
      </c>
      <c r="AK518" s="192"/>
      <c r="AL518" s="192"/>
      <c r="AM518" s="19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3" t="s">
        <v>957</v>
      </c>
      <c r="F524" s="204"/>
      <c r="G524" s="20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4" t="s">
        <v>29</v>
      </c>
      <c r="AD545" s="194"/>
      <c r="AE545" s="194"/>
    </row>
    <row r="546" spans="2:41" ht="21.75" customHeight="1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>
      <c r="H547" s="76"/>
      <c r="I547" s="76"/>
      <c r="J547" s="76"/>
      <c r="V547" s="17"/>
      <c r="AC547" s="194"/>
      <c r="AD547" s="194"/>
      <c r="AE547" s="19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7" t="str">
        <f>IF(C556&lt;0,"NO PAGAR","COBRAR")</f>
        <v>NO PAGAR</v>
      </c>
      <c r="C557" s="19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7" t="str">
        <f>IF(Y556&lt;0,"NO PAGAR","COBRAR")</f>
        <v>COBRAR</v>
      </c>
      <c r="Y557" s="197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9" t="s">
        <v>9</v>
      </c>
      <c r="C558" s="19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">
        <v>9</v>
      </c>
      <c r="Y558" s="190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1" t="s">
        <v>7</v>
      </c>
      <c r="F567" s="192"/>
      <c r="G567" s="19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1" t="s">
        <v>7</v>
      </c>
      <c r="AB567" s="192"/>
      <c r="AC567" s="19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1" t="s">
        <v>7</v>
      </c>
      <c r="O569" s="192"/>
      <c r="P569" s="192"/>
      <c r="Q569" s="193"/>
      <c r="R569" s="18">
        <f>SUM(R553:R568)</f>
        <v>1287.51</v>
      </c>
      <c r="S569" s="3"/>
      <c r="V569" s="17"/>
      <c r="X569" s="12"/>
      <c r="Y569" s="10"/>
      <c r="AJ569" s="191" t="s">
        <v>7</v>
      </c>
      <c r="AK569" s="192"/>
      <c r="AL569" s="192"/>
      <c r="AM569" s="193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8" t="str">
        <f>IF(Y591&lt;0,"NO PAGAR","COBRAR'")</f>
        <v>COBRAR'</v>
      </c>
      <c r="Y592" s="19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8" t="str">
        <f>IF(C591&lt;0,"NO PAGAR","COBRAR'")</f>
        <v>COBRAR'</v>
      </c>
      <c r="C593" s="19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9" t="s">
        <v>9</v>
      </c>
      <c r="C594" s="19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9" t="s">
        <v>9</v>
      </c>
      <c r="Y594" s="19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1" t="s">
        <v>7</v>
      </c>
      <c r="F602" s="192"/>
      <c r="G602" s="19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1" t="s">
        <v>7</v>
      </c>
      <c r="AB602" s="192"/>
      <c r="AC602" s="19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1" t="s">
        <v>7</v>
      </c>
      <c r="O604" s="192"/>
      <c r="P604" s="192"/>
      <c r="Q604" s="193"/>
      <c r="R604" s="18">
        <f>SUM(R588:R603)</f>
        <v>2300</v>
      </c>
      <c r="S604" s="3"/>
      <c r="V604" s="17"/>
      <c r="X604" s="12"/>
      <c r="Y604" s="10"/>
      <c r="AJ604" s="191" t="s">
        <v>7</v>
      </c>
      <c r="AK604" s="192"/>
      <c r="AL604" s="192"/>
      <c r="AM604" s="19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4" t="s">
        <v>29</v>
      </c>
      <c r="AD626" s="194"/>
      <c r="AE626" s="194"/>
    </row>
    <row r="627" spans="2:41" ht="27" customHeight="1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>
      <c r="H628" s="76"/>
      <c r="I628" s="76"/>
      <c r="J628" s="76"/>
      <c r="V628" s="17"/>
      <c r="AC628" s="194"/>
      <c r="AD628" s="194"/>
      <c r="AE628" s="19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7" t="str">
        <f>IF(C637&lt;0,"NO PAGAR","COBRAR")</f>
        <v>COBRAR</v>
      </c>
      <c r="C638" s="197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7" t="str">
        <f>IF(Y637&lt;0,"NO PAGAR","COBRAR")</f>
        <v>COBRAR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9" t="s">
        <v>9</v>
      </c>
      <c r="C639" s="190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9" t="s">
        <v>9</v>
      </c>
      <c r="Y639" s="19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1" t="s">
        <v>7</v>
      </c>
      <c r="F648" s="192"/>
      <c r="G648" s="19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1" t="s">
        <v>7</v>
      </c>
      <c r="AB648" s="192"/>
      <c r="AC648" s="19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1" t="s">
        <v>7</v>
      </c>
      <c r="O650" s="192"/>
      <c r="P650" s="192"/>
      <c r="Q650" s="193"/>
      <c r="R650" s="18">
        <f>SUM(R634:R649)</f>
        <v>420</v>
      </c>
      <c r="S650" s="3"/>
      <c r="V650" s="17"/>
      <c r="X650" s="12"/>
      <c r="Y650" s="10"/>
      <c r="AJ650" s="191" t="s">
        <v>7</v>
      </c>
      <c r="AK650" s="192"/>
      <c r="AL650" s="192"/>
      <c r="AM650" s="193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8" t="str">
        <f>IF(Y677&lt;0,"NO PAGAR","COBRAR'")</f>
        <v>NO PAGAR</v>
      </c>
      <c r="Y678" s="198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8" t="str">
        <f>IF(C677&lt;0,"NO PAGAR","COBRAR'")</f>
        <v>COBRAR'</v>
      </c>
      <c r="C679" s="19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9" t="s">
        <v>9</v>
      </c>
      <c r="C680" s="19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">
        <v>9</v>
      </c>
      <c r="Y680" s="19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1" t="s">
        <v>7</v>
      </c>
      <c r="F688" s="192"/>
      <c r="G688" s="19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1" t="s">
        <v>7</v>
      </c>
      <c r="AB688" s="192"/>
      <c r="AC688" s="19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1" t="s">
        <v>7</v>
      </c>
      <c r="O690" s="192"/>
      <c r="P690" s="192"/>
      <c r="Q690" s="193"/>
      <c r="R690" s="18">
        <f>SUM(R674:R689)</f>
        <v>0</v>
      </c>
      <c r="S690" s="3"/>
      <c r="V690" s="17"/>
      <c r="X690" s="12"/>
      <c r="Y690" s="10"/>
      <c r="AJ690" s="191" t="s">
        <v>7</v>
      </c>
      <c r="AK690" s="192"/>
      <c r="AL690" s="192"/>
      <c r="AM690" s="19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4" t="s">
        <v>29</v>
      </c>
      <c r="AD714" s="194"/>
      <c r="AE714" s="194"/>
    </row>
    <row r="715" spans="2:31" ht="24" customHeight="1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>
      <c r="H716" s="76"/>
      <c r="I716" s="76"/>
      <c r="J716" s="76"/>
      <c r="V716" s="17"/>
      <c r="AC716" s="194"/>
      <c r="AD716" s="194"/>
      <c r="AE716" s="19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V720" s="17"/>
      <c r="X720" s="23" t="s">
        <v>32</v>
      </c>
      <c r="Y720" s="20">
        <f>IF(B720="PAGADO",0,C725)</f>
        <v>-1019.8499999999999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3477.17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1019.8499999999999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-1019.8499999999999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-1019.8499999999999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7" t="str">
        <f>IF(C725&lt;0,"NO PAGAR","COBRAR")</f>
        <v>NO PAGAR</v>
      </c>
      <c r="C726" s="197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7" t="str">
        <f>IF(Y725&lt;0,"NO PAGAR","COBRAR")</f>
        <v>NO PAGAR</v>
      </c>
      <c r="Y726" s="197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9" t="s">
        <v>9</v>
      </c>
      <c r="C727" s="190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9" t="s">
        <v>9</v>
      </c>
      <c r="Y727" s="19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1019.8499999999999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1348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1348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1349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1" t="s">
        <v>7</v>
      </c>
      <c r="F736" s="192"/>
      <c r="G736" s="19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1" t="s">
        <v>7</v>
      </c>
      <c r="AB736" s="192"/>
      <c r="AC736" s="193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91" t="s">
        <v>7</v>
      </c>
      <c r="O738" s="192"/>
      <c r="P738" s="192"/>
      <c r="Q738" s="193"/>
      <c r="R738" s="18">
        <f>SUM(R722:R737)</f>
        <v>400</v>
      </c>
      <c r="S738" s="3"/>
      <c r="V738" s="17"/>
      <c r="X738" s="12"/>
      <c r="Y738" s="10"/>
      <c r="AJ738" s="191" t="s">
        <v>7</v>
      </c>
      <c r="AK738" s="192"/>
      <c r="AL738" s="192"/>
      <c r="AM738" s="193"/>
      <c r="AN738" s="18">
        <f>SUM(AN722:AN737)</f>
        <v>0</v>
      </c>
      <c r="AO738" s="3"/>
    </row>
    <row r="739" spans="2:41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3477.17</v>
      </c>
      <c r="V747" s="17"/>
      <c r="X747" s="15" t="s">
        <v>18</v>
      </c>
      <c r="Y747" s="16">
        <f>SUM(Y728:Y746)</f>
        <v>1019.8499999999999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5" t="s">
        <v>30</v>
      </c>
      <c r="H760" s="195"/>
      <c r="I760" s="195"/>
      <c r="J760" s="76"/>
      <c r="V760" s="17"/>
      <c r="AA760" s="195" t="s">
        <v>31</v>
      </c>
      <c r="AB760" s="195"/>
      <c r="AC760" s="195"/>
    </row>
    <row r="761" spans="1:43" ht="15" customHeight="1">
      <c r="H761" s="76"/>
      <c r="I761" s="76"/>
      <c r="J761" s="76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-1019.8499999999999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-1019.8499999999999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1019.8499999999999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1219.8499999999999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-1019.8499999999999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-1219.8499999999999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NO PAGAR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NO PAGAR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9" t="s">
        <v>9</v>
      </c>
      <c r="C773" s="19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9" t="s">
        <v>9</v>
      </c>
      <c r="Y773" s="19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1019.8499999999999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1019.8499999999999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1" t="s">
        <v>7</v>
      </c>
      <c r="F781" s="192"/>
      <c r="G781" s="193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1" t="s">
        <v>7</v>
      </c>
      <c r="AB781" s="192"/>
      <c r="AC781" s="193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1" t="s">
        <v>7</v>
      </c>
      <c r="O783" s="192"/>
      <c r="P783" s="192"/>
      <c r="Q783" s="193"/>
      <c r="R783" s="18">
        <f>SUM(R767:R782)</f>
        <v>0</v>
      </c>
      <c r="S783" s="3"/>
      <c r="V783" s="17"/>
      <c r="X783" s="12"/>
      <c r="Y783" s="10"/>
      <c r="AJ783" s="191" t="s">
        <v>7</v>
      </c>
      <c r="AK783" s="192"/>
      <c r="AL783" s="192"/>
      <c r="AM783" s="193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1019.8499999999999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1219.8499999999999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4" t="s">
        <v>29</v>
      </c>
      <c r="AD807" s="194"/>
      <c r="AE807" s="194"/>
    </row>
    <row r="808" spans="2:41" ht="15" customHeight="1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>
      <c r="H809" s="76"/>
      <c r="I809" s="76"/>
      <c r="J809" s="76"/>
      <c r="V809" s="17"/>
      <c r="AC809" s="194"/>
      <c r="AD809" s="194"/>
      <c r="AE809" s="194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-1219.8499999999999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-1019.8499999999999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1019.8499999999999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1019.8499999999999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-1019.8499999999999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-1019.8499999999999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7" t="str">
        <f>IF(C818&lt;0,"NO PAGAR","COBRAR")</f>
        <v>NO PAGAR</v>
      </c>
      <c r="C819" s="19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7" t="str">
        <f>IF(Y818&lt;0,"NO PAGAR","COBRAR")</f>
        <v>NO PAGAR</v>
      </c>
      <c r="Y819" s="197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9" t="s">
        <v>9</v>
      </c>
      <c r="C820" s="19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9" t="s">
        <v>9</v>
      </c>
      <c r="Y820" s="19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1019.8499999999999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1019.8499999999999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1" t="s">
        <v>7</v>
      </c>
      <c r="F829" s="192"/>
      <c r="G829" s="193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1" t="s">
        <v>7</v>
      </c>
      <c r="AB829" s="192"/>
      <c r="AC829" s="193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1" t="s">
        <v>7</v>
      </c>
      <c r="O831" s="192"/>
      <c r="P831" s="192"/>
      <c r="Q831" s="193"/>
      <c r="R831" s="18">
        <f>SUM(R815:R830)</f>
        <v>0</v>
      </c>
      <c r="S831" s="3"/>
      <c r="V831" s="17"/>
      <c r="X831" s="12"/>
      <c r="Y831" s="10"/>
      <c r="AJ831" s="191" t="s">
        <v>7</v>
      </c>
      <c r="AK831" s="192"/>
      <c r="AL831" s="192"/>
      <c r="AM831" s="193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1019.8499999999999</v>
      </c>
      <c r="V840" s="17"/>
      <c r="X840" s="15" t="s">
        <v>18</v>
      </c>
      <c r="Y840" s="16">
        <f>SUM(Y821:Y839)</f>
        <v>1019.8499999999999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5" t="s">
        <v>31</v>
      </c>
      <c r="AB853" s="195"/>
      <c r="AC853" s="195"/>
    </row>
    <row r="854" spans="1:43" ht="15" customHeight="1">
      <c r="H854" s="76"/>
      <c r="I854" s="76"/>
      <c r="J854" s="76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-1019.8499999999999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-1019.8499999999999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1019.8499999999999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1019.8499999999999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-1019.8499999999999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-1019.8499999999999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NO PAGAR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NO PAGAR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9" t="s">
        <v>9</v>
      </c>
      <c r="C866" s="19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9" t="s">
        <v>9</v>
      </c>
      <c r="Y866" s="19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1019.8499999999999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1019.8499999999999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1" t="s">
        <v>7</v>
      </c>
      <c r="F874" s="192"/>
      <c r="G874" s="193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1" t="s">
        <v>7</v>
      </c>
      <c r="AB874" s="192"/>
      <c r="AC874" s="193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1" t="s">
        <v>7</v>
      </c>
      <c r="O876" s="192"/>
      <c r="P876" s="192"/>
      <c r="Q876" s="193"/>
      <c r="R876" s="18">
        <f>SUM(R860:R875)</f>
        <v>0</v>
      </c>
      <c r="S876" s="3"/>
      <c r="V876" s="17"/>
      <c r="X876" s="12"/>
      <c r="Y876" s="10"/>
      <c r="AJ876" s="191" t="s">
        <v>7</v>
      </c>
      <c r="AK876" s="192"/>
      <c r="AL876" s="192"/>
      <c r="AM876" s="193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1019.8499999999999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1019.8499999999999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4" t="s">
        <v>29</v>
      </c>
      <c r="AD901" s="194"/>
      <c r="AE901" s="194"/>
    </row>
    <row r="902" spans="2:41" ht="15" customHeight="1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>
      <c r="H903" s="76"/>
      <c r="I903" s="76"/>
      <c r="J903" s="76"/>
      <c r="V903" s="17"/>
      <c r="AC903" s="194"/>
      <c r="AD903" s="194"/>
      <c r="AE903" s="194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-1019.8499999999999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-1019.8499999999999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1019.8499999999999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1019.8499999999999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-1019.8499999999999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-1019.8499999999999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7" t="str">
        <f>IF(C912&lt;0,"NO PAGAR","COBRAR")</f>
        <v>NO PAGAR</v>
      </c>
      <c r="C913" s="19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7" t="str">
        <f>IF(Y912&lt;0,"NO PAGAR","COBRAR")</f>
        <v>NO PAGAR</v>
      </c>
      <c r="Y913" s="19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9" t="s">
        <v>9</v>
      </c>
      <c r="C914" s="19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9" t="s">
        <v>9</v>
      </c>
      <c r="Y914" s="19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1019.8499999999999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1019.8499999999999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1" t="s">
        <v>7</v>
      </c>
      <c r="F923" s="192"/>
      <c r="G923" s="193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1" t="s">
        <v>7</v>
      </c>
      <c r="AB923" s="192"/>
      <c r="AC923" s="193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1" t="s">
        <v>7</v>
      </c>
      <c r="O925" s="192"/>
      <c r="P925" s="192"/>
      <c r="Q925" s="193"/>
      <c r="R925" s="18">
        <f>SUM(R909:R924)</f>
        <v>0</v>
      </c>
      <c r="S925" s="3"/>
      <c r="V925" s="17"/>
      <c r="X925" s="12"/>
      <c r="Y925" s="10"/>
      <c r="AJ925" s="191" t="s">
        <v>7</v>
      </c>
      <c r="AK925" s="192"/>
      <c r="AL925" s="192"/>
      <c r="AM925" s="193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1019.8499999999999</v>
      </c>
      <c r="V934" s="17"/>
      <c r="X934" s="15" t="s">
        <v>18</v>
      </c>
      <c r="Y934" s="16">
        <f>SUM(Y915:Y933)</f>
        <v>1019.8499999999999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5" t="s">
        <v>31</v>
      </c>
      <c r="AB947" s="195"/>
      <c r="AC947" s="195"/>
    </row>
    <row r="948" spans="1:43" ht="15" customHeight="1">
      <c r="H948" s="76"/>
      <c r="I948" s="76"/>
      <c r="J948" s="76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-1019.8499999999999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-1019.8499999999999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1019.8499999999999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1019.8499999999999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-1019.8499999999999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-1019.8499999999999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NO PAGAR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NO PAGAR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9" t="s">
        <v>9</v>
      </c>
      <c r="C960" s="19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9" t="s">
        <v>9</v>
      </c>
      <c r="Y960" s="19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1019.8499999999999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1019.8499999999999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1" t="s">
        <v>7</v>
      </c>
      <c r="F968" s="192"/>
      <c r="G968" s="193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1" t="s">
        <v>7</v>
      </c>
      <c r="AB968" s="192"/>
      <c r="AC968" s="193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1" t="s">
        <v>7</v>
      </c>
      <c r="O970" s="192"/>
      <c r="P970" s="192"/>
      <c r="Q970" s="193"/>
      <c r="R970" s="18">
        <f>SUM(R954:R969)</f>
        <v>0</v>
      </c>
      <c r="S970" s="3"/>
      <c r="V970" s="17"/>
      <c r="X970" s="12"/>
      <c r="Y970" s="10"/>
      <c r="AJ970" s="191" t="s">
        <v>7</v>
      </c>
      <c r="AK970" s="192"/>
      <c r="AL970" s="192"/>
      <c r="AM970" s="193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1019.8499999999999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1019.8499999999999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4" t="s">
        <v>29</v>
      </c>
      <c r="AD994" s="194"/>
      <c r="AE994" s="194"/>
    </row>
    <row r="995" spans="2:41" ht="15" customHeight="1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>
      <c r="H996" s="76"/>
      <c r="I996" s="76"/>
      <c r="J996" s="76"/>
      <c r="V996" s="17"/>
      <c r="AC996" s="194"/>
      <c r="AD996" s="194"/>
      <c r="AE996" s="194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-1019.8499999999999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-1019.8499999999999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1019.8499999999999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1019.8499999999999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-1019.8499999999999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-1019.8499999999999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7" t="str">
        <f>IF(C1005&lt;0,"NO PAGAR","COBRAR")</f>
        <v>NO PAGAR</v>
      </c>
      <c r="C1006" s="19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7" t="str">
        <f>IF(Y1005&lt;0,"NO PAGAR","COBRAR")</f>
        <v>NO PAGAR</v>
      </c>
      <c r="Y1006" s="19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9" t="s">
        <v>9</v>
      </c>
      <c r="C1007" s="19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9" t="s">
        <v>9</v>
      </c>
      <c r="Y1007" s="19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1019.8499999999999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1019.8499999999999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1" t="s">
        <v>7</v>
      </c>
      <c r="F1016" s="192"/>
      <c r="G1016" s="193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1" t="s">
        <v>7</v>
      </c>
      <c r="AB1016" s="192"/>
      <c r="AC1016" s="193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1" t="s">
        <v>7</v>
      </c>
      <c r="O1018" s="192"/>
      <c r="P1018" s="192"/>
      <c r="Q1018" s="193"/>
      <c r="R1018" s="18">
        <f>SUM(R1002:R1017)</f>
        <v>0</v>
      </c>
      <c r="S1018" s="3"/>
      <c r="V1018" s="17"/>
      <c r="X1018" s="12"/>
      <c r="Y1018" s="10"/>
      <c r="AJ1018" s="191" t="s">
        <v>7</v>
      </c>
      <c r="AK1018" s="192"/>
      <c r="AL1018" s="192"/>
      <c r="AM1018" s="193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1019.8499999999999</v>
      </c>
      <c r="V1027" s="17"/>
      <c r="X1027" s="15" t="s">
        <v>18</v>
      </c>
      <c r="Y1027" s="16">
        <f>SUM(Y1008:Y1026)</f>
        <v>1019.8499999999999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5" t="s">
        <v>31</v>
      </c>
      <c r="AB1040" s="195"/>
      <c r="AC1040" s="195"/>
    </row>
    <row r="1041" spans="2:41" ht="15" customHeight="1">
      <c r="H1041" s="76"/>
      <c r="I1041" s="76"/>
      <c r="J1041" s="76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-1019.8499999999999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-1019.8499999999999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1019.8499999999999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1019.8499999999999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-1019.8499999999999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-1019.8499999999999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NO PAGAR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NO PAGAR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9" t="s">
        <v>9</v>
      </c>
      <c r="C1053" s="19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9" t="s">
        <v>9</v>
      </c>
      <c r="Y1053" s="19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1019.8499999999999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1019.8499999999999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1" t="s">
        <v>7</v>
      </c>
      <c r="F1061" s="192"/>
      <c r="G1061" s="193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1" t="s">
        <v>7</v>
      </c>
      <c r="AB1061" s="192"/>
      <c r="AC1061" s="193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1" t="s">
        <v>7</v>
      </c>
      <c r="O1063" s="192"/>
      <c r="P1063" s="192"/>
      <c r="Q1063" s="193"/>
      <c r="R1063" s="18">
        <f>SUM(R1047:R1062)</f>
        <v>0</v>
      </c>
      <c r="S1063" s="3"/>
      <c r="V1063" s="17"/>
      <c r="X1063" s="12"/>
      <c r="Y1063" s="10"/>
      <c r="AJ1063" s="191" t="s">
        <v>7</v>
      </c>
      <c r="AK1063" s="192"/>
      <c r="AL1063" s="192"/>
      <c r="AM1063" s="193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1019.8499999999999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1019.8499999999999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90" zoomScale="80" zoomScaleNormal="80" zoomScalePageLayoutView="118" workbookViewId="0">
      <selection activeCell="H710" sqref="H71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7" t="s">
        <v>188</v>
      </c>
      <c r="AL8" s="207"/>
      <c r="AM8" s="20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NO PAGAR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NO PAGAR</v>
      </c>
      <c r="Y14" s="19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1" t="s">
        <v>7</v>
      </c>
      <c r="AB24" s="192"/>
      <c r="AC24" s="19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1133.21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962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4" t="s">
        <v>29</v>
      </c>
      <c r="AD97" s="194"/>
      <c r="AE97" s="194"/>
    </row>
    <row r="98" spans="2:41">
      <c r="H98" s="195" t="s">
        <v>28</v>
      </c>
      <c r="I98" s="195"/>
      <c r="J98" s="195"/>
      <c r="V98" s="17"/>
      <c r="AC98" s="194"/>
      <c r="AD98" s="194"/>
      <c r="AE98" s="194"/>
    </row>
    <row r="99" spans="2:41">
      <c r="H99" s="195"/>
      <c r="I99" s="195"/>
      <c r="J99" s="195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7" t="str">
        <f>IF(C108&lt;0,"NO PAGAR","COBRAR")</f>
        <v>NO PAGAR</v>
      </c>
      <c r="C109" s="19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7" t="str">
        <f>IF(Y108&lt;0,"NO PAGAR","COBRAR")</f>
        <v>NO PAGAR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9" t="s">
        <v>9</v>
      </c>
      <c r="C110" s="19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9" t="s">
        <v>9</v>
      </c>
      <c r="Y110" s="19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1" t="s">
        <v>7</v>
      </c>
      <c r="F119" s="192"/>
      <c r="G119" s="19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1" t="s">
        <v>7</v>
      </c>
      <c r="AB119" s="192"/>
      <c r="AC119" s="19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1" t="s">
        <v>7</v>
      </c>
      <c r="O121" s="192"/>
      <c r="P121" s="192"/>
      <c r="Q121" s="193"/>
      <c r="R121" s="18">
        <f>SUM(R105:R120)</f>
        <v>770</v>
      </c>
      <c r="S121" s="3"/>
      <c r="V121" s="17"/>
      <c r="X121" s="12"/>
      <c r="Y121" s="10"/>
      <c r="AJ121" s="191" t="s">
        <v>7</v>
      </c>
      <c r="AK121" s="192"/>
      <c r="AL121" s="192"/>
      <c r="AM121" s="19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NO PAGAR</v>
      </c>
      <c r="Y142" s="19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NO PAGAR</v>
      </c>
      <c r="C143" s="19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9" t="s">
        <v>9</v>
      </c>
      <c r="C144" s="190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9" t="s">
        <v>9</v>
      </c>
      <c r="Y144" s="19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1" t="s">
        <v>7</v>
      </c>
      <c r="F152" s="192"/>
      <c r="G152" s="19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1" t="s">
        <v>7</v>
      </c>
      <c r="AB152" s="192"/>
      <c r="AC152" s="19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1" t="s">
        <v>7</v>
      </c>
      <c r="O154" s="192"/>
      <c r="P154" s="192"/>
      <c r="Q154" s="193"/>
      <c r="R154" s="18">
        <f>SUM(R138:R153)</f>
        <v>0</v>
      </c>
      <c r="S154" s="3"/>
      <c r="V154" s="17"/>
      <c r="X154" s="12"/>
      <c r="Y154" s="10"/>
      <c r="AJ154" s="191" t="s">
        <v>7</v>
      </c>
      <c r="AK154" s="192"/>
      <c r="AL154" s="192"/>
      <c r="AM154" s="19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4" t="s">
        <v>29</v>
      </c>
      <c r="AD170" s="194"/>
      <c r="AE170" s="194"/>
    </row>
    <row r="171" spans="2:31">
      <c r="H171" s="195" t="s">
        <v>28</v>
      </c>
      <c r="I171" s="195"/>
      <c r="J171" s="195"/>
      <c r="V171" s="17"/>
      <c r="AC171" s="194"/>
      <c r="AD171" s="194"/>
      <c r="AE171" s="194"/>
    </row>
    <row r="172" spans="2:31">
      <c r="H172" s="195"/>
      <c r="I172" s="195"/>
      <c r="J172" s="195"/>
      <c r="V172" s="17"/>
      <c r="AC172" s="194"/>
      <c r="AD172" s="194"/>
      <c r="AE172" s="19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7" t="str">
        <f>IF(C181&lt;0,"NO PAGAR","COBRAR")</f>
        <v>NO PAGAR</v>
      </c>
      <c r="C182" s="19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7" t="str">
        <f>IF(Y181&lt;0,"NO PAGAR","COBRAR")</f>
        <v>NO PAGAR</v>
      </c>
      <c r="Y182" s="19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9" t="s">
        <v>9</v>
      </c>
      <c r="C183" s="190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9" t="s">
        <v>9</v>
      </c>
      <c r="Y183" s="190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1" t="s">
        <v>7</v>
      </c>
      <c r="F192" s="192"/>
      <c r="G192" s="19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1" t="s">
        <v>7</v>
      </c>
      <c r="AB192" s="192"/>
      <c r="AC192" s="19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1" t="s">
        <v>7</v>
      </c>
      <c r="O194" s="192"/>
      <c r="P194" s="192"/>
      <c r="Q194" s="193"/>
      <c r="R194" s="18">
        <f>SUM(R178:R193)</f>
        <v>2555</v>
      </c>
      <c r="S194" s="3"/>
      <c r="V194" s="17"/>
      <c r="X194" s="12"/>
      <c r="Y194" s="10"/>
      <c r="AJ194" s="191" t="s">
        <v>7</v>
      </c>
      <c r="AK194" s="192"/>
      <c r="AL194" s="192"/>
      <c r="AM194" s="19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8" t="str">
        <f>IF(Y226&lt;0,"NO PAGAR","COBRAR'")</f>
        <v>NO PAGAR</v>
      </c>
      <c r="Y227" s="19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8" t="str">
        <f>IF(C226&lt;0,"NO PAGAR","COBRAR'")</f>
        <v>NO PAGAR</v>
      </c>
      <c r="C228" s="19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9" t="s">
        <v>9</v>
      </c>
      <c r="C229" s="190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9" t="s">
        <v>9</v>
      </c>
      <c r="Y229" s="19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1" t="s">
        <v>7</v>
      </c>
      <c r="F237" s="192"/>
      <c r="G237" s="19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1" t="s">
        <v>7</v>
      </c>
      <c r="AB237" s="192"/>
      <c r="AC237" s="19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1" t="s">
        <v>7</v>
      </c>
      <c r="O239" s="192"/>
      <c r="P239" s="192"/>
      <c r="Q239" s="193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1" t="s">
        <v>7</v>
      </c>
      <c r="AK239" s="192"/>
      <c r="AL239" s="192"/>
      <c r="AM239" s="19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4" t="s">
        <v>29</v>
      </c>
      <c r="AD262" s="194"/>
      <c r="AE262" s="194"/>
    </row>
    <row r="263" spans="2:41">
      <c r="H263" s="195" t="s">
        <v>28</v>
      </c>
      <c r="I263" s="195"/>
      <c r="J263" s="195"/>
      <c r="V263" s="17"/>
      <c r="AC263" s="194"/>
      <c r="AD263" s="194"/>
      <c r="AE263" s="194"/>
    </row>
    <row r="264" spans="2:41">
      <c r="H264" s="195"/>
      <c r="I264" s="195"/>
      <c r="J264" s="195"/>
      <c r="V264" s="17"/>
      <c r="AC264" s="194"/>
      <c r="AD264" s="194"/>
      <c r="AE264" s="19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7" t="str">
        <f>IF(C273&lt;0,"NO PAGAR","COBRAR")</f>
        <v>NO PAGAR</v>
      </c>
      <c r="C274" s="19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7" t="str">
        <f>IF(Y273&lt;0,"NO PAGAR","COBRAR")</f>
        <v>NO PAGAR</v>
      </c>
      <c r="Y274" s="19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9" t="s">
        <v>9</v>
      </c>
      <c r="C275" s="19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9" t="s">
        <v>9</v>
      </c>
      <c r="Y275" s="190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1" t="s">
        <v>7</v>
      </c>
      <c r="F284" s="192"/>
      <c r="G284" s="19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1" t="s">
        <v>7</v>
      </c>
      <c r="AB284" s="192"/>
      <c r="AC284" s="19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1" t="s">
        <v>7</v>
      </c>
      <c r="O286" s="192"/>
      <c r="P286" s="192"/>
      <c r="Q286" s="193"/>
      <c r="R286" s="18">
        <f>SUM(R270:R285)</f>
        <v>1421.24</v>
      </c>
      <c r="S286" s="3"/>
      <c r="V286" s="17"/>
      <c r="X286" s="12"/>
      <c r="Y286" s="10"/>
      <c r="AJ286" s="191" t="s">
        <v>7</v>
      </c>
      <c r="AK286" s="192"/>
      <c r="AL286" s="192"/>
      <c r="AM286" s="19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IF(B1060="PAGADO",0,C318)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8" t="str">
        <f>IF(Y318&lt;0,"NO PAGAR","COBRAR'")</f>
        <v>NO PAGAR</v>
      </c>
      <c r="Y319" s="19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8" t="str">
        <f>IF(C318&lt;0,"NO PAGAR","COBRAR'")</f>
        <v>NO PAGAR</v>
      </c>
      <c r="C320" s="19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9" t="s">
        <v>9</v>
      </c>
      <c r="C321" s="19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9" t="s">
        <v>9</v>
      </c>
      <c r="Y321" s="19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1" t="s">
        <v>7</v>
      </c>
      <c r="AB329" s="192"/>
      <c r="AC329" s="19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1" t="s">
        <v>7</v>
      </c>
      <c r="O331" s="192"/>
      <c r="P331" s="192"/>
      <c r="Q331" s="193"/>
      <c r="R331" s="18">
        <f>SUM(R315:R330)</f>
        <v>350</v>
      </c>
      <c r="S331" s="3"/>
      <c r="V331" s="17"/>
      <c r="X331" s="12"/>
      <c r="Y331" s="10"/>
      <c r="AJ331" s="191" t="s">
        <v>7</v>
      </c>
      <c r="AK331" s="192"/>
      <c r="AL331" s="192"/>
      <c r="AM331" s="19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1" t="s">
        <v>7</v>
      </c>
      <c r="F335" s="192"/>
      <c r="G335" s="193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8" t="s">
        <v>64</v>
      </c>
      <c r="AC358" s="202" t="s">
        <v>29</v>
      </c>
      <c r="AD358" s="202"/>
      <c r="AE358" s="202"/>
    </row>
    <row r="359" spans="2:41">
      <c r="V359" s="17"/>
      <c r="X359" s="208"/>
      <c r="AC359" s="202"/>
      <c r="AD359" s="202"/>
      <c r="AE359" s="202"/>
    </row>
    <row r="360" spans="2:41" ht="23.25">
      <c r="B360" s="22" t="s">
        <v>64</v>
      </c>
      <c r="V360" s="17"/>
      <c r="X360" s="208"/>
      <c r="AC360" s="202"/>
      <c r="AD360" s="202"/>
      <c r="AE360" s="202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7" t="str">
        <f>IF(C366&lt;0,"NO PAGAR","COBRAR")</f>
        <v>NO PAGAR</v>
      </c>
      <c r="C367" s="19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7" t="str">
        <f>IF(Y366&lt;0,"NO PAGAR","COBRAR")</f>
        <v>NO PAGAR</v>
      </c>
      <c r="Y367" s="19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9" t="s">
        <v>9</v>
      </c>
      <c r="C368" s="190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9" t="s">
        <v>9</v>
      </c>
      <c r="Y368" s="190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1" t="s">
        <v>7</v>
      </c>
      <c r="AK373" s="192"/>
      <c r="AL373" s="192"/>
      <c r="AM373" s="19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1" t="s">
        <v>7</v>
      </c>
      <c r="AB374" s="192"/>
      <c r="AC374" s="19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1" t="s">
        <v>7</v>
      </c>
      <c r="F377" s="192"/>
      <c r="G377" s="19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1" t="s">
        <v>7</v>
      </c>
      <c r="O379" s="192"/>
      <c r="P379" s="192"/>
      <c r="Q379" s="193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IF(B1153="PAGADO",0,C404)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8" t="str">
        <f>IF(Y404&lt;0,"NO PAGAR","COBRAR'")</f>
        <v>NO PAGAR</v>
      </c>
      <c r="Y405" s="19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8" t="str">
        <f>IF(C404&lt;0,"NO PAGAR","COBRAR'")</f>
        <v>NO PAGAR</v>
      </c>
      <c r="C406" s="19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9" t="s">
        <v>9</v>
      </c>
      <c r="C407" s="190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9" t="s">
        <v>9</v>
      </c>
      <c r="Y407" s="19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1" t="s">
        <v>7</v>
      </c>
      <c r="AK409" s="192"/>
      <c r="AL409" s="192"/>
      <c r="AM409" s="19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1" t="s">
        <v>7</v>
      </c>
      <c r="AB415" s="192"/>
      <c r="AC415" s="193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1" t="s">
        <v>7</v>
      </c>
      <c r="O417" s="192"/>
      <c r="P417" s="192"/>
      <c r="Q417" s="19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1" t="s">
        <v>7</v>
      </c>
      <c r="F421" s="192"/>
      <c r="G421" s="19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4" t="s">
        <v>29</v>
      </c>
      <c r="AC434" s="19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7" t="str">
        <f>IF(C441&lt;0,"NO PAGAR","COBRAR")</f>
        <v>NO PAGAR</v>
      </c>
      <c r="C442" s="19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7" t="str">
        <f>IF(Y441&lt;0,"NO PAGAR","COBRAR")</f>
        <v>NO PAGAR</v>
      </c>
      <c r="Y442" s="19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9" t="s">
        <v>9</v>
      </c>
      <c r="C443" s="190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9" t="s">
        <v>9</v>
      </c>
      <c r="Y443" s="19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1" t="s">
        <v>7</v>
      </c>
      <c r="AK448" s="192"/>
      <c r="AL448" s="192"/>
      <c r="AM448" s="19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1" t="s">
        <v>7</v>
      </c>
      <c r="AB452" s="192"/>
      <c r="AC452" s="193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1" t="s">
        <v>7</v>
      </c>
      <c r="O454" s="192"/>
      <c r="P454" s="192"/>
      <c r="Q454" s="193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1" t="s">
        <v>7</v>
      </c>
      <c r="F455" s="192"/>
      <c r="G455" s="193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IF(B1250="PAGADO",0,C479)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NO PAGAR</v>
      </c>
      <c r="Y480" s="19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8" t="str">
        <f>IF(C479&lt;0,"NO PAGAR","COBRAR'")</f>
        <v>NO PAGAR</v>
      </c>
      <c r="C481" s="19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9" t="s">
        <v>9</v>
      </c>
      <c r="C482" s="19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9" t="s">
        <v>9</v>
      </c>
      <c r="Y482" s="190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1" t="s">
        <v>7</v>
      </c>
      <c r="F490" s="192"/>
      <c r="G490" s="19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1" t="s">
        <v>7</v>
      </c>
      <c r="AB490" s="192"/>
      <c r="AC490" s="19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1" t="s">
        <v>7</v>
      </c>
      <c r="O492" s="192"/>
      <c r="P492" s="192"/>
      <c r="Q492" s="193"/>
      <c r="R492" s="18">
        <f>SUM(R476:R491)</f>
        <v>391.7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4" t="s">
        <v>29</v>
      </c>
      <c r="AD514" s="194"/>
      <c r="AE514" s="194"/>
    </row>
    <row r="515" spans="2:41" ht="24" customHeight="1">
      <c r="H515" s="76" t="s">
        <v>28</v>
      </c>
      <c r="J515" s="76"/>
      <c r="V515" s="17"/>
      <c r="AC515" s="194"/>
      <c r="AD515" s="194"/>
      <c r="AE515" s="19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7" t="str">
        <f>IF(C522&lt;0,"NO PAGAR","COBRAR")</f>
        <v>NO PAGAR</v>
      </c>
      <c r="C523" s="197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7" t="str">
        <f>IF(Y522&lt;0,"NO PAGAR","COBRAR")</f>
        <v>NO PAGAR</v>
      </c>
      <c r="Y523" s="197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9" t="s">
        <v>9</v>
      </c>
      <c r="C524" s="190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89" t="s">
        <v>9</v>
      </c>
      <c r="Y524" s="19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1" t="s">
        <v>7</v>
      </c>
      <c r="F533" s="192"/>
      <c r="G533" s="19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0" t="s">
        <v>7</v>
      </c>
      <c r="AB533" s="200"/>
      <c r="AC533" s="20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1" t="s">
        <v>7</v>
      </c>
      <c r="O535" s="192"/>
      <c r="P535" s="192"/>
      <c r="Q535" s="193"/>
      <c r="R535" s="18">
        <f>SUM(R519:R534)</f>
        <v>2411.2800000000002</v>
      </c>
      <c r="S535" s="3"/>
      <c r="V535" s="17"/>
      <c r="X535" s="12"/>
      <c r="Y535" s="10"/>
      <c r="AJ535" s="191" t="s">
        <v>7</v>
      </c>
      <c r="AK535" s="192"/>
      <c r="AL535" s="192"/>
      <c r="AM535" s="193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8" t="str">
        <f>IF(Y561&lt;0,"NO PAGAR","COBRAR'")</f>
        <v>NO PAGAR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8" t="str">
        <f>IF(C561&lt;0,"NO PAGAR","COBRAR'")</f>
        <v>NO PAGAR</v>
      </c>
      <c r="C563" s="19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9" t="s">
        <v>9</v>
      </c>
      <c r="C564" s="19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9" t="s">
        <v>9</v>
      </c>
      <c r="Y564" s="19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1" t="s">
        <v>7</v>
      </c>
      <c r="AB572" s="192"/>
      <c r="AC572" s="19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1" t="s">
        <v>7</v>
      </c>
      <c r="F573" s="192"/>
      <c r="G573" s="19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1" t="s">
        <v>7</v>
      </c>
      <c r="O574" s="192"/>
      <c r="P574" s="192"/>
      <c r="Q574" s="193"/>
      <c r="R574" s="18">
        <f>SUM(R558:R573)</f>
        <v>380</v>
      </c>
      <c r="S574" s="3"/>
      <c r="V574" s="17"/>
      <c r="X574" s="12"/>
      <c r="Y574" s="10"/>
      <c r="AJ574" s="191" t="s">
        <v>7</v>
      </c>
      <c r="AK574" s="192"/>
      <c r="AL574" s="192"/>
      <c r="AM574" s="19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4" t="s">
        <v>29</v>
      </c>
      <c r="AD596" s="194"/>
      <c r="AE596" s="194"/>
    </row>
    <row r="597" spans="2:41" ht="21" customHeight="1">
      <c r="H597" s="76" t="s">
        <v>28</v>
      </c>
      <c r="J597" s="76"/>
      <c r="V597" s="17"/>
      <c r="AC597" s="194"/>
      <c r="AD597" s="194"/>
      <c r="AE597" s="194"/>
    </row>
    <row r="598" spans="2:41" ht="15" customHeight="1">
      <c r="H598" s="76"/>
      <c r="J598" s="76"/>
      <c r="V598" s="17"/>
      <c r="AC598" s="194"/>
      <c r="AD598" s="194"/>
      <c r="AE598" s="19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7" t="str">
        <f>IF(C607&lt;0,"NO PAGAR","COBRAR")</f>
        <v>NO PAGAR</v>
      </c>
      <c r="C608" s="19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7" t="str">
        <f>IF(Y607&lt;0,"NO PAGAR","COBRAR")</f>
        <v>NO PAGAR</v>
      </c>
      <c r="Y608" s="19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9" t="s">
        <v>9</v>
      </c>
      <c r="C609" s="19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89" t="s">
        <v>9</v>
      </c>
      <c r="Y609" s="190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1" t="s">
        <v>7</v>
      </c>
      <c r="F618" s="192"/>
      <c r="G618" s="19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1" t="s">
        <v>7</v>
      </c>
      <c r="AB618" s="192"/>
      <c r="AC618" s="19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1" t="s">
        <v>7</v>
      </c>
      <c r="O620" s="192"/>
      <c r="P620" s="192"/>
      <c r="Q620" s="193"/>
      <c r="R620" s="18">
        <f>SUM(R604:R619)</f>
        <v>1852</v>
      </c>
      <c r="S620" s="3"/>
      <c r="V620" s="17"/>
      <c r="X620" s="12"/>
      <c r="Y620" s="10"/>
      <c r="AJ620" s="191" t="s">
        <v>7</v>
      </c>
      <c r="AK620" s="192"/>
      <c r="AL620" s="192"/>
      <c r="AM620" s="193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IF(B1442="PAGADO",0,C650)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8" t="str">
        <f>IF(Y650&lt;0,"NO PAGAR","COBRAR'")</f>
        <v>NO PAGAR</v>
      </c>
      <c r="Y651" s="19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8" t="str">
        <f>IF(C650&lt;0,"NO PAGAR","COBRAR'")</f>
        <v>NO PAGAR</v>
      </c>
      <c r="C652" s="198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9" t="s">
        <v>9</v>
      </c>
      <c r="C653" s="190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9" t="s">
        <v>9</v>
      </c>
      <c r="Y653" s="19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1" t="s">
        <v>7</v>
      </c>
      <c r="AB661" s="192"/>
      <c r="AC661" s="19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1" t="s">
        <v>7</v>
      </c>
      <c r="O663" s="192"/>
      <c r="P663" s="192"/>
      <c r="Q663" s="193"/>
      <c r="R663" s="18">
        <f>SUM(R647:R662)</f>
        <v>200</v>
      </c>
      <c r="S663" s="3"/>
      <c r="V663" s="17"/>
      <c r="X663" s="12"/>
      <c r="Y663" s="10"/>
      <c r="AJ663" s="191" t="s">
        <v>7</v>
      </c>
      <c r="AK663" s="192"/>
      <c r="AL663" s="192"/>
      <c r="AM663" s="19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4" t="s">
        <v>29</v>
      </c>
      <c r="AD684" s="194"/>
      <c r="AE684" s="194"/>
    </row>
    <row r="685" spans="8:31" ht="23.25" customHeight="1">
      <c r="H685" s="76" t="s">
        <v>28</v>
      </c>
      <c r="J685" s="76"/>
      <c r="V685" s="17"/>
      <c r="AC685" s="194"/>
      <c r="AD685" s="194"/>
      <c r="AE685" s="194"/>
    </row>
    <row r="686" spans="8:31" ht="15" customHeight="1">
      <c r="H686" s="76"/>
      <c r="J686" s="76"/>
      <c r="V686" s="17"/>
      <c r="AC686" s="194"/>
      <c r="AD686" s="194"/>
      <c r="AE686" s="194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6" t="s">
        <v>273</v>
      </c>
      <c r="F690" s="196"/>
      <c r="G690" s="196"/>
      <c r="H690" s="196"/>
      <c r="V690" s="17"/>
      <c r="X690" s="23" t="s">
        <v>32</v>
      </c>
      <c r="Y690" s="20">
        <f>IF(B690="PAGADO",0,C695)</f>
        <v>-2158.2252550000021</v>
      </c>
      <c r="AA690" s="196" t="s">
        <v>20</v>
      </c>
      <c r="AB690" s="196"/>
      <c r="AC690" s="196"/>
      <c r="AD690" s="196"/>
    </row>
    <row r="691" spans="2:41">
      <c r="B691" s="1" t="s">
        <v>0</v>
      </c>
      <c r="C691" s="19">
        <f>H712</f>
        <v>4634.7299999999996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4634.7299999999996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6792.9552550000017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2158.2252550000021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-2158.2252550000021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-2158.2252550000021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7" t="str">
        <f>IF(C695&lt;0,"NO PAGAR","COBRAR")</f>
        <v>NO PAGAR</v>
      </c>
      <c r="C696" s="197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7" t="str">
        <f>IF(Y695&lt;0,"NO PAGAR","COBRAR")</f>
        <v>NO PAGAR</v>
      </c>
      <c r="Y696" s="19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9" t="s">
        <v>9</v>
      </c>
      <c r="C697" s="190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89" t="s">
        <v>9</v>
      </c>
      <c r="Y697" s="19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2158.2252550000021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3285.83</v>
      </c>
      <c r="E699" s="4">
        <v>45156</v>
      </c>
      <c r="F699" s="3" t="s">
        <v>87</v>
      </c>
      <c r="G699" s="3" t="s">
        <v>200</v>
      </c>
      <c r="H699" s="5">
        <v>150</v>
      </c>
      <c r="I699" t="s">
        <v>173</v>
      </c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>
        <v>180</v>
      </c>
      <c r="E700" s="4">
        <v>45159</v>
      </c>
      <c r="F700" s="3" t="s">
        <v>87</v>
      </c>
      <c r="G700" s="3" t="s">
        <v>200</v>
      </c>
      <c r="H700" s="5">
        <v>150</v>
      </c>
      <c r="I700" t="s">
        <v>173</v>
      </c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>
        <v>45147</v>
      </c>
      <c r="F701" s="3" t="s">
        <v>724</v>
      </c>
      <c r="G701" s="3" t="s">
        <v>200</v>
      </c>
      <c r="H701" s="5">
        <v>194.06</v>
      </c>
      <c r="I701" t="s">
        <v>174</v>
      </c>
      <c r="N701" s="25">
        <v>45175</v>
      </c>
      <c r="O701" s="3" t="s">
        <v>433</v>
      </c>
      <c r="P701" s="3"/>
      <c r="Q701" s="3"/>
      <c r="R701" s="18">
        <v>170</v>
      </c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>
        <v>45149</v>
      </c>
      <c r="F702" s="3" t="s">
        <v>724</v>
      </c>
      <c r="G702" s="3" t="s">
        <v>200</v>
      </c>
      <c r="H702" s="5">
        <v>145.54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>
        <v>45152</v>
      </c>
      <c r="F703" s="3" t="s">
        <v>724</v>
      </c>
      <c r="G703" s="3" t="s">
        <v>203</v>
      </c>
      <c r="H703" s="5">
        <v>434.66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>
        <v>45153</v>
      </c>
      <c r="F704" s="3" t="s">
        <v>1350</v>
      </c>
      <c r="G704" s="3" t="s">
        <v>724</v>
      </c>
      <c r="H704" s="5">
        <v>291.08999999999997</v>
      </c>
      <c r="I704" t="s">
        <v>174</v>
      </c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>
        <v>45154</v>
      </c>
      <c r="F705" s="3" t="s">
        <v>724</v>
      </c>
      <c r="G705" s="3" t="s">
        <v>520</v>
      </c>
      <c r="H705" s="5">
        <v>133.87</v>
      </c>
      <c r="I705" t="s">
        <v>174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1339</v>
      </c>
      <c r="C706" s="10">
        <f>R717</f>
        <v>674.07500000000005</v>
      </c>
      <c r="E706" s="238">
        <v>45156</v>
      </c>
      <c r="F706" s="237" t="s">
        <v>724</v>
      </c>
      <c r="G706" s="237" t="s">
        <v>200</v>
      </c>
      <c r="H706" s="5">
        <v>145.54</v>
      </c>
      <c r="I706" t="s">
        <v>174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1" t="s">
        <v>7</v>
      </c>
      <c r="AB706" s="192"/>
      <c r="AC706" s="193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50">
        <v>45157</v>
      </c>
      <c r="F707" s="149" t="s">
        <v>724</v>
      </c>
      <c r="G707" s="149" t="s">
        <v>203</v>
      </c>
      <c r="H707" s="3">
        <v>344.97</v>
      </c>
      <c r="I707" t="s">
        <v>174</v>
      </c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E708" s="25">
        <v>45122</v>
      </c>
      <c r="F708" s="3" t="s">
        <v>1351</v>
      </c>
      <c r="G708" s="3" t="s">
        <v>200</v>
      </c>
      <c r="H708" s="239">
        <v>120</v>
      </c>
      <c r="I708" t="s">
        <v>173</v>
      </c>
      <c r="N708" s="191" t="s">
        <v>7</v>
      </c>
      <c r="O708" s="192"/>
      <c r="P708" s="192"/>
      <c r="Q708" s="193"/>
      <c r="R708" s="18">
        <f>SUM(R692:R707)</f>
        <v>3285.83</v>
      </c>
      <c r="S708" s="3"/>
      <c r="V708" s="17"/>
      <c r="X708" s="12"/>
      <c r="Y708" s="10"/>
      <c r="AJ708" s="191" t="s">
        <v>7</v>
      </c>
      <c r="AK708" s="192"/>
      <c r="AL708" s="192"/>
      <c r="AM708" s="193"/>
      <c r="AN708" s="18">
        <f>SUM(AN692:AN707)</f>
        <v>0</v>
      </c>
      <c r="AO708" s="3"/>
    </row>
    <row r="709" spans="2:41">
      <c r="B709" s="12"/>
      <c r="C709" s="10"/>
      <c r="E709" s="25">
        <v>45128</v>
      </c>
      <c r="F709" s="3" t="s">
        <v>1351</v>
      </c>
      <c r="G709" s="3" t="s">
        <v>200</v>
      </c>
      <c r="H709" s="239">
        <v>120</v>
      </c>
      <c r="I709" t="s">
        <v>174</v>
      </c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>
      <c r="B710" s="12"/>
      <c r="C710" s="10"/>
      <c r="E710" s="3"/>
      <c r="F710" s="3"/>
      <c r="G710" s="3"/>
      <c r="H710" s="239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>
      <c r="B711" s="12"/>
      <c r="C711" s="10"/>
      <c r="E711" s="53"/>
      <c r="F711" s="3"/>
      <c r="G711" s="3"/>
      <c r="H711" s="239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>
      <c r="B712" s="12"/>
      <c r="C712" s="10"/>
      <c r="E712" s="3"/>
      <c r="F712" s="3"/>
      <c r="G712" s="3"/>
      <c r="H712" s="18">
        <f>SUM(H692:H711)</f>
        <v>4634.7299999999996</v>
      </c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>
      <c r="B717" s="15" t="s">
        <v>18</v>
      </c>
      <c r="C717" s="16">
        <f>SUM(C698:C716)</f>
        <v>6792.9552550000017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2158.2252550000021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26.25" customHeight="1">
      <c r="H730" s="76" t="s">
        <v>30</v>
      </c>
      <c r="J730" s="76"/>
      <c r="V730" s="17"/>
      <c r="AA730" s="195" t="s">
        <v>31</v>
      </c>
      <c r="AB730" s="195"/>
      <c r="AC730" s="195"/>
    </row>
    <row r="731" spans="1:43" ht="15" customHeight="1">
      <c r="H731" s="76"/>
      <c r="J731" s="76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-2158.2252550000021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-2158.2252550000021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2158.2252550000021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2158.2252550000021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-2158.2252550000021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-2158.2252550000021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8" t="str">
        <f>IF(Y740&lt;0,"NO PAGAR","COBRAR'")</f>
        <v>NO PAGAR</v>
      </c>
      <c r="Y741" s="198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8" t="str">
        <f>IF(C740&lt;0,"NO PAGAR","COBRAR'")</f>
        <v>NO PAGAR</v>
      </c>
      <c r="C742" s="19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9" t="s">
        <v>9</v>
      </c>
      <c r="C743" s="19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9" t="s">
        <v>9</v>
      </c>
      <c r="Y743" s="19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2158.2252550000021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2158.2252550000021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1" t="s">
        <v>7</v>
      </c>
      <c r="F751" s="192"/>
      <c r="G751" s="193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1" t="s">
        <v>7</v>
      </c>
      <c r="AB751" s="192"/>
      <c r="AC751" s="193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1" t="s">
        <v>7</v>
      </c>
      <c r="O753" s="192"/>
      <c r="P753" s="192"/>
      <c r="Q753" s="193"/>
      <c r="R753" s="18">
        <f>SUM(R737:R752)</f>
        <v>0</v>
      </c>
      <c r="S753" s="3"/>
      <c r="V753" s="17"/>
      <c r="X753" s="12"/>
      <c r="Y753" s="10"/>
      <c r="AJ753" s="191" t="s">
        <v>7</v>
      </c>
      <c r="AK753" s="192"/>
      <c r="AL753" s="192"/>
      <c r="AM753" s="193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2158.2252550000021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2158.2252550000021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4" t="s">
        <v>29</v>
      </c>
      <c r="AD777" s="194"/>
      <c r="AE777" s="194"/>
    </row>
    <row r="778" spans="2:41" ht="15" customHeight="1">
      <c r="H778" s="76" t="s">
        <v>28</v>
      </c>
      <c r="J778" s="76"/>
      <c r="V778" s="17"/>
      <c r="AC778" s="194"/>
      <c r="AD778" s="194"/>
      <c r="AE778" s="194"/>
    </row>
    <row r="779" spans="2:41" ht="15" customHeight="1">
      <c r="H779" s="76"/>
      <c r="J779" s="76"/>
      <c r="V779" s="17"/>
      <c r="AC779" s="194"/>
      <c r="AD779" s="194"/>
      <c r="AE779" s="194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-2158.2252550000021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-2158.2252550000021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2158.2252550000021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2158.2252550000021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-2158.2252550000021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-2158.2252550000021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7" t="str">
        <f>IF(C788&lt;0,"NO PAGAR","COBRAR")</f>
        <v>NO PAGAR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7" t="str">
        <f>IF(Y788&lt;0,"NO PAGAR","COBRAR")</f>
        <v>NO PAGAR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9" t="s">
        <v>9</v>
      </c>
      <c r="C790" s="19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9" t="s">
        <v>9</v>
      </c>
      <c r="Y790" s="19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2158.2252550000021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2158.2252550000021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1" t="s">
        <v>7</v>
      </c>
      <c r="F799" s="192"/>
      <c r="G799" s="193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1" t="s">
        <v>7</v>
      </c>
      <c r="AB799" s="192"/>
      <c r="AC799" s="193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1" t="s">
        <v>7</v>
      </c>
      <c r="O801" s="192"/>
      <c r="P801" s="192"/>
      <c r="Q801" s="193"/>
      <c r="R801" s="18">
        <f>SUM(R785:R800)</f>
        <v>0</v>
      </c>
      <c r="S801" s="3"/>
      <c r="V801" s="17"/>
      <c r="X801" s="12"/>
      <c r="Y801" s="10"/>
      <c r="AJ801" s="191" t="s">
        <v>7</v>
      </c>
      <c r="AK801" s="192"/>
      <c r="AL801" s="192"/>
      <c r="AM801" s="193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2158.2252550000021</v>
      </c>
      <c r="V810" s="17"/>
      <c r="X810" s="15" t="s">
        <v>18</v>
      </c>
      <c r="Y810" s="16">
        <f>SUM(Y791:Y809)</f>
        <v>2158.2252550000021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5" t="s">
        <v>31</v>
      </c>
      <c r="AB823" s="195"/>
      <c r="AC823" s="195"/>
    </row>
    <row r="824" spans="1:43" ht="15" customHeight="1">
      <c r="H824" s="76"/>
      <c r="J824" s="76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-2158.2252550000021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-2158.2252550000021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2158.2252550000021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2158.2252550000021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-2158.2252550000021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-2158.2252550000021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8" t="str">
        <f>IF(Y833&lt;0,"NO PAGAR","COBRAR'")</f>
        <v>NO PAGAR</v>
      </c>
      <c r="Y834" s="19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8" t="str">
        <f>IF(C833&lt;0,"NO PAGAR","COBRAR'")</f>
        <v>NO PAGAR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9" t="s">
        <v>9</v>
      </c>
      <c r="C836" s="19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9" t="s">
        <v>9</v>
      </c>
      <c r="Y836" s="19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2158.2252550000021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2158.2252550000021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1" t="s">
        <v>7</v>
      </c>
      <c r="F844" s="192"/>
      <c r="G844" s="193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1" t="s">
        <v>7</v>
      </c>
      <c r="AB844" s="192"/>
      <c r="AC844" s="193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1" t="s">
        <v>7</v>
      </c>
      <c r="O846" s="192"/>
      <c r="P846" s="192"/>
      <c r="Q846" s="193"/>
      <c r="R846" s="18">
        <f>SUM(R830:R845)</f>
        <v>0</v>
      </c>
      <c r="S846" s="3"/>
      <c r="V846" s="17"/>
      <c r="X846" s="12"/>
      <c r="Y846" s="10"/>
      <c r="AJ846" s="191" t="s">
        <v>7</v>
      </c>
      <c r="AK846" s="192"/>
      <c r="AL846" s="192"/>
      <c r="AM846" s="193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2158.2252550000021</v>
      </c>
      <c r="D856" t="s">
        <v>22</v>
      </c>
      <c r="E856" t="s">
        <v>21</v>
      </c>
      <c r="V856" s="17"/>
      <c r="X856" s="15" t="s">
        <v>18</v>
      </c>
      <c r="Y856" s="16">
        <f>SUM(Y837:Y855)</f>
        <v>2158.2252550000021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4" t="s">
        <v>29</v>
      </c>
      <c r="AD871" s="194"/>
      <c r="AE871" s="194"/>
    </row>
    <row r="872" spans="2:41" ht="15" customHeight="1">
      <c r="H872" s="76" t="s">
        <v>28</v>
      </c>
      <c r="J872" s="76"/>
      <c r="V872" s="17"/>
      <c r="AC872" s="194"/>
      <c r="AD872" s="194"/>
      <c r="AE872" s="194"/>
    </row>
    <row r="873" spans="2:41" ht="15" customHeight="1">
      <c r="H873" s="76"/>
      <c r="J873" s="76"/>
      <c r="V873" s="17"/>
      <c r="AC873" s="194"/>
      <c r="AD873" s="194"/>
      <c r="AE873" s="194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-2158.2252550000021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-2158.2252550000021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2158.2252550000021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2158.2252550000021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-2158.2252550000021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-2158.2252550000021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7" t="str">
        <f>IF(C882&lt;0,"NO PAGAR","COBRAR")</f>
        <v>NO PAGAR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7" t="str">
        <f>IF(Y882&lt;0,"NO PAGAR","COBRAR")</f>
        <v>NO PAGAR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9" t="s">
        <v>9</v>
      </c>
      <c r="C884" s="19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9" t="s">
        <v>9</v>
      </c>
      <c r="Y884" s="19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2158.2252550000021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2158.2252550000021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1" t="s">
        <v>7</v>
      </c>
      <c r="F893" s="192"/>
      <c r="G893" s="193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1" t="s">
        <v>7</v>
      </c>
      <c r="AB893" s="192"/>
      <c r="AC893" s="193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1" t="s">
        <v>7</v>
      </c>
      <c r="O895" s="192"/>
      <c r="P895" s="192"/>
      <c r="Q895" s="193"/>
      <c r="R895" s="18">
        <f>SUM(R879:R894)</f>
        <v>0</v>
      </c>
      <c r="S895" s="3"/>
      <c r="V895" s="17"/>
      <c r="X895" s="12"/>
      <c r="Y895" s="10"/>
      <c r="AJ895" s="191" t="s">
        <v>7</v>
      </c>
      <c r="AK895" s="192"/>
      <c r="AL895" s="192"/>
      <c r="AM895" s="193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2158.2252550000021</v>
      </c>
      <c r="V904" s="17"/>
      <c r="X904" s="15" t="s">
        <v>18</v>
      </c>
      <c r="Y904" s="16">
        <f>SUM(Y885:Y903)</f>
        <v>2158.2252550000021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5" t="s">
        <v>31</v>
      </c>
      <c r="AB917" s="195"/>
      <c r="AC917" s="195"/>
    </row>
    <row r="918" spans="1:43" ht="15" customHeight="1">
      <c r="H918" s="76"/>
      <c r="J918" s="76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-2158.2252550000021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-2158.2252550000021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2158.2252550000021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2158.2252550000021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-2158.2252550000021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-2158.2252550000021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8" t="str">
        <f>IF(Y927&lt;0,"NO PAGAR","COBRAR'")</f>
        <v>NO PAGAR</v>
      </c>
      <c r="Y928" s="19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8" t="str">
        <f>IF(C927&lt;0,"NO PAGAR","COBRAR'")</f>
        <v>NO PAGAR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9" t="s">
        <v>9</v>
      </c>
      <c r="C930" s="19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9" t="s">
        <v>9</v>
      </c>
      <c r="Y930" s="19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2158.2252550000021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2158.2252550000021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1" t="s">
        <v>7</v>
      </c>
      <c r="F938" s="192"/>
      <c r="G938" s="193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1" t="s">
        <v>7</v>
      </c>
      <c r="AB938" s="192"/>
      <c r="AC938" s="193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1" t="s">
        <v>7</v>
      </c>
      <c r="O940" s="192"/>
      <c r="P940" s="192"/>
      <c r="Q940" s="193"/>
      <c r="R940" s="18">
        <f>SUM(R924:R939)</f>
        <v>0</v>
      </c>
      <c r="S940" s="3"/>
      <c r="V940" s="17"/>
      <c r="X940" s="12"/>
      <c r="Y940" s="10"/>
      <c r="AJ940" s="191" t="s">
        <v>7</v>
      </c>
      <c r="AK940" s="192"/>
      <c r="AL940" s="192"/>
      <c r="AM940" s="193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2158.2252550000021</v>
      </c>
      <c r="D950" t="s">
        <v>22</v>
      </c>
      <c r="E950" t="s">
        <v>21</v>
      </c>
      <c r="V950" s="17"/>
      <c r="X950" s="15" t="s">
        <v>18</v>
      </c>
      <c r="Y950" s="16">
        <f>SUM(Y931:Y949)</f>
        <v>2158.2252550000021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4" t="s">
        <v>29</v>
      </c>
      <c r="AD964" s="194"/>
      <c r="AE964" s="194"/>
    </row>
    <row r="965" spans="2:41" ht="15" customHeight="1">
      <c r="H965" s="76" t="s">
        <v>28</v>
      </c>
      <c r="J965" s="76"/>
      <c r="V965" s="17"/>
      <c r="AC965" s="194"/>
      <c r="AD965" s="194"/>
      <c r="AE965" s="194"/>
    </row>
    <row r="966" spans="2:41" ht="15" customHeight="1">
      <c r="H966" s="76"/>
      <c r="J966" s="76"/>
      <c r="V966" s="17"/>
      <c r="AC966" s="194"/>
      <c r="AD966" s="194"/>
      <c r="AE966" s="194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-2158.2252550000021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-2158.2252550000021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2158.2252550000021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2158.2252550000021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-2158.2252550000021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-2158.2252550000021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7" t="str">
        <f>IF(C975&lt;0,"NO PAGAR","COBRAR")</f>
        <v>NO PAGAR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7" t="str">
        <f>IF(Y975&lt;0,"NO PAGAR","COBRAR")</f>
        <v>NO PAGAR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9" t="s">
        <v>9</v>
      </c>
      <c r="C977" s="19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9" t="s">
        <v>9</v>
      </c>
      <c r="Y977" s="19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2158.2252550000021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2158.2252550000021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1" t="s">
        <v>7</v>
      </c>
      <c r="F986" s="192"/>
      <c r="G986" s="193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1" t="s">
        <v>7</v>
      </c>
      <c r="AB986" s="192"/>
      <c r="AC986" s="193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1" t="s">
        <v>7</v>
      </c>
      <c r="O988" s="192"/>
      <c r="P988" s="192"/>
      <c r="Q988" s="193"/>
      <c r="R988" s="18">
        <f>SUM(R972:R987)</f>
        <v>0</v>
      </c>
      <c r="S988" s="3"/>
      <c r="V988" s="17"/>
      <c r="X988" s="12"/>
      <c r="Y988" s="10"/>
      <c r="AJ988" s="191" t="s">
        <v>7</v>
      </c>
      <c r="AK988" s="192"/>
      <c r="AL988" s="192"/>
      <c r="AM988" s="193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2158.2252550000021</v>
      </c>
      <c r="V997" s="17"/>
      <c r="X997" s="15" t="s">
        <v>18</v>
      </c>
      <c r="Y997" s="16">
        <f>SUM(Y978:Y996)</f>
        <v>2158.2252550000021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5" t="s">
        <v>31</v>
      </c>
      <c r="AB1010" s="195"/>
      <c r="AC1010" s="195"/>
    </row>
    <row r="1011" spans="2:41" ht="15" customHeight="1">
      <c r="H1011" s="76"/>
      <c r="J1011" s="76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-2158.2252550000021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-2158.2252550000021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2158.2252550000021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2158.2252550000021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-2158.2252550000021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-2158.2252550000021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8" t="str">
        <f>IF(Y1020&lt;0,"NO PAGAR","COBRAR'")</f>
        <v>NO PAGAR</v>
      </c>
      <c r="Y1021" s="19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8" t="str">
        <f>IF(C1020&lt;0,"NO PAGAR","COBRAR'")</f>
        <v>NO PAGAR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9" t="s">
        <v>9</v>
      </c>
      <c r="C1023" s="19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9" t="s">
        <v>9</v>
      </c>
      <c r="Y1023" s="19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2158.2252550000021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2158.2252550000021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1" t="s">
        <v>7</v>
      </c>
      <c r="F1031" s="192"/>
      <c r="G1031" s="193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1" t="s">
        <v>7</v>
      </c>
      <c r="AB1031" s="192"/>
      <c r="AC1031" s="193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1" t="s">
        <v>7</v>
      </c>
      <c r="O1033" s="192"/>
      <c r="P1033" s="192"/>
      <c r="Q1033" s="193"/>
      <c r="R1033" s="18">
        <f>SUM(R1017:R1032)</f>
        <v>0</v>
      </c>
      <c r="S1033" s="3"/>
      <c r="V1033" s="17"/>
      <c r="X1033" s="12"/>
      <c r="Y1033" s="10"/>
      <c r="AJ1033" s="191" t="s">
        <v>7</v>
      </c>
      <c r="AK1033" s="192"/>
      <c r="AL1033" s="192"/>
      <c r="AM1033" s="193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2158.2252550000021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2158.2252550000021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5"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720" zoomScale="82" zoomScaleNormal="82" workbookViewId="0">
      <selection activeCell="H735" sqref="H73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NO PAGAR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1" t="s">
        <v>7</v>
      </c>
      <c r="AB24" s="192"/>
      <c r="AC24" s="19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22.65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220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NO PAGAR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NO PAGAR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540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8" t="str">
        <f>IF(Y150&lt;0,"NO PAGAR","COBRAR'")</f>
        <v>NO PAGAR</v>
      </c>
      <c r="Y151" s="19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8" t="str">
        <f>IF(C150&lt;0,"NO PAGAR","COBRAR'")</f>
        <v>NO PAGAR</v>
      </c>
      <c r="C152" s="19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9" t="s">
        <v>9</v>
      </c>
      <c r="C153" s="19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9" t="s">
        <v>9</v>
      </c>
      <c r="Y153" s="19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1" t="s">
        <v>7</v>
      </c>
      <c r="F161" s="192"/>
      <c r="G161" s="19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1" t="s">
        <v>7</v>
      </c>
      <c r="AB161" s="192"/>
      <c r="AC161" s="19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1" t="s">
        <v>7</v>
      </c>
      <c r="O163" s="192"/>
      <c r="P163" s="192"/>
      <c r="Q163" s="193"/>
      <c r="R163" s="18">
        <f>SUM(R147:R162)</f>
        <v>40</v>
      </c>
      <c r="S163" s="3"/>
      <c r="V163" s="17"/>
      <c r="X163" s="12"/>
      <c r="Y163" s="10"/>
      <c r="AJ163" s="191" t="s">
        <v>7</v>
      </c>
      <c r="AK163" s="192"/>
      <c r="AL163" s="192"/>
      <c r="AM163" s="19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4" t="s">
        <v>29</v>
      </c>
      <c r="AD188" s="194"/>
      <c r="AE188" s="194"/>
    </row>
    <row r="189" spans="8:31">
      <c r="H189" s="195" t="s">
        <v>28</v>
      </c>
      <c r="I189" s="195"/>
      <c r="J189" s="195"/>
      <c r="V189" s="17"/>
      <c r="AC189" s="194"/>
      <c r="AD189" s="194"/>
      <c r="AE189" s="194"/>
    </row>
    <row r="190" spans="8:31">
      <c r="H190" s="195"/>
      <c r="I190" s="195"/>
      <c r="J190" s="195"/>
      <c r="V190" s="17"/>
      <c r="AC190" s="194"/>
      <c r="AD190" s="194"/>
      <c r="AE190" s="19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7" t="str">
        <f>IF(C199&lt;0,"NO PAGAR","COBRAR")</f>
        <v>COBRAR</v>
      </c>
      <c r="C200" s="19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7" t="str">
        <f>IF(Y199&lt;0,"NO PAGAR","COBRAR")</f>
        <v>NO PAGAR</v>
      </c>
      <c r="Y200" s="19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9" t="s">
        <v>9</v>
      </c>
      <c r="C201" s="19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9" t="s">
        <v>9</v>
      </c>
      <c r="Y201" s="19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1" t="s">
        <v>7</v>
      </c>
      <c r="F210" s="192"/>
      <c r="G210" s="19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1" t="s">
        <v>7</v>
      </c>
      <c r="AB210" s="192"/>
      <c r="AC210" s="19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1" t="s">
        <v>7</v>
      </c>
      <c r="O212" s="192"/>
      <c r="P212" s="192"/>
      <c r="Q212" s="193"/>
      <c r="R212" s="18">
        <f>SUM(R196:R211)</f>
        <v>683.56</v>
      </c>
      <c r="S212" s="3"/>
      <c r="V212" s="17"/>
      <c r="X212" s="12"/>
      <c r="Y212" s="10"/>
      <c r="AJ212" s="191" t="s">
        <v>7</v>
      </c>
      <c r="AK212" s="192"/>
      <c r="AL212" s="192"/>
      <c r="AM212" s="19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8" t="str">
        <f>IF(Y244&lt;0,"NO PAGAR","COBRAR'")</f>
        <v>NO PAGAR</v>
      </c>
      <c r="Y245" s="19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8" t="str">
        <f>IF(C244&lt;0,"NO PAGAR","COBRAR'")</f>
        <v>NO PAGAR</v>
      </c>
      <c r="C246" s="19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9" t="s">
        <v>9</v>
      </c>
      <c r="C247" s="19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9" t="s">
        <v>9</v>
      </c>
      <c r="Y247" s="19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1" t="s">
        <v>7</v>
      </c>
      <c r="F255" s="192"/>
      <c r="G255" s="19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1" t="s">
        <v>7</v>
      </c>
      <c r="AB255" s="192"/>
      <c r="AC255" s="19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1" t="s">
        <v>7</v>
      </c>
      <c r="O257" s="192"/>
      <c r="P257" s="192"/>
      <c r="Q257" s="193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1" t="s">
        <v>7</v>
      </c>
      <c r="AK257" s="192"/>
      <c r="AL257" s="192"/>
      <c r="AM257" s="19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4" t="s">
        <v>29</v>
      </c>
      <c r="AD280" s="194"/>
      <c r="AE280" s="194"/>
    </row>
    <row r="281" spans="2:41">
      <c r="H281" s="195" t="s">
        <v>28</v>
      </c>
      <c r="I281" s="195"/>
      <c r="J281" s="195"/>
      <c r="V281" s="17"/>
      <c r="AC281" s="194"/>
      <c r="AD281" s="194"/>
      <c r="AE281" s="194"/>
    </row>
    <row r="282" spans="2:41">
      <c r="H282" s="195"/>
      <c r="I282" s="195"/>
      <c r="J282" s="195"/>
      <c r="V282" s="17"/>
      <c r="AC282" s="194"/>
      <c r="AD282" s="194"/>
      <c r="AE282" s="19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7" t="str">
        <f>IF(C291&lt;0,"NO PAGAR","COBRAR")</f>
        <v>NO PAGAR</v>
      </c>
      <c r="C292" s="19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7" t="str">
        <f>IF(Y291&lt;0,"NO PAGAR","COBRAR")</f>
        <v>NO PAGAR</v>
      </c>
      <c r="Y292" s="19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9" t="s">
        <v>9</v>
      </c>
      <c r="C293" s="19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9" t="s">
        <v>9</v>
      </c>
      <c r="Y293" s="19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1" t="s">
        <v>7</v>
      </c>
      <c r="F302" s="192"/>
      <c r="G302" s="19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1" t="s">
        <v>7</v>
      </c>
      <c r="AB302" s="192"/>
      <c r="AC302" s="19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1" t="s">
        <v>7</v>
      </c>
      <c r="O304" s="192"/>
      <c r="P304" s="192"/>
      <c r="Q304" s="193"/>
      <c r="R304" s="18">
        <f>SUM(R288:R303)</f>
        <v>310</v>
      </c>
      <c r="S304" s="3"/>
      <c r="V304" s="17"/>
      <c r="X304" s="12"/>
      <c r="Y304" s="10"/>
      <c r="AJ304" s="191" t="s">
        <v>7</v>
      </c>
      <c r="AK304" s="192"/>
      <c r="AL304" s="192"/>
      <c r="AM304" s="19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IF(B1094="PAGADO",0,C336)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8" t="str">
        <f>IF(Y336&lt;0,"NO PAGAR","COBRAR'")</f>
        <v>NO PAGAR</v>
      </c>
      <c r="Y337" s="19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8" t="str">
        <f>IF(C336&lt;0,"NO PAGAR","COBRAR'")</f>
        <v>NO PAGAR</v>
      </c>
      <c r="C338" s="19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9" t="s">
        <v>9</v>
      </c>
      <c r="C339" s="190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9" t="s">
        <v>9</v>
      </c>
      <c r="Y339" s="19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1" t="s">
        <v>7</v>
      </c>
      <c r="F347" s="192"/>
      <c r="G347" s="19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1" t="s">
        <v>7</v>
      </c>
      <c r="AB347" s="192"/>
      <c r="AC347" s="19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1" t="s">
        <v>7</v>
      </c>
      <c r="O349" s="192"/>
      <c r="P349" s="192"/>
      <c r="Q349" s="193"/>
      <c r="R349" s="18">
        <f>SUM(R333:R348)</f>
        <v>1010</v>
      </c>
      <c r="S349" s="3"/>
      <c r="V349" s="17"/>
      <c r="X349" s="12"/>
      <c r="Y349" s="10"/>
      <c r="AJ349" s="191" t="s">
        <v>7</v>
      </c>
      <c r="AK349" s="192"/>
      <c r="AL349" s="192"/>
      <c r="AM349" s="19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08" t="s">
        <v>64</v>
      </c>
      <c r="AB376" s="202" t="s">
        <v>29</v>
      </c>
      <c r="AC376" s="202"/>
      <c r="AD376" s="202"/>
    </row>
    <row r="377" spans="2:41">
      <c r="V377" s="17"/>
      <c r="X377" s="208"/>
      <c r="AB377" s="202"/>
      <c r="AC377" s="202"/>
      <c r="AD377" s="202"/>
    </row>
    <row r="378" spans="2:41" ht="23.25">
      <c r="B378" s="22" t="s">
        <v>64</v>
      </c>
      <c r="V378" s="17"/>
      <c r="X378" s="208"/>
      <c r="AB378" s="202"/>
      <c r="AC378" s="202"/>
      <c r="AD378" s="202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7" t="str">
        <f>IF(C384&lt;0,"NO PAGAR","COBRAR")</f>
        <v>NO PAGAR</v>
      </c>
      <c r="C385" s="19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7" t="str">
        <f>IF(Y384&lt;0,"NO PAGAR","COBRAR")</f>
        <v>NO PAGAR</v>
      </c>
      <c r="Y385" s="19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9" t="s">
        <v>9</v>
      </c>
      <c r="C386" s="190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9" t="s">
        <v>9</v>
      </c>
      <c r="Y386" s="19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1" t="s">
        <v>7</v>
      </c>
      <c r="AK390" s="192"/>
      <c r="AL390" s="192"/>
      <c r="AM390" s="19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1" t="s">
        <v>7</v>
      </c>
      <c r="F395" s="192"/>
      <c r="G395" s="19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1" t="s">
        <v>7</v>
      </c>
      <c r="AB395" s="192"/>
      <c r="AC395" s="19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1" t="s">
        <v>7</v>
      </c>
      <c r="O397" s="192"/>
      <c r="P397" s="192"/>
      <c r="Q397" s="19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IF(B1187="PAGADO",0,C423)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8" t="str">
        <f>IF(Y423&lt;0,"NO PAGAR","COBRAR'")</f>
        <v>NO PAGAR</v>
      </c>
      <c r="Y424" s="19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8" t="str">
        <f>IF(C423&lt;0,"NO PAGAR","COBRAR'")</f>
        <v>NO PAGAR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9" t="s">
        <v>9</v>
      </c>
      <c r="C426" s="19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9" t="s">
        <v>9</v>
      </c>
      <c r="Y426" s="19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1" t="s">
        <v>7</v>
      </c>
      <c r="O429" s="192"/>
      <c r="P429" s="192"/>
      <c r="Q429" s="19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1" t="s">
        <v>7</v>
      </c>
      <c r="AK429" s="192"/>
      <c r="AL429" s="192"/>
      <c r="AM429" s="19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1" t="s">
        <v>7</v>
      </c>
      <c r="F434" s="192"/>
      <c r="G434" s="193"/>
      <c r="H434" s="5">
        <f>SUM(H420:H433)</f>
        <v>660</v>
      </c>
      <c r="V434" s="17"/>
      <c r="X434" s="11" t="s">
        <v>16</v>
      </c>
      <c r="Y434" s="10"/>
      <c r="AA434" s="191" t="s">
        <v>7</v>
      </c>
      <c r="AB434" s="192"/>
      <c r="AC434" s="19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7" t="str">
        <f>IF(C469&lt;0,"NO PAGAR","COBRAR")</f>
        <v>NO PAGAR</v>
      </c>
      <c r="C470" s="19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7" t="str">
        <f>IF(Y469&lt;0,"NO PAGAR","COBRAR")</f>
        <v>NO PAGAR</v>
      </c>
      <c r="Y470" s="19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9" t="s">
        <v>9</v>
      </c>
      <c r="C471" s="19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9" t="s">
        <v>9</v>
      </c>
      <c r="Y471" s="19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1" t="s">
        <v>7</v>
      </c>
      <c r="O475" s="192"/>
      <c r="P475" s="192"/>
      <c r="Q475" s="19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1" t="s">
        <v>7</v>
      </c>
      <c r="AK475" s="192"/>
      <c r="AL475" s="192"/>
      <c r="AM475" s="19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1" t="s">
        <v>7</v>
      </c>
      <c r="F480" s="192"/>
      <c r="G480" s="193"/>
      <c r="H480" s="5">
        <f>SUM(H466:H479)</f>
        <v>170</v>
      </c>
      <c r="V480" s="17"/>
      <c r="X480" s="11" t="s">
        <v>914</v>
      </c>
      <c r="Y480" s="10">
        <f>AN477</f>
        <v>140</v>
      </c>
      <c r="AA480" s="191" t="s">
        <v>7</v>
      </c>
      <c r="AB480" s="192"/>
      <c r="AC480" s="19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IF(B1284="PAGADO",0,C508)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8" t="str">
        <f>IF(Y508&lt;0,"NO PAGAR","COBRAR'")</f>
        <v>NO PAGAR</v>
      </c>
      <c r="Y509" s="19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8" t="str">
        <f>IF(C508&lt;0,"NO PAGAR","COBRAR'")</f>
        <v>NO PAGAR</v>
      </c>
      <c r="C510" s="19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9" t="s">
        <v>9</v>
      </c>
      <c r="C511" s="19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">
        <v>9</v>
      </c>
      <c r="Y511" s="190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1" t="s">
        <v>7</v>
      </c>
      <c r="F519" s="192"/>
      <c r="G519" s="19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1" t="s">
        <v>7</v>
      </c>
      <c r="AB519" s="192"/>
      <c r="AC519" s="19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1" t="s">
        <v>7</v>
      </c>
      <c r="O521" s="192"/>
      <c r="P521" s="192"/>
      <c r="Q521" s="193"/>
      <c r="R521" s="18">
        <f>SUM(R505:R520)</f>
        <v>130</v>
      </c>
      <c r="S521" s="3"/>
      <c r="V521" s="17"/>
      <c r="X521" s="12"/>
      <c r="Y521" s="158"/>
      <c r="AJ521" s="191" t="s">
        <v>7</v>
      </c>
      <c r="AK521" s="192"/>
      <c r="AL521" s="192"/>
      <c r="AM521" s="19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5" t="s">
        <v>28</v>
      </c>
      <c r="I547" s="195"/>
      <c r="J547" s="195"/>
      <c r="V547" s="17"/>
      <c r="AC547" s="194"/>
      <c r="AD547" s="194"/>
      <c r="AE547" s="194"/>
    </row>
    <row r="548" spans="2:41">
      <c r="H548" s="195"/>
      <c r="I548" s="195"/>
      <c r="J548" s="195"/>
      <c r="V548" s="17"/>
      <c r="AC548" s="194"/>
      <c r="AD548" s="194"/>
      <c r="AE548" s="19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7" t="str">
        <f>IF(C555&lt;0,"NO PAGAR","COBRAR")</f>
        <v>NO PAGAR</v>
      </c>
      <c r="C556" s="19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7" t="str">
        <f>IF(Y555&lt;0,"NO PAGAR","COBRAR")</f>
        <v>NO PAGAR</v>
      </c>
      <c r="Y556" s="19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9" t="s">
        <v>9</v>
      </c>
      <c r="C557" s="190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9" t="s">
        <v>9</v>
      </c>
      <c r="Y557" s="19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1" t="s">
        <v>7</v>
      </c>
      <c r="F566" s="192"/>
      <c r="G566" s="19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1" t="s">
        <v>7</v>
      </c>
      <c r="AB566" s="192"/>
      <c r="AC566" s="19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1" t="s">
        <v>7</v>
      </c>
      <c r="O568" s="192"/>
      <c r="P568" s="192"/>
      <c r="Q568" s="193"/>
      <c r="R568" s="18">
        <f>SUM(R552:R567)</f>
        <v>581.5</v>
      </c>
      <c r="S568" s="3"/>
      <c r="V568" s="17"/>
      <c r="X568" s="12"/>
      <c r="Y568" s="10"/>
      <c r="AJ568" s="191" t="s">
        <v>7</v>
      </c>
      <c r="AK568" s="192"/>
      <c r="AL568" s="192"/>
      <c r="AM568" s="193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IF(B1383="PAGADO",0,C594)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8" t="str">
        <f>IF(Y594&lt;0,"NO PAGAR","COBRAR'")</f>
        <v>NO PAGAR</v>
      </c>
      <c r="Y595" s="198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8" t="str">
        <f>IF(C594&lt;0,"NO PAGAR","COBRAR'")</f>
        <v>NO PAGAR</v>
      </c>
      <c r="C596" s="19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89" t="s">
        <v>9</v>
      </c>
      <c r="C597" s="19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">
        <v>9</v>
      </c>
      <c r="Y597" s="190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1" t="s">
        <v>7</v>
      </c>
      <c r="F605" s="192"/>
      <c r="G605" s="19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1" t="s">
        <v>7</v>
      </c>
      <c r="AB605" s="192"/>
      <c r="AC605" s="19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1" t="s">
        <v>7</v>
      </c>
      <c r="O607" s="192"/>
      <c r="P607" s="192"/>
      <c r="Q607" s="193"/>
      <c r="R607" s="18">
        <f>SUM(R591:R606)</f>
        <v>900</v>
      </c>
      <c r="S607" s="3"/>
      <c r="V607" s="17"/>
      <c r="X607" s="12"/>
      <c r="Y607" s="10"/>
      <c r="AJ607" s="191" t="s">
        <v>7</v>
      </c>
      <c r="AK607" s="192"/>
      <c r="AL607" s="192"/>
      <c r="AM607" s="19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4" t="s">
        <v>29</v>
      </c>
      <c r="AD625" s="194"/>
      <c r="AE625" s="194"/>
    </row>
    <row r="626" spans="2:41">
      <c r="H626" s="195" t="s">
        <v>28</v>
      </c>
      <c r="I626" s="195"/>
      <c r="J626" s="195"/>
      <c r="V626" s="17"/>
      <c r="AC626" s="194"/>
      <c r="AD626" s="194"/>
      <c r="AE626" s="194"/>
    </row>
    <row r="627" spans="2:41">
      <c r="H627" s="195"/>
      <c r="I627" s="195"/>
      <c r="J627" s="195"/>
      <c r="V627" s="17"/>
      <c r="AC627" s="194"/>
      <c r="AD627" s="194"/>
      <c r="AE627" s="19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7" t="str">
        <f>IF(C636&lt;0,"NO PAGAR","COBRAR")</f>
        <v>NO PAGAR</v>
      </c>
      <c r="C637" s="19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7" t="str">
        <f>IF(Y636&lt;0,"NO PAGAR","COBRAR")</f>
        <v>NO PAGAR</v>
      </c>
      <c r="Y637" s="19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9" t="s">
        <v>9</v>
      </c>
      <c r="C638" s="190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9" t="s">
        <v>9</v>
      </c>
      <c r="Y638" s="19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1" t="s">
        <v>7</v>
      </c>
      <c r="F647" s="192"/>
      <c r="G647" s="19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1" t="s">
        <v>7</v>
      </c>
      <c r="AB647" s="192"/>
      <c r="AC647" s="19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1" t="s">
        <v>7</v>
      </c>
      <c r="O649" s="192"/>
      <c r="P649" s="192"/>
      <c r="Q649" s="193"/>
      <c r="R649" s="18">
        <f>SUM(R633:R648)</f>
        <v>296</v>
      </c>
      <c r="S649" s="3"/>
      <c r="V649" s="17"/>
      <c r="X649" s="12"/>
      <c r="Y649" s="10"/>
      <c r="AJ649" s="191" t="s">
        <v>7</v>
      </c>
      <c r="AK649" s="192"/>
      <c r="AL649" s="192"/>
      <c r="AM649" s="193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IF(B1476="PAGADO",0,C681)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8" t="str">
        <f>IF(Y681&lt;0,"NO PAGAR","COBRAR'")</f>
        <v>NO PAGAR</v>
      </c>
      <c r="Y682" s="19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8" t="str">
        <f>IF(C681&lt;0,"NO PAGAR","COBRAR'")</f>
        <v>NO PAGAR</v>
      </c>
      <c r="C683" s="19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9" t="s">
        <v>9</v>
      </c>
      <c r="C684" s="19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9" t="s">
        <v>9</v>
      </c>
      <c r="Y684" s="19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1" t="s">
        <v>7</v>
      </c>
      <c r="F692" s="192"/>
      <c r="G692" s="19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1" t="s">
        <v>7</v>
      </c>
      <c r="AB692" s="192"/>
      <c r="AC692" s="19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1" t="s">
        <v>7</v>
      </c>
      <c r="O694" s="192"/>
      <c r="P694" s="192"/>
      <c r="Q694" s="193"/>
      <c r="R694" s="18">
        <f>SUM(R678:R693)</f>
        <v>195</v>
      </c>
      <c r="S694" s="3"/>
      <c r="V694" s="17"/>
      <c r="X694" s="12"/>
      <c r="Y694" s="10"/>
      <c r="AJ694" s="191" t="s">
        <v>7</v>
      </c>
      <c r="AK694" s="192"/>
      <c r="AL694" s="192"/>
      <c r="AM694" s="19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4" t="s">
        <v>29</v>
      </c>
      <c r="AD718" s="194"/>
      <c r="AE718" s="194"/>
    </row>
    <row r="719" spans="5:31">
      <c r="H719" s="195" t="s">
        <v>28</v>
      </c>
      <c r="I719" s="195"/>
      <c r="J719" s="195"/>
      <c r="V719" s="17"/>
      <c r="AC719" s="194"/>
      <c r="AD719" s="194"/>
      <c r="AE719" s="194"/>
    </row>
    <row r="720" spans="5:31">
      <c r="H720" s="195"/>
      <c r="I720" s="195"/>
      <c r="J720" s="195"/>
      <c r="V720" s="17"/>
      <c r="AC720" s="194"/>
      <c r="AD720" s="194"/>
      <c r="AE720" s="19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V724" s="17"/>
      <c r="X724" s="23" t="s">
        <v>32</v>
      </c>
      <c r="Y724" s="20">
        <f>IF(B724="PAGADO",0,C729)</f>
        <v>-816.44</v>
      </c>
      <c r="AA724" s="196" t="s">
        <v>20</v>
      </c>
      <c r="AB724" s="196"/>
      <c r="AC724" s="196"/>
      <c r="AD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3124.44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816.44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-816.44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-816.44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7" t="str">
        <f>IF(C729&lt;0,"NO PAGAR","COBRAR")</f>
        <v>NO PAGAR</v>
      </c>
      <c r="C730" s="197"/>
      <c r="E730" s="4">
        <v>45169</v>
      </c>
      <c r="F730" s="3" t="s">
        <v>1299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7" t="str">
        <f>IF(Y729&lt;0,"NO PAGAR","COBRAR")</f>
        <v>NO PAGAR</v>
      </c>
      <c r="Y730" s="197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9" t="s">
        <v>9</v>
      </c>
      <c r="C731" s="190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9" t="s">
        <v>9</v>
      </c>
      <c r="Y731" s="19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816.44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1352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1" t="s">
        <v>7</v>
      </c>
      <c r="F740" s="192"/>
      <c r="G740" s="19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1" t="s">
        <v>7</v>
      </c>
      <c r="AB740" s="192"/>
      <c r="AC740" s="193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1" t="s">
        <v>7</v>
      </c>
      <c r="O742" s="192"/>
      <c r="P742" s="192"/>
      <c r="Q742" s="193"/>
      <c r="R742" s="18">
        <f>SUM(R726:R741)</f>
        <v>1491</v>
      </c>
      <c r="S742" s="3"/>
      <c r="V742" s="17"/>
      <c r="X742" s="12"/>
      <c r="Y742" s="10"/>
      <c r="AJ742" s="191" t="s">
        <v>7</v>
      </c>
      <c r="AK742" s="192"/>
      <c r="AL742" s="192"/>
      <c r="AM742" s="193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3124.44</v>
      </c>
      <c r="V751" s="17"/>
      <c r="X751" s="15" t="s">
        <v>18</v>
      </c>
      <c r="Y751" s="16">
        <f>SUM(Y732:Y750)</f>
        <v>816.44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5" t="s">
        <v>30</v>
      </c>
      <c r="I764" s="195"/>
      <c r="J764" s="195"/>
      <c r="V764" s="17"/>
      <c r="AA764" s="195" t="s">
        <v>31</v>
      </c>
      <c r="AB764" s="195"/>
      <c r="AC764" s="195"/>
    </row>
    <row r="765" spans="1:43">
      <c r="H765" s="195"/>
      <c r="I765" s="195"/>
      <c r="J765" s="195"/>
      <c r="V765" s="17"/>
      <c r="AA765" s="195"/>
      <c r="AB765" s="195"/>
      <c r="AC765" s="19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-816.44</v>
      </c>
      <c r="E769" s="196" t="s">
        <v>20</v>
      </c>
      <c r="F769" s="196"/>
      <c r="G769" s="196"/>
      <c r="H769" s="196"/>
      <c r="V769" s="17"/>
      <c r="X769" s="23" t="s">
        <v>32</v>
      </c>
      <c r="Y769" s="20">
        <f>IF(B1569="PAGADO",0,C774)</f>
        <v>-816.44</v>
      </c>
      <c r="AA769" s="196" t="s">
        <v>20</v>
      </c>
      <c r="AB769" s="196"/>
      <c r="AC769" s="196"/>
      <c r="AD769" s="19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816.44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816.44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-816.44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-816.44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8" t="str">
        <f>IF(Y774&lt;0,"NO PAGAR","COBRAR'")</f>
        <v>NO PAGAR</v>
      </c>
      <c r="Y775" s="19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8" t="str">
        <f>IF(C774&lt;0,"NO PAGAR","COBRAR'")</f>
        <v>NO PAGAR</v>
      </c>
      <c r="C776" s="198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9" t="s">
        <v>9</v>
      </c>
      <c r="C777" s="19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9" t="s">
        <v>9</v>
      </c>
      <c r="Y777" s="19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816.44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816.44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91" t="s">
        <v>7</v>
      </c>
      <c r="F785" s="192"/>
      <c r="G785" s="193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1" t="s">
        <v>7</v>
      </c>
      <c r="AB785" s="192"/>
      <c r="AC785" s="193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91" t="s">
        <v>7</v>
      </c>
      <c r="O787" s="192"/>
      <c r="P787" s="192"/>
      <c r="Q787" s="193"/>
      <c r="R787" s="18">
        <f>SUM(R771:R786)</f>
        <v>0</v>
      </c>
      <c r="S787" s="3"/>
      <c r="V787" s="17"/>
      <c r="X787" s="12"/>
      <c r="Y787" s="10"/>
      <c r="AJ787" s="191" t="s">
        <v>7</v>
      </c>
      <c r="AK787" s="192"/>
      <c r="AL787" s="192"/>
      <c r="AM787" s="193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816.44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816.44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4" t="s">
        <v>29</v>
      </c>
      <c r="AD811" s="194"/>
      <c r="AE811" s="194"/>
    </row>
    <row r="812" spans="2:31">
      <c r="H812" s="195" t="s">
        <v>28</v>
      </c>
      <c r="I812" s="195"/>
      <c r="J812" s="195"/>
      <c r="V812" s="17"/>
      <c r="AC812" s="194"/>
      <c r="AD812" s="194"/>
      <c r="AE812" s="194"/>
    </row>
    <row r="813" spans="2:31">
      <c r="H813" s="195"/>
      <c r="I813" s="195"/>
      <c r="J813" s="195"/>
      <c r="V813" s="17"/>
      <c r="AC813" s="194"/>
      <c r="AD813" s="194"/>
      <c r="AE813" s="19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-816.44</v>
      </c>
      <c r="E817" s="196" t="s">
        <v>20</v>
      </c>
      <c r="F817" s="196"/>
      <c r="G817" s="196"/>
      <c r="H817" s="196"/>
      <c r="V817" s="17"/>
      <c r="X817" s="23" t="s">
        <v>32</v>
      </c>
      <c r="Y817" s="20">
        <f>IF(B817="PAGADO",0,C822)</f>
        <v>-816.44</v>
      </c>
      <c r="AA817" s="196" t="s">
        <v>20</v>
      </c>
      <c r="AB817" s="196"/>
      <c r="AC817" s="196"/>
      <c r="AD817" s="19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816.44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816.44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-816.44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-816.44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7" t="str">
        <f>IF(C822&lt;0,"NO PAGAR","COBRAR")</f>
        <v>NO PAGAR</v>
      </c>
      <c r="C823" s="197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7" t="str">
        <f>IF(Y822&lt;0,"NO PAGAR","COBRAR")</f>
        <v>NO PAGAR</v>
      </c>
      <c r="Y823" s="197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9" t="s">
        <v>9</v>
      </c>
      <c r="C824" s="19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">
        <v>9</v>
      </c>
      <c r="Y824" s="19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816.44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816.44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91" t="s">
        <v>7</v>
      </c>
      <c r="F833" s="192"/>
      <c r="G833" s="193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1" t="s">
        <v>7</v>
      </c>
      <c r="AB833" s="192"/>
      <c r="AC833" s="193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91" t="s">
        <v>7</v>
      </c>
      <c r="O835" s="192"/>
      <c r="P835" s="192"/>
      <c r="Q835" s="193"/>
      <c r="R835" s="18">
        <f>SUM(R819:R834)</f>
        <v>0</v>
      </c>
      <c r="S835" s="3"/>
      <c r="V835" s="17"/>
      <c r="X835" s="12"/>
      <c r="Y835" s="10"/>
      <c r="AJ835" s="191" t="s">
        <v>7</v>
      </c>
      <c r="AK835" s="192"/>
      <c r="AL835" s="192"/>
      <c r="AM835" s="193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816.44</v>
      </c>
      <c r="V844" s="17"/>
      <c r="X844" s="15" t="s">
        <v>18</v>
      </c>
      <c r="Y844" s="16">
        <f>SUM(Y825:Y843)</f>
        <v>816.44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5" t="s">
        <v>30</v>
      </c>
      <c r="I857" s="195"/>
      <c r="J857" s="195"/>
      <c r="V857" s="17"/>
      <c r="AA857" s="195" t="s">
        <v>31</v>
      </c>
      <c r="AB857" s="195"/>
      <c r="AC857" s="195"/>
    </row>
    <row r="858" spans="1:43">
      <c r="H858" s="195"/>
      <c r="I858" s="195"/>
      <c r="J858" s="195"/>
      <c r="V858" s="17"/>
      <c r="AA858" s="195"/>
      <c r="AB858" s="195"/>
      <c r="AC858" s="19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-816.44</v>
      </c>
      <c r="E862" s="196" t="s">
        <v>20</v>
      </c>
      <c r="F862" s="196"/>
      <c r="G862" s="196"/>
      <c r="H862" s="196"/>
      <c r="V862" s="17"/>
      <c r="X862" s="23" t="s">
        <v>32</v>
      </c>
      <c r="Y862" s="20">
        <f>IF(B1662="PAGADO",0,C867)</f>
        <v>-816.44</v>
      </c>
      <c r="AA862" s="196" t="s">
        <v>20</v>
      </c>
      <c r="AB862" s="196"/>
      <c r="AC862" s="196"/>
      <c r="AD862" s="19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816.44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816.44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-816.44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-816.44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8" t="str">
        <f>IF(Y867&lt;0,"NO PAGAR","COBRAR'")</f>
        <v>NO PAGAR</v>
      </c>
      <c r="Y868" s="19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8" t="str">
        <f>IF(C867&lt;0,"NO PAGAR","COBRAR'")</f>
        <v>NO PAGAR</v>
      </c>
      <c r="C869" s="198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9" t="s">
        <v>9</v>
      </c>
      <c r="C870" s="19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9" t="s">
        <v>9</v>
      </c>
      <c r="Y870" s="19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816.44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816.44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91" t="s">
        <v>7</v>
      </c>
      <c r="F878" s="192"/>
      <c r="G878" s="193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1" t="s">
        <v>7</v>
      </c>
      <c r="AB878" s="192"/>
      <c r="AC878" s="193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91" t="s">
        <v>7</v>
      </c>
      <c r="O880" s="192"/>
      <c r="P880" s="192"/>
      <c r="Q880" s="193"/>
      <c r="R880" s="18">
        <f>SUM(R864:R879)</f>
        <v>0</v>
      </c>
      <c r="S880" s="3"/>
      <c r="V880" s="17"/>
      <c r="X880" s="12"/>
      <c r="Y880" s="10"/>
      <c r="AJ880" s="191" t="s">
        <v>7</v>
      </c>
      <c r="AK880" s="192"/>
      <c r="AL880" s="192"/>
      <c r="AM880" s="193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816.44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816.44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4" t="s">
        <v>29</v>
      </c>
      <c r="AD905" s="194"/>
      <c r="AE905" s="194"/>
    </row>
    <row r="906" spans="2:41">
      <c r="H906" s="195" t="s">
        <v>28</v>
      </c>
      <c r="I906" s="195"/>
      <c r="J906" s="195"/>
      <c r="V906" s="17"/>
      <c r="AC906" s="194"/>
      <c r="AD906" s="194"/>
      <c r="AE906" s="194"/>
    </row>
    <row r="907" spans="2:41">
      <c r="H907" s="195"/>
      <c r="I907" s="195"/>
      <c r="J907" s="195"/>
      <c r="V907" s="17"/>
      <c r="AC907" s="194"/>
      <c r="AD907" s="194"/>
      <c r="AE907" s="19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-816.44</v>
      </c>
      <c r="E911" s="196" t="s">
        <v>20</v>
      </c>
      <c r="F911" s="196"/>
      <c r="G911" s="196"/>
      <c r="H911" s="196"/>
      <c r="V911" s="17"/>
      <c r="X911" s="23" t="s">
        <v>32</v>
      </c>
      <c r="Y911" s="20">
        <f>IF(B911="PAGADO",0,C916)</f>
        <v>-816.44</v>
      </c>
      <c r="AA911" s="196" t="s">
        <v>20</v>
      </c>
      <c r="AB911" s="196"/>
      <c r="AC911" s="196"/>
      <c r="AD911" s="19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816.44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816.44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-816.44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-816.44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7" t="str">
        <f>IF(C916&lt;0,"NO PAGAR","COBRAR")</f>
        <v>NO PAGAR</v>
      </c>
      <c r="C917" s="197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7" t="str">
        <f>IF(Y916&lt;0,"NO PAGAR","COBRAR")</f>
        <v>NO PAGAR</v>
      </c>
      <c r="Y917" s="19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9" t="s">
        <v>9</v>
      </c>
      <c r="C918" s="19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">
        <v>9</v>
      </c>
      <c r="Y918" s="19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816.44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816.44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91" t="s">
        <v>7</v>
      </c>
      <c r="F927" s="192"/>
      <c r="G927" s="193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1" t="s">
        <v>7</v>
      </c>
      <c r="AB927" s="192"/>
      <c r="AC927" s="193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91" t="s">
        <v>7</v>
      </c>
      <c r="O929" s="192"/>
      <c r="P929" s="192"/>
      <c r="Q929" s="193"/>
      <c r="R929" s="18">
        <f>SUM(R913:R928)</f>
        <v>0</v>
      </c>
      <c r="S929" s="3"/>
      <c r="V929" s="17"/>
      <c r="X929" s="12"/>
      <c r="Y929" s="10"/>
      <c r="AJ929" s="191" t="s">
        <v>7</v>
      </c>
      <c r="AK929" s="192"/>
      <c r="AL929" s="192"/>
      <c r="AM929" s="193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816.44</v>
      </c>
      <c r="V938" s="17"/>
      <c r="X938" s="15" t="s">
        <v>18</v>
      </c>
      <c r="Y938" s="16">
        <f>SUM(Y919:Y937)</f>
        <v>816.44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5" t="s">
        <v>30</v>
      </c>
      <c r="I951" s="195"/>
      <c r="J951" s="195"/>
      <c r="V951" s="17"/>
      <c r="AA951" s="195" t="s">
        <v>31</v>
      </c>
      <c r="AB951" s="195"/>
      <c r="AC951" s="195"/>
    </row>
    <row r="952" spans="1:43">
      <c r="H952" s="195"/>
      <c r="I952" s="195"/>
      <c r="J952" s="195"/>
      <c r="V952" s="17"/>
      <c r="AA952" s="195"/>
      <c r="AB952" s="195"/>
      <c r="AC952" s="19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-816.44</v>
      </c>
      <c r="E956" s="196" t="s">
        <v>20</v>
      </c>
      <c r="F956" s="196"/>
      <c r="G956" s="196"/>
      <c r="H956" s="196"/>
      <c r="V956" s="17"/>
      <c r="X956" s="23" t="s">
        <v>32</v>
      </c>
      <c r="Y956" s="20">
        <f>IF(B1756="PAGADO",0,C961)</f>
        <v>-816.44</v>
      </c>
      <c r="AA956" s="196" t="s">
        <v>20</v>
      </c>
      <c r="AB956" s="196"/>
      <c r="AC956" s="196"/>
      <c r="AD956" s="19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816.44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816.44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-816.44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-816.44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8" t="str">
        <f>IF(Y961&lt;0,"NO PAGAR","COBRAR'")</f>
        <v>NO PAGAR</v>
      </c>
      <c r="Y962" s="19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8" t="str">
        <f>IF(C961&lt;0,"NO PAGAR","COBRAR'")</f>
        <v>NO PAGAR</v>
      </c>
      <c r="C963" s="19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9" t="s">
        <v>9</v>
      </c>
      <c r="C964" s="19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9" t="s">
        <v>9</v>
      </c>
      <c r="Y964" s="19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816.44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816.44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91" t="s">
        <v>7</v>
      </c>
      <c r="F972" s="192"/>
      <c r="G972" s="193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1" t="s">
        <v>7</v>
      </c>
      <c r="AB972" s="192"/>
      <c r="AC972" s="193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91" t="s">
        <v>7</v>
      </c>
      <c r="O974" s="192"/>
      <c r="P974" s="192"/>
      <c r="Q974" s="193"/>
      <c r="R974" s="18">
        <f>SUM(R958:R973)</f>
        <v>0</v>
      </c>
      <c r="S974" s="3"/>
      <c r="V974" s="17"/>
      <c r="X974" s="12"/>
      <c r="Y974" s="10"/>
      <c r="AJ974" s="191" t="s">
        <v>7</v>
      </c>
      <c r="AK974" s="192"/>
      <c r="AL974" s="192"/>
      <c r="AM974" s="193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816.44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816.44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4" t="s">
        <v>29</v>
      </c>
      <c r="AD998" s="194"/>
      <c r="AE998" s="194"/>
    </row>
    <row r="999" spans="2:41">
      <c r="H999" s="195" t="s">
        <v>28</v>
      </c>
      <c r="I999" s="195"/>
      <c r="J999" s="195"/>
      <c r="V999" s="17"/>
      <c r="AC999" s="194"/>
      <c r="AD999" s="194"/>
      <c r="AE999" s="194"/>
    </row>
    <row r="1000" spans="2:41">
      <c r="H1000" s="195"/>
      <c r="I1000" s="195"/>
      <c r="J1000" s="195"/>
      <c r="V1000" s="17"/>
      <c r="AC1000" s="194"/>
      <c r="AD1000" s="194"/>
      <c r="AE1000" s="19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-816.44</v>
      </c>
      <c r="E1004" s="196" t="s">
        <v>20</v>
      </c>
      <c r="F1004" s="196"/>
      <c r="G1004" s="196"/>
      <c r="H1004" s="196"/>
      <c r="V1004" s="17"/>
      <c r="X1004" s="23" t="s">
        <v>32</v>
      </c>
      <c r="Y1004" s="20">
        <f>IF(B1004="PAGADO",0,C1009)</f>
        <v>-816.44</v>
      </c>
      <c r="AA1004" s="196" t="s">
        <v>20</v>
      </c>
      <c r="AB1004" s="196"/>
      <c r="AC1004" s="196"/>
      <c r="AD1004" s="19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816.44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816.44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-816.44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-816.44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7" t="str">
        <f>IF(C1009&lt;0,"NO PAGAR","COBRAR")</f>
        <v>NO PAGAR</v>
      </c>
      <c r="C1010" s="19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7" t="str">
        <f>IF(Y1009&lt;0,"NO PAGAR","COBRAR")</f>
        <v>NO PAGAR</v>
      </c>
      <c r="Y1010" s="19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9" t="s">
        <v>9</v>
      </c>
      <c r="C1011" s="19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">
        <v>9</v>
      </c>
      <c r="Y1011" s="19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816.44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816.44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91" t="s">
        <v>7</v>
      </c>
      <c r="F1020" s="192"/>
      <c r="G1020" s="193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1" t="s">
        <v>7</v>
      </c>
      <c r="AB1020" s="192"/>
      <c r="AC1020" s="193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91" t="s">
        <v>7</v>
      </c>
      <c r="O1022" s="192"/>
      <c r="P1022" s="192"/>
      <c r="Q1022" s="193"/>
      <c r="R1022" s="18">
        <f>SUM(R1006:R1021)</f>
        <v>0</v>
      </c>
      <c r="S1022" s="3"/>
      <c r="V1022" s="17"/>
      <c r="X1022" s="12"/>
      <c r="Y1022" s="10"/>
      <c r="AJ1022" s="191" t="s">
        <v>7</v>
      </c>
      <c r="AK1022" s="192"/>
      <c r="AL1022" s="192"/>
      <c r="AM1022" s="193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816.44</v>
      </c>
      <c r="V1031" s="17"/>
      <c r="X1031" s="15" t="s">
        <v>18</v>
      </c>
      <c r="Y1031" s="16">
        <f>SUM(Y1012:Y1030)</f>
        <v>816.44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5" t="s">
        <v>30</v>
      </c>
      <c r="I1044" s="195"/>
      <c r="J1044" s="195"/>
      <c r="V1044" s="17"/>
      <c r="AA1044" s="195" t="s">
        <v>31</v>
      </c>
      <c r="AB1044" s="195"/>
      <c r="AC1044" s="195"/>
    </row>
    <row r="1045" spans="1:43">
      <c r="H1045" s="195"/>
      <c r="I1045" s="195"/>
      <c r="J1045" s="195"/>
      <c r="V1045" s="17"/>
      <c r="AA1045" s="195"/>
      <c r="AB1045" s="195"/>
      <c r="AC1045" s="19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-816.44</v>
      </c>
      <c r="E1049" s="196" t="s">
        <v>20</v>
      </c>
      <c r="F1049" s="196"/>
      <c r="G1049" s="196"/>
      <c r="H1049" s="196"/>
      <c r="V1049" s="17"/>
      <c r="X1049" s="23" t="s">
        <v>32</v>
      </c>
      <c r="Y1049" s="20">
        <f>IF(B1849="PAGADO",0,C1054)</f>
        <v>-816.44</v>
      </c>
      <c r="AA1049" s="196" t="s">
        <v>20</v>
      </c>
      <c r="AB1049" s="196"/>
      <c r="AC1049" s="196"/>
      <c r="AD1049" s="19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816.44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816.44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-816.44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-816.44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8" t="str">
        <f>IF(Y1054&lt;0,"NO PAGAR","COBRAR'")</f>
        <v>NO PAGAR</v>
      </c>
      <c r="Y1055" s="19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8" t="str">
        <f>IF(C1054&lt;0,"NO PAGAR","COBRAR'")</f>
        <v>NO PAGAR</v>
      </c>
      <c r="C1056" s="198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9" t="s">
        <v>9</v>
      </c>
      <c r="C1057" s="19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9" t="s">
        <v>9</v>
      </c>
      <c r="Y1057" s="19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816.44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816.44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91" t="s">
        <v>7</v>
      </c>
      <c r="F1065" s="192"/>
      <c r="G1065" s="193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1" t="s">
        <v>7</v>
      </c>
      <c r="AB1065" s="192"/>
      <c r="AC1065" s="193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91" t="s">
        <v>7</v>
      </c>
      <c r="O1067" s="192"/>
      <c r="P1067" s="192"/>
      <c r="Q1067" s="193"/>
      <c r="R1067" s="18">
        <f>SUM(R1051:R1066)</f>
        <v>0</v>
      </c>
      <c r="S1067" s="3"/>
      <c r="V1067" s="17"/>
      <c r="X1067" s="12"/>
      <c r="Y1067" s="10"/>
      <c r="AJ1067" s="191" t="s">
        <v>7</v>
      </c>
      <c r="AK1067" s="192"/>
      <c r="AL1067" s="192"/>
      <c r="AM1067" s="193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816.44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816.44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701" zoomScale="89" zoomScaleNormal="89" workbookViewId="0">
      <selection activeCell="E711" sqref="E71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1" t="s">
        <v>7</v>
      </c>
      <c r="F69" s="192"/>
      <c r="G69" s="19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5" t="s">
        <v>28</v>
      </c>
      <c r="I186" s="195"/>
      <c r="J186" s="195"/>
      <c r="V186" s="17"/>
      <c r="AC186" s="194"/>
      <c r="AD186" s="194"/>
      <c r="AE186" s="194"/>
    </row>
    <row r="187" spans="2:41">
      <c r="H187" s="195"/>
      <c r="I187" s="195"/>
      <c r="J187" s="195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7" t="str">
        <f>IF(C196&lt;0,"NO PAGAR","COBRAR")</f>
        <v>COBRAR</v>
      </c>
      <c r="C197" s="19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7" t="str">
        <f>IF(Y196&lt;0,"NO PAGAR","COBRAR")</f>
        <v>COBRAR</v>
      </c>
      <c r="Y197" s="19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1" t="s">
        <v>7</v>
      </c>
      <c r="AB207" s="192"/>
      <c r="AC207" s="19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0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5" t="s">
        <v>28</v>
      </c>
      <c r="I278" s="195"/>
      <c r="J278" s="195"/>
      <c r="V278" s="17"/>
      <c r="AC278" s="194"/>
      <c r="AD278" s="194"/>
      <c r="AE278" s="194"/>
    </row>
    <row r="279" spans="2:41">
      <c r="H279" s="195"/>
      <c r="I279" s="195"/>
      <c r="J279" s="195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7" t="str">
        <f>IF(C288&lt;0,"NO PAGAR","COBRAR")</f>
        <v>COBRAR</v>
      </c>
      <c r="C289" s="19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7" t="str">
        <f>IF(Y288&lt;0,"NO PAGAR","COBRAR")</f>
        <v>COBRAR</v>
      </c>
      <c r="Y289" s="19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IF(B1074="PAGADO",0,C333)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1" t="s">
        <v>7</v>
      </c>
      <c r="F344" s="192"/>
      <c r="G344" s="19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0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08" t="s">
        <v>64</v>
      </c>
      <c r="AB373" s="202" t="s">
        <v>29</v>
      </c>
      <c r="AC373" s="202"/>
      <c r="AD373" s="202"/>
    </row>
    <row r="374" spans="2:41">
      <c r="V374" s="17"/>
      <c r="X374" s="208"/>
      <c r="AB374" s="202"/>
      <c r="AC374" s="202"/>
      <c r="AD374" s="202"/>
    </row>
    <row r="375" spans="2:41" ht="23.25">
      <c r="B375" s="22" t="s">
        <v>64</v>
      </c>
      <c r="V375" s="17"/>
      <c r="X375" s="208"/>
      <c r="AB375" s="202"/>
      <c r="AC375" s="202"/>
      <c r="AD375" s="202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7" t="str">
        <f>IF(C381&lt;0,"NO PAGAR","COBRAR")</f>
        <v>COBRAR</v>
      </c>
      <c r="C382" s="19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7" t="str">
        <f>IF(Y381&lt;0,"NO PAGAR","COBRAR")</f>
        <v>COBRAR</v>
      </c>
      <c r="Y382" s="19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9" t="s">
        <v>9</v>
      </c>
      <c r="C383" s="19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9" t="s">
        <v>9</v>
      </c>
      <c r="Y383" s="19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1" t="s">
        <v>7</v>
      </c>
      <c r="AB392" s="192"/>
      <c r="AC392" s="19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1" t="s">
        <v>7</v>
      </c>
      <c r="O394" s="192"/>
      <c r="P394" s="192"/>
      <c r="Q394" s="193"/>
      <c r="R394" s="18">
        <f>SUM(R378:R393)</f>
        <v>0</v>
      </c>
      <c r="S394" s="3"/>
      <c r="V394" s="17"/>
      <c r="X394" s="12"/>
      <c r="Y394" s="10"/>
      <c r="AJ394" s="191" t="s">
        <v>7</v>
      </c>
      <c r="AK394" s="192"/>
      <c r="AL394" s="192"/>
      <c r="AM394" s="193"/>
      <c r="AN394" s="18">
        <f>SUM(AN378:AN393)</f>
        <v>0</v>
      </c>
      <c r="AO394" s="3"/>
    </row>
    <row r="395" spans="2:46">
      <c r="B395" s="12"/>
      <c r="C395" s="10"/>
      <c r="E395" s="191" t="s">
        <v>7</v>
      </c>
      <c r="F395" s="192"/>
      <c r="G395" s="19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NO PAGAR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9" t="s">
        <v>9</v>
      </c>
      <c r="C423" s="19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">
        <v>9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1" t="s">
        <v>7</v>
      </c>
      <c r="AK425" s="192"/>
      <c r="AL425" s="192"/>
      <c r="AM425" s="19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1" t="s">
        <v>7</v>
      </c>
      <c r="F431" s="192"/>
      <c r="G431" s="19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1" t="s">
        <v>7</v>
      </c>
      <c r="AB431" s="192"/>
      <c r="AC431" s="19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1" t="s">
        <v>7</v>
      </c>
      <c r="O433" s="192"/>
      <c r="P433" s="192"/>
      <c r="Q433" s="19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08" t="s">
        <v>66</v>
      </c>
      <c r="AB449" s="202" t="s">
        <v>29</v>
      </c>
      <c r="AC449" s="202"/>
      <c r="AD449" s="202"/>
    </row>
    <row r="450" spans="2:41">
      <c r="B450" s="210"/>
      <c r="F450" s="209"/>
      <c r="G450" s="209"/>
      <c r="H450" s="209"/>
      <c r="V450" s="17"/>
      <c r="X450" s="208"/>
      <c r="AB450" s="202"/>
      <c r="AC450" s="202"/>
      <c r="AD450" s="202"/>
    </row>
    <row r="451" spans="2:41" ht="23.25" customHeight="1">
      <c r="B451" s="210"/>
      <c r="F451" s="209"/>
      <c r="G451" s="209"/>
      <c r="H451" s="209"/>
      <c r="V451" s="17"/>
      <c r="X451" s="208"/>
      <c r="AB451" s="202"/>
      <c r="AC451" s="202"/>
      <c r="AD451" s="202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7" t="str">
        <f>IF(C457&lt;0,"NO PAGAR","COBRAR")</f>
        <v>COBRAR</v>
      </c>
      <c r="C458" s="19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7" t="str">
        <f>IF(Y457&lt;0,"NO PAGAR","COBRAR")</f>
        <v>NO PAGAR</v>
      </c>
      <c r="Y458" s="19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9" t="s">
        <v>9</v>
      </c>
      <c r="C459" s="19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9" t="s">
        <v>9</v>
      </c>
      <c r="Y459" s="19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1" t="s">
        <v>7</v>
      </c>
      <c r="F468" s="192"/>
      <c r="G468" s="19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1" t="s">
        <v>7</v>
      </c>
      <c r="AB468" s="192"/>
      <c r="AC468" s="19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1" t="s">
        <v>7</v>
      </c>
      <c r="O470" s="192"/>
      <c r="P470" s="192"/>
      <c r="Q470" s="19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1" t="s">
        <v>7</v>
      </c>
      <c r="AK472" s="192"/>
      <c r="AL472" s="192"/>
      <c r="AM472" s="19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08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08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08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8" t="str">
        <f>IF(Y496&lt;0,"NO PAGAR","COBRAR'")</f>
        <v>COBRAR'</v>
      </c>
      <c r="Y497" s="19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8" t="str">
        <f>IF(C496&lt;0,"NO PAGAR","COBRAR'")</f>
        <v>COBRAR'</v>
      </c>
      <c r="C498" s="19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9" t="s">
        <v>9</v>
      </c>
      <c r="C499" s="19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9" t="s">
        <v>9</v>
      </c>
      <c r="Y499" s="19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1" t="s">
        <v>7</v>
      </c>
      <c r="F507" s="192"/>
      <c r="G507" s="19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1" t="s">
        <v>7</v>
      </c>
      <c r="AB507" s="192"/>
      <c r="AC507" s="19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1" t="s">
        <v>7</v>
      </c>
      <c r="O509" s="192"/>
      <c r="P509" s="192"/>
      <c r="Q509" s="193"/>
      <c r="R509" s="18">
        <f>SUM(R493:R508)</f>
        <v>25</v>
      </c>
      <c r="S509" s="3"/>
      <c r="V509" s="17"/>
      <c r="X509" s="12"/>
      <c r="Y509" s="10"/>
      <c r="AJ509" s="191" t="s">
        <v>7</v>
      </c>
      <c r="AK509" s="192"/>
      <c r="AL509" s="192"/>
      <c r="AM509" s="19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4" t="s">
        <v>29</v>
      </c>
      <c r="AD532" s="194"/>
      <c r="AE532" s="194"/>
    </row>
    <row r="533" spans="2:41" ht="15" customHeight="1">
      <c r="I533" s="76"/>
      <c r="J533" s="76"/>
      <c r="V533" s="17"/>
      <c r="AC533" s="194"/>
      <c r="AD533" s="194"/>
      <c r="AE533" s="194"/>
    </row>
    <row r="534" spans="2:41" ht="15" customHeight="1">
      <c r="H534" s="76"/>
      <c r="I534" s="76"/>
      <c r="J534" s="76"/>
      <c r="V534" s="17"/>
      <c r="AC534" s="194"/>
      <c r="AD534" s="194"/>
      <c r="AE534" s="194"/>
    </row>
    <row r="535" spans="2:41">
      <c r="B535" s="208" t="s">
        <v>67</v>
      </c>
      <c r="F535" s="209" t="s">
        <v>28</v>
      </c>
      <c r="G535" s="209"/>
      <c r="H535" s="209"/>
      <c r="V535" s="17"/>
    </row>
    <row r="536" spans="2:41">
      <c r="B536" s="208"/>
      <c r="F536" s="209"/>
      <c r="G536" s="209"/>
      <c r="H536" s="209"/>
      <c r="V536" s="17"/>
    </row>
    <row r="537" spans="2:41" ht="26.25" customHeight="1">
      <c r="B537" s="208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7" t="str">
        <f>IF(C543&lt;0,"NO PAGAR","COBRAR")</f>
        <v>NO PAGAR</v>
      </c>
      <c r="C544" s="19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PAGAR","COBRAR")</f>
        <v>COBRAR</v>
      </c>
      <c r="Y544" s="197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9" t="s">
        <v>9</v>
      </c>
      <c r="C545" s="19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9" t="s">
        <v>9</v>
      </c>
      <c r="Y545" s="19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1" t="s">
        <v>7</v>
      </c>
      <c r="F554" s="192"/>
      <c r="G554" s="19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1" t="s">
        <v>7</v>
      </c>
      <c r="AB554" s="192"/>
      <c r="AC554" s="19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1" t="s">
        <v>7</v>
      </c>
      <c r="O556" s="192"/>
      <c r="P556" s="192"/>
      <c r="Q556" s="193"/>
      <c r="R556" s="18">
        <f>SUM(R540:R555)</f>
        <v>985.81</v>
      </c>
      <c r="S556" s="3"/>
      <c r="V556" s="17"/>
      <c r="X556" s="12"/>
      <c r="Y556" s="10"/>
      <c r="AJ556" s="191" t="s">
        <v>7</v>
      </c>
      <c r="AK556" s="192"/>
      <c r="AL556" s="192"/>
      <c r="AM556" s="193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8" t="str">
        <f>IF(Y583&lt;0,"NO PAGAR","COBRAR'")</f>
        <v>COBRAR'</v>
      </c>
      <c r="Y584" s="19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8" t="str">
        <f>IF(C583&lt;0,"NO PAGAR","COBRAR'")</f>
        <v>COBRAR'</v>
      </c>
      <c r="C585" s="19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9" t="s">
        <v>9</v>
      </c>
      <c r="C586" s="19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9" t="s">
        <v>9</v>
      </c>
      <c r="Y586" s="19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1" t="s">
        <v>7</v>
      </c>
      <c r="F594" s="192"/>
      <c r="G594" s="19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1" t="s">
        <v>7</v>
      </c>
      <c r="AB594" s="192"/>
      <c r="AC594" s="19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1" t="s">
        <v>7</v>
      </c>
      <c r="O596" s="192"/>
      <c r="P596" s="192"/>
      <c r="Q596" s="193"/>
      <c r="R596" s="18">
        <f>SUM(R580:R595)</f>
        <v>0</v>
      </c>
      <c r="S596" s="3"/>
      <c r="V596" s="17"/>
      <c r="X596" s="12"/>
      <c r="Y596" s="10"/>
      <c r="AJ596" s="191" t="s">
        <v>7</v>
      </c>
      <c r="AK596" s="192"/>
      <c r="AL596" s="192"/>
      <c r="AM596" s="19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4" t="s">
        <v>29</v>
      </c>
      <c r="AD614" s="194"/>
      <c r="AE614" s="194"/>
    </row>
    <row r="615" spans="2:41" ht="15" customHeight="1">
      <c r="I615" s="76"/>
      <c r="J615" s="76"/>
      <c r="V615" s="17"/>
      <c r="AC615" s="194"/>
      <c r="AD615" s="194"/>
      <c r="AE615" s="194"/>
    </row>
    <row r="616" spans="2:41" ht="15" customHeight="1">
      <c r="H616" s="76"/>
      <c r="I616" s="76"/>
      <c r="J616" s="76"/>
      <c r="V616" s="17"/>
      <c r="AC616" s="194"/>
      <c r="AD616" s="194"/>
      <c r="AE616" s="194"/>
    </row>
    <row r="617" spans="2:41">
      <c r="B617" s="208" t="s">
        <v>68</v>
      </c>
      <c r="F617" s="209" t="s">
        <v>28</v>
      </c>
      <c r="G617" s="209"/>
      <c r="H617" s="209"/>
      <c r="V617" s="17"/>
    </row>
    <row r="618" spans="2:41">
      <c r="B618" s="208"/>
      <c r="F618" s="209"/>
      <c r="G618" s="209"/>
      <c r="H618" s="209"/>
      <c r="V618" s="17"/>
    </row>
    <row r="619" spans="2:41" ht="26.25" customHeight="1">
      <c r="B619" s="208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7" t="str">
        <f>IF(C625&lt;0,"NO PAGAR","COBRAR")</f>
        <v>COBRAR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7" t="str">
        <f>IF(Y625&lt;0,"NO PAGAR","COBRAR")</f>
        <v>COBRAR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9" t="s">
        <v>9</v>
      </c>
      <c r="C627" s="19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9" t="s">
        <v>9</v>
      </c>
      <c r="Y627" s="19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1" t="s">
        <v>7</v>
      </c>
      <c r="F636" s="192"/>
      <c r="G636" s="19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1" t="s">
        <v>7</v>
      </c>
      <c r="AB636" s="192"/>
      <c r="AC636" s="19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1" t="s">
        <v>7</v>
      </c>
      <c r="O638" s="192"/>
      <c r="P638" s="192"/>
      <c r="Q638" s="193"/>
      <c r="R638" s="18">
        <f>SUM(R622:R637)</f>
        <v>0</v>
      </c>
      <c r="S638" s="3"/>
      <c r="V638" s="17"/>
      <c r="X638" s="12"/>
      <c r="Y638" s="10"/>
      <c r="AJ638" s="191" t="s">
        <v>7</v>
      </c>
      <c r="AK638" s="192"/>
      <c r="AL638" s="192"/>
      <c r="AM638" s="193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1" t="str">
        <f>IF(C666&lt;0,"NO PAGAR","COBRAR'")</f>
        <v>COBRAR'</v>
      </c>
      <c r="C667" s="21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PAGAR","COBRAR'")</f>
        <v>COBRAR'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2"/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9" t="s">
        <v>9</v>
      </c>
      <c r="C669" s="19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9" t="s">
        <v>9</v>
      </c>
      <c r="Y669" s="19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1" t="s">
        <v>7</v>
      </c>
      <c r="F677" s="192"/>
      <c r="G677" s="19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1" t="s">
        <v>7</v>
      </c>
      <c r="AB677" s="192"/>
      <c r="AC677" s="19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1" t="s">
        <v>7</v>
      </c>
      <c r="O679" s="192"/>
      <c r="P679" s="192"/>
      <c r="Q679" s="193"/>
      <c r="R679" s="18">
        <f>SUM(R663:R678)</f>
        <v>0</v>
      </c>
      <c r="S679" s="3"/>
      <c r="V679" s="17"/>
      <c r="X679" s="12"/>
      <c r="Y679" s="10"/>
      <c r="AJ679" s="191" t="s">
        <v>7</v>
      </c>
      <c r="AK679" s="192"/>
      <c r="AL679" s="192"/>
      <c r="AM679" s="19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4" t="s">
        <v>29</v>
      </c>
      <c r="AD698" s="194"/>
      <c r="AE698" s="194"/>
    </row>
    <row r="699" spans="2:31" ht="15" customHeight="1">
      <c r="I699" s="76"/>
      <c r="J699" s="76"/>
      <c r="V699" s="17"/>
      <c r="AC699" s="194"/>
      <c r="AD699" s="194"/>
      <c r="AE699" s="194"/>
    </row>
    <row r="700" spans="2:31" ht="15" customHeight="1">
      <c r="H700" s="76"/>
      <c r="I700" s="76"/>
      <c r="J700" s="76"/>
      <c r="V700" s="17"/>
      <c r="AC700" s="194"/>
      <c r="AD700" s="194"/>
      <c r="AE700" s="194"/>
    </row>
    <row r="701" spans="2:31">
      <c r="B701" s="208" t="s">
        <v>69</v>
      </c>
      <c r="F701" s="209" t="s">
        <v>28</v>
      </c>
      <c r="G701" s="209"/>
      <c r="H701" s="209"/>
      <c r="V701" s="17"/>
    </row>
    <row r="702" spans="2:31">
      <c r="B702" s="208"/>
      <c r="F702" s="209"/>
      <c r="G702" s="209"/>
      <c r="H702" s="209"/>
      <c r="V702" s="17"/>
    </row>
    <row r="703" spans="2:31" ht="26.25" customHeight="1">
      <c r="B703" s="208"/>
      <c r="F703" s="209"/>
      <c r="G703" s="209"/>
      <c r="H703" s="209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V704" s="17"/>
      <c r="X704" s="23" t="s">
        <v>32</v>
      </c>
      <c r="Y704" s="20">
        <f>IF(B704="PAGADO",0,C709)</f>
        <v>289.95000000000005</v>
      </c>
      <c r="AA704" s="196" t="s">
        <v>20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289.95000000000005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752.23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289.95000000000005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289.95000000000005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7" t="str">
        <f>IF(C709&lt;0,"NO PAGAR","COBRAR")</f>
        <v>COBRAR</v>
      </c>
      <c r="C710" s="197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7" t="str">
        <f>IF(Y709&lt;0,"NO PAGAR","COBRAR")</f>
        <v>COBRAR</v>
      </c>
      <c r="Y710" s="197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9" t="s">
        <v>9</v>
      </c>
      <c r="C711" s="19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9" t="s">
        <v>9</v>
      </c>
      <c r="Y711" s="19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1" t="s">
        <v>7</v>
      </c>
      <c r="F720" s="192"/>
      <c r="G720" s="19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1" t="s">
        <v>7</v>
      </c>
      <c r="AB720" s="192"/>
      <c r="AC720" s="19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1" t="s">
        <v>7</v>
      </c>
      <c r="O722" s="192"/>
      <c r="P722" s="192"/>
      <c r="Q722" s="193"/>
      <c r="R722" s="18">
        <f>SUM(R706:R721)</f>
        <v>520</v>
      </c>
      <c r="S722" s="3"/>
      <c r="V722" s="17"/>
      <c r="X722" s="12"/>
      <c r="Y722" s="10"/>
      <c r="AJ722" s="191" t="s">
        <v>7</v>
      </c>
      <c r="AK722" s="192"/>
      <c r="AL722" s="192"/>
      <c r="AM722" s="193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752.23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5" t="s">
        <v>31</v>
      </c>
      <c r="AB744" s="195"/>
      <c r="AC744" s="195"/>
    </row>
    <row r="745" spans="1:43" ht="15" customHeight="1">
      <c r="H745" s="76"/>
      <c r="I745" s="76"/>
      <c r="J745" s="76"/>
      <c r="V745" s="17"/>
      <c r="AA745" s="195"/>
      <c r="AB745" s="195"/>
      <c r="AC745" s="19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289.95000000000005</v>
      </c>
      <c r="E749" s="196" t="s">
        <v>555</v>
      </c>
      <c r="F749" s="196"/>
      <c r="G749" s="196"/>
      <c r="H749" s="196"/>
      <c r="V749" s="17"/>
      <c r="X749" s="23" t="s">
        <v>32</v>
      </c>
      <c r="Y749" s="20">
        <f>IF(B1549="PAGADO",0,C754)</f>
        <v>289.95000000000005</v>
      </c>
      <c r="AA749" s="196" t="s">
        <v>20</v>
      </c>
      <c r="AB749" s="196"/>
      <c r="AC749" s="196"/>
      <c r="AD749" s="19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289.95000000000005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289.95000000000005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289.95000000000005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289.95000000000005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8" t="str">
        <f>IF(Y754&lt;0,"NO PAGAR","COBRAR'")</f>
        <v>COBRAR'</v>
      </c>
      <c r="Y755" s="19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8" t="str">
        <f>IF(C754&lt;0,"NO PAGAR","COBRAR'")</f>
        <v>COBRAR'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9" t="s">
        <v>9</v>
      </c>
      <c r="C757" s="19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9" t="s">
        <v>9</v>
      </c>
      <c r="Y757" s="19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91" t="s">
        <v>7</v>
      </c>
      <c r="F765" s="192"/>
      <c r="G765" s="193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1" t="s">
        <v>7</v>
      </c>
      <c r="AB765" s="192"/>
      <c r="AC765" s="193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91" t="s">
        <v>7</v>
      </c>
      <c r="O767" s="192"/>
      <c r="P767" s="192"/>
      <c r="Q767" s="193"/>
      <c r="R767" s="18">
        <f>SUM(R751:R766)</f>
        <v>0</v>
      </c>
      <c r="S767" s="3"/>
      <c r="V767" s="17"/>
      <c r="X767" s="12"/>
      <c r="Y767" s="10"/>
      <c r="AJ767" s="191" t="s">
        <v>7</v>
      </c>
      <c r="AK767" s="192"/>
      <c r="AL767" s="192"/>
      <c r="AM767" s="193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4" t="s">
        <v>29</v>
      </c>
      <c r="AD791" s="194"/>
      <c r="AE791" s="194"/>
    </row>
    <row r="792" spans="2:41" ht="15" customHeight="1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>
      <c r="H793" s="76"/>
      <c r="I793" s="76"/>
      <c r="J793" s="76"/>
      <c r="V793" s="17"/>
      <c r="AC793" s="194"/>
      <c r="AD793" s="194"/>
      <c r="AE793" s="194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289.95000000000005</v>
      </c>
      <c r="E797" s="196" t="s">
        <v>555</v>
      </c>
      <c r="F797" s="196"/>
      <c r="G797" s="196"/>
      <c r="H797" s="196"/>
      <c r="V797" s="17"/>
      <c r="X797" s="23" t="s">
        <v>32</v>
      </c>
      <c r="Y797" s="20">
        <f>IF(B797="PAGADO",0,C802)</f>
        <v>289.95000000000005</v>
      </c>
      <c r="AA797" s="196" t="s">
        <v>20</v>
      </c>
      <c r="AB797" s="196"/>
      <c r="AC797" s="196"/>
      <c r="AD797" s="19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289.95000000000005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289.95000000000005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289.95000000000005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289.95000000000005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7" t="str">
        <f>IF(C802&lt;0,"NO PAGAR","COBRAR")</f>
        <v>COBRAR</v>
      </c>
      <c r="C803" s="19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7" t="str">
        <f>IF(Y802&lt;0,"NO PAGAR","COBRAR")</f>
        <v>COBRAR</v>
      </c>
      <c r="Y803" s="197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9" t="s">
        <v>9</v>
      </c>
      <c r="C804" s="19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9" t="s">
        <v>9</v>
      </c>
      <c r="Y804" s="19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91" t="s">
        <v>7</v>
      </c>
      <c r="F813" s="192"/>
      <c r="G813" s="19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1" t="s">
        <v>7</v>
      </c>
      <c r="AB813" s="192"/>
      <c r="AC813" s="19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1" t="s">
        <v>7</v>
      </c>
      <c r="O815" s="192"/>
      <c r="P815" s="192"/>
      <c r="Q815" s="193"/>
      <c r="R815" s="18">
        <f>SUM(R799:R814)</f>
        <v>0</v>
      </c>
      <c r="S815" s="3"/>
      <c r="V815" s="17"/>
      <c r="X815" s="12"/>
      <c r="Y815" s="10"/>
      <c r="AJ815" s="191" t="s">
        <v>7</v>
      </c>
      <c r="AK815" s="192"/>
      <c r="AL815" s="192"/>
      <c r="AM815" s="19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5" t="s">
        <v>31</v>
      </c>
      <c r="AB837" s="195"/>
      <c r="AC837" s="195"/>
    </row>
    <row r="838" spans="1:43" ht="15" customHeight="1">
      <c r="H838" s="76"/>
      <c r="I838" s="76"/>
      <c r="J838" s="76"/>
      <c r="V838" s="17"/>
      <c r="AA838" s="195"/>
      <c r="AB838" s="195"/>
      <c r="AC838" s="19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289.95000000000005</v>
      </c>
      <c r="E842" s="196" t="s">
        <v>555</v>
      </c>
      <c r="F842" s="196"/>
      <c r="G842" s="196"/>
      <c r="H842" s="196"/>
      <c r="V842" s="17"/>
      <c r="X842" s="23" t="s">
        <v>32</v>
      </c>
      <c r="Y842" s="20">
        <f>IF(B1642="PAGADO",0,C847)</f>
        <v>289.95000000000005</v>
      </c>
      <c r="AA842" s="196" t="s">
        <v>20</v>
      </c>
      <c r="AB842" s="196"/>
      <c r="AC842" s="196"/>
      <c r="AD842" s="19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289.95000000000005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289.95000000000005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289.95000000000005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289.95000000000005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8" t="str">
        <f>IF(Y847&lt;0,"NO PAGAR","COBRAR'")</f>
        <v>COBRAR'</v>
      </c>
      <c r="Y848" s="19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8" t="str">
        <f>IF(C847&lt;0,"NO PAGAR","COBRAR'")</f>
        <v>COBRAR'</v>
      </c>
      <c r="C849" s="19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9" t="s">
        <v>9</v>
      </c>
      <c r="C850" s="19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9" t="s">
        <v>9</v>
      </c>
      <c r="Y850" s="19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91" t="s">
        <v>7</v>
      </c>
      <c r="F858" s="192"/>
      <c r="G858" s="193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1" t="s">
        <v>7</v>
      </c>
      <c r="AB858" s="192"/>
      <c r="AC858" s="193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91" t="s">
        <v>7</v>
      </c>
      <c r="O860" s="192"/>
      <c r="P860" s="192"/>
      <c r="Q860" s="193"/>
      <c r="R860" s="18">
        <f>SUM(R844:R859)</f>
        <v>0</v>
      </c>
      <c r="S860" s="3"/>
      <c r="V860" s="17"/>
      <c r="X860" s="12"/>
      <c r="Y860" s="10"/>
      <c r="AJ860" s="191" t="s">
        <v>7</v>
      </c>
      <c r="AK860" s="192"/>
      <c r="AL860" s="192"/>
      <c r="AM860" s="193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4" t="s">
        <v>29</v>
      </c>
      <c r="AD885" s="194"/>
      <c r="AE885" s="194"/>
    </row>
    <row r="886" spans="2:41" ht="15" customHeight="1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>
      <c r="H887" s="76"/>
      <c r="I887" s="76"/>
      <c r="J887" s="76"/>
      <c r="V887" s="17"/>
      <c r="AC887" s="194"/>
      <c r="AD887" s="194"/>
      <c r="AE887" s="194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289.95000000000005</v>
      </c>
      <c r="E891" s="196" t="s">
        <v>555</v>
      </c>
      <c r="F891" s="196"/>
      <c r="G891" s="196"/>
      <c r="H891" s="196"/>
      <c r="V891" s="17"/>
      <c r="X891" s="23" t="s">
        <v>32</v>
      </c>
      <c r="Y891" s="20">
        <f>IF(B891="PAGADO",0,C896)</f>
        <v>289.95000000000005</v>
      </c>
      <c r="AA891" s="196" t="s">
        <v>20</v>
      </c>
      <c r="AB891" s="196"/>
      <c r="AC891" s="196"/>
      <c r="AD891" s="19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289.95000000000005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289.95000000000005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289.95000000000005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289.95000000000005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7" t="str">
        <f>IF(C896&lt;0,"NO PAGAR","COBRAR")</f>
        <v>COBRAR</v>
      </c>
      <c r="C897" s="19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7" t="str">
        <f>IF(Y896&lt;0,"NO PAGAR","COBRAR")</f>
        <v>COBRAR</v>
      </c>
      <c r="Y897" s="19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9" t="s">
        <v>9</v>
      </c>
      <c r="C898" s="19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">
        <v>9</v>
      </c>
      <c r="Y898" s="19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91" t="s">
        <v>7</v>
      </c>
      <c r="F907" s="192"/>
      <c r="G907" s="193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1" t="s">
        <v>7</v>
      </c>
      <c r="AB907" s="192"/>
      <c r="AC907" s="193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1" t="s">
        <v>7</v>
      </c>
      <c r="O909" s="192"/>
      <c r="P909" s="192"/>
      <c r="Q909" s="193"/>
      <c r="R909" s="18">
        <f>SUM(R893:R908)</f>
        <v>0</v>
      </c>
      <c r="S909" s="3"/>
      <c r="V909" s="17"/>
      <c r="X909" s="12"/>
      <c r="Y909" s="10"/>
      <c r="AJ909" s="191" t="s">
        <v>7</v>
      </c>
      <c r="AK909" s="192"/>
      <c r="AL909" s="192"/>
      <c r="AM909" s="193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5" t="s">
        <v>31</v>
      </c>
      <c r="AB931" s="195"/>
      <c r="AC931" s="195"/>
    </row>
    <row r="932" spans="1:43" ht="15" customHeight="1">
      <c r="H932" s="76"/>
      <c r="I932" s="76"/>
      <c r="J932" s="76"/>
      <c r="V932" s="17"/>
      <c r="AA932" s="195"/>
      <c r="AB932" s="195"/>
      <c r="AC932" s="19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289.95000000000005</v>
      </c>
      <c r="E936" s="196" t="s">
        <v>555</v>
      </c>
      <c r="F936" s="196"/>
      <c r="G936" s="196"/>
      <c r="H936" s="196"/>
      <c r="V936" s="17"/>
      <c r="X936" s="23" t="s">
        <v>32</v>
      </c>
      <c r="Y936" s="20">
        <f>IF(B1736="PAGADO",0,C941)</f>
        <v>289.95000000000005</v>
      </c>
      <c r="AA936" s="196" t="s">
        <v>20</v>
      </c>
      <c r="AB936" s="196"/>
      <c r="AC936" s="196"/>
      <c r="AD936" s="19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289.95000000000005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289.95000000000005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289.95000000000005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289.95000000000005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8" t="str">
        <f>IF(Y941&lt;0,"NO PAGAR","COBRAR'")</f>
        <v>COBRAR'</v>
      </c>
      <c r="Y942" s="19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8" t="str">
        <f>IF(C941&lt;0,"NO PAGAR","COBRAR'")</f>
        <v>COBRAR'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9" t="s">
        <v>9</v>
      </c>
      <c r="C944" s="19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9" t="s">
        <v>9</v>
      </c>
      <c r="Y944" s="19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91" t="s">
        <v>7</v>
      </c>
      <c r="F952" s="192"/>
      <c r="G952" s="193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1" t="s">
        <v>7</v>
      </c>
      <c r="AB952" s="192"/>
      <c r="AC952" s="193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91" t="s">
        <v>7</v>
      </c>
      <c r="O954" s="192"/>
      <c r="P954" s="192"/>
      <c r="Q954" s="193"/>
      <c r="R954" s="18">
        <f>SUM(R938:R953)</f>
        <v>0</v>
      </c>
      <c r="S954" s="3"/>
      <c r="V954" s="17"/>
      <c r="X954" s="12"/>
      <c r="Y954" s="10"/>
      <c r="AJ954" s="191" t="s">
        <v>7</v>
      </c>
      <c r="AK954" s="192"/>
      <c r="AL954" s="192"/>
      <c r="AM954" s="193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4" t="s">
        <v>29</v>
      </c>
      <c r="AD978" s="194"/>
      <c r="AE978" s="194"/>
    </row>
    <row r="979" spans="2:41" ht="15" customHeight="1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>
      <c r="H980" s="76"/>
      <c r="I980" s="76"/>
      <c r="J980" s="76"/>
      <c r="V980" s="17"/>
      <c r="AC980" s="194"/>
      <c r="AD980" s="194"/>
      <c r="AE980" s="194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289.95000000000005</v>
      </c>
      <c r="E984" s="196" t="s">
        <v>555</v>
      </c>
      <c r="F984" s="196"/>
      <c r="G984" s="196"/>
      <c r="H984" s="196"/>
      <c r="V984" s="17"/>
      <c r="X984" s="23" t="s">
        <v>32</v>
      </c>
      <c r="Y984" s="20">
        <f>IF(B984="PAGADO",0,C989)</f>
        <v>289.95000000000005</v>
      </c>
      <c r="AA984" s="196" t="s">
        <v>20</v>
      </c>
      <c r="AB984" s="196"/>
      <c r="AC984" s="196"/>
      <c r="AD984" s="19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289.95000000000005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289.95000000000005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289.95000000000005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289.95000000000005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7" t="str">
        <f>IF(C989&lt;0,"NO PAGAR","COBRAR")</f>
        <v>COBRAR</v>
      </c>
      <c r="C990" s="19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7" t="str">
        <f>IF(Y989&lt;0,"NO PAGAR","COBRAR")</f>
        <v>COBRAR</v>
      </c>
      <c r="Y990" s="197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9" t="s">
        <v>9</v>
      </c>
      <c r="C991" s="19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9" t="s">
        <v>9</v>
      </c>
      <c r="Y991" s="19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91" t="s">
        <v>7</v>
      </c>
      <c r="F1000" s="192"/>
      <c r="G1000" s="19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1" t="s">
        <v>7</v>
      </c>
      <c r="AB1000" s="192"/>
      <c r="AC1000" s="19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1" t="s">
        <v>7</v>
      </c>
      <c r="O1002" s="192"/>
      <c r="P1002" s="192"/>
      <c r="Q1002" s="193"/>
      <c r="R1002" s="18">
        <f>SUM(R986:R1001)</f>
        <v>0</v>
      </c>
      <c r="S1002" s="3"/>
      <c r="V1002" s="17"/>
      <c r="X1002" s="12"/>
      <c r="Y1002" s="10"/>
      <c r="AJ1002" s="191" t="s">
        <v>7</v>
      </c>
      <c r="AK1002" s="192"/>
      <c r="AL1002" s="192"/>
      <c r="AM1002" s="19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5" t="s">
        <v>31</v>
      </c>
      <c r="AB1024" s="195"/>
      <c r="AC1024" s="195"/>
    </row>
    <row r="1025" spans="2:41" ht="15" customHeight="1">
      <c r="H1025" s="76"/>
      <c r="I1025" s="76"/>
      <c r="J1025" s="76"/>
      <c r="V1025" s="17"/>
      <c r="AA1025" s="195"/>
      <c r="AB1025" s="195"/>
      <c r="AC1025" s="19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289.95000000000005</v>
      </c>
      <c r="E1029" s="196" t="s">
        <v>555</v>
      </c>
      <c r="F1029" s="196"/>
      <c r="G1029" s="196"/>
      <c r="H1029" s="196"/>
      <c r="V1029" s="17"/>
      <c r="X1029" s="23" t="s">
        <v>32</v>
      </c>
      <c r="Y1029" s="20">
        <f>IF(B1829="PAGADO",0,C1034)</f>
        <v>289.95000000000005</v>
      </c>
      <c r="AA1029" s="196" t="s">
        <v>20</v>
      </c>
      <c r="AB1029" s="196"/>
      <c r="AC1029" s="196"/>
      <c r="AD1029" s="19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289.95000000000005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289.95000000000005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289.95000000000005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289.95000000000005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8" t="str">
        <f>IF(Y1034&lt;0,"NO PAGAR","COBRAR'")</f>
        <v>COBRAR'</v>
      </c>
      <c r="Y1035" s="19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8" t="str">
        <f>IF(C1034&lt;0,"NO PAGAR","COBRAR'")</f>
        <v>COBRAR'</v>
      </c>
      <c r="C1036" s="19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9" t="s">
        <v>9</v>
      </c>
      <c r="C1037" s="19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9" t="s">
        <v>9</v>
      </c>
      <c r="Y1037" s="19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91" t="s">
        <v>7</v>
      </c>
      <c r="F1045" s="192"/>
      <c r="G1045" s="193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1" t="s">
        <v>7</v>
      </c>
      <c r="AB1045" s="192"/>
      <c r="AC1045" s="193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91" t="s">
        <v>7</v>
      </c>
      <c r="O1047" s="192"/>
      <c r="P1047" s="192"/>
      <c r="Q1047" s="193"/>
      <c r="R1047" s="18">
        <f>SUM(R1031:R1046)</f>
        <v>0</v>
      </c>
      <c r="S1047" s="3"/>
      <c r="V1047" s="17"/>
      <c r="X1047" s="12"/>
      <c r="Y1047" s="10"/>
      <c r="AJ1047" s="191" t="s">
        <v>7</v>
      </c>
      <c r="AK1047" s="192"/>
      <c r="AL1047" s="192"/>
      <c r="AM1047" s="193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3" zoomScale="82" zoomScaleNormal="82" workbookViewId="0">
      <selection activeCell="E668" sqref="E66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7" t="s">
        <v>10</v>
      </c>
      <c r="AL8" s="207"/>
      <c r="AM8" s="20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1" t="s">
        <v>7</v>
      </c>
      <c r="AB24" s="192"/>
      <c r="AC24" s="19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102.65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4" t="s">
        <v>29</v>
      </c>
      <c r="AD96" s="194"/>
      <c r="AE96" s="194"/>
    </row>
    <row r="97" spans="2:41">
      <c r="H97" s="195" t="s">
        <v>28</v>
      </c>
      <c r="I97" s="195"/>
      <c r="J97" s="195"/>
      <c r="V97" s="17"/>
      <c r="AC97" s="194"/>
      <c r="AD97" s="194"/>
      <c r="AE97" s="194"/>
    </row>
    <row r="98" spans="2:41">
      <c r="H98" s="195"/>
      <c r="I98" s="195"/>
      <c r="J98" s="195"/>
      <c r="V98" s="17"/>
      <c r="AC98" s="194"/>
      <c r="AD98" s="194"/>
      <c r="AE98" s="19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7" t="str">
        <f>IF(C107&lt;0,"NO PAGAR","COBRAR")</f>
        <v>COBRAR</v>
      </c>
      <c r="C108" s="19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7" t="str">
        <f>IF(Y107&lt;0,"NO PAGAR","COBRAR")</f>
        <v>NO PAGAR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9" t="s">
        <v>9</v>
      </c>
      <c r="C109" s="19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9" t="s">
        <v>9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1" t="s">
        <v>7</v>
      </c>
      <c r="F118" s="192"/>
      <c r="G118" s="19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1" t="s">
        <v>7</v>
      </c>
      <c r="AB118" s="192"/>
      <c r="AC118" s="19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1" t="s">
        <v>7</v>
      </c>
      <c r="O120" s="192"/>
      <c r="P120" s="192"/>
      <c r="Q120" s="193"/>
      <c r="R120" s="18">
        <f>SUM(R104:R119)</f>
        <v>0</v>
      </c>
      <c r="S120" s="3"/>
      <c r="V120" s="17"/>
      <c r="X120" s="12"/>
      <c r="Y120" s="10"/>
      <c r="AJ120" s="191" t="s">
        <v>7</v>
      </c>
      <c r="AK120" s="192"/>
      <c r="AL120" s="192"/>
      <c r="AM120" s="19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8" t="str">
        <f>IF(Y138&lt;0,"NO PAGAR","COBRAR'")</f>
        <v>COBRAR'</v>
      </c>
      <c r="Y139" s="19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8" t="str">
        <f>IF(C138&lt;0,"NO PAGAR","COBRAR'")</f>
        <v>COBRAR'</v>
      </c>
      <c r="C140" s="19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9" t="s">
        <v>9</v>
      </c>
      <c r="C141" s="19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9" t="s">
        <v>9</v>
      </c>
      <c r="Y141" s="19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1" t="s">
        <v>7</v>
      </c>
      <c r="F149" s="192"/>
      <c r="G149" s="19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1" t="s">
        <v>7</v>
      </c>
      <c r="AB149" s="192"/>
      <c r="AC149" s="19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1" t="s">
        <v>7</v>
      </c>
      <c r="O151" s="192"/>
      <c r="P151" s="192"/>
      <c r="Q151" s="193"/>
      <c r="R151" s="18">
        <f>SUM(R135:R150)</f>
        <v>0</v>
      </c>
      <c r="S151" s="3"/>
      <c r="V151" s="17"/>
      <c r="X151" s="12"/>
      <c r="Y151" s="10"/>
      <c r="AJ151" s="191" t="s">
        <v>7</v>
      </c>
      <c r="AK151" s="192"/>
      <c r="AL151" s="192"/>
      <c r="AM151" s="19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4" t="s">
        <v>29</v>
      </c>
      <c r="AD167" s="194"/>
      <c r="AE167" s="194"/>
    </row>
    <row r="168" spans="2:41">
      <c r="H168" s="195" t="s">
        <v>28</v>
      </c>
      <c r="I168" s="195"/>
      <c r="J168" s="195"/>
      <c r="V168" s="17"/>
      <c r="AC168" s="194"/>
      <c r="AD168" s="194"/>
      <c r="AE168" s="194"/>
    </row>
    <row r="169" spans="2:41">
      <c r="H169" s="195"/>
      <c r="I169" s="195"/>
      <c r="J169" s="195"/>
      <c r="V169" s="17"/>
      <c r="AC169" s="194"/>
      <c r="AD169" s="194"/>
      <c r="AE169" s="19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7" t="str">
        <f>IF(C177&lt;0,"NO PAGAR","COBRAR")</f>
        <v>COBRAR</v>
      </c>
      <c r="C178" s="19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9" t="s">
        <v>9</v>
      </c>
      <c r="C179" s="19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7" t="str">
        <f>IF(Y178&lt;0,"NO PAGAR","COBRAR")</f>
        <v>NO PAGAR</v>
      </c>
      <c r="Y179" s="19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">
        <v>9</v>
      </c>
      <c r="Y180" s="19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1" t="s">
        <v>7</v>
      </c>
      <c r="F189" s="192"/>
      <c r="G189" s="19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1" t="s">
        <v>7</v>
      </c>
      <c r="AB189" s="192"/>
      <c r="AC189" s="19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1" t="s">
        <v>7</v>
      </c>
      <c r="O191" s="192"/>
      <c r="P191" s="192"/>
      <c r="Q191" s="193"/>
      <c r="R191" s="18">
        <f>SUM(R175:R190)</f>
        <v>0</v>
      </c>
      <c r="S191" s="3"/>
      <c r="V191" s="17"/>
      <c r="X191" s="12"/>
      <c r="Y191" s="10"/>
      <c r="AJ191" s="191" t="s">
        <v>7</v>
      </c>
      <c r="AK191" s="192"/>
      <c r="AL191" s="192"/>
      <c r="AM191" s="19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8" t="str">
        <f>IF(C222&lt;0,"NO PAGAR","COBRAR'")</f>
        <v>COBRAR'</v>
      </c>
      <c r="C224" s="19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8" t="str">
        <f>IF(Y223&lt;0,"NO PAGAR","COBRAR'")</f>
        <v>NO PAGAR</v>
      </c>
      <c r="Y224" s="19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9" t="s">
        <v>9</v>
      </c>
      <c r="C225" s="19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9" t="s">
        <v>9</v>
      </c>
      <c r="Y226" s="19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1" t="s">
        <v>7</v>
      </c>
      <c r="F234" s="192"/>
      <c r="G234" s="19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1" t="s">
        <v>7</v>
      </c>
      <c r="AB234" s="192"/>
      <c r="AC234" s="19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1" t="s">
        <v>7</v>
      </c>
      <c r="O236" s="192"/>
      <c r="P236" s="192"/>
      <c r="Q236" s="193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1" t="s">
        <v>7</v>
      </c>
      <c r="AK236" s="192"/>
      <c r="AL236" s="192"/>
      <c r="AM236" s="19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4" t="s">
        <v>29</v>
      </c>
      <c r="AD259" s="194"/>
      <c r="AE259" s="194"/>
    </row>
    <row r="260" spans="2:41">
      <c r="H260" s="195" t="s">
        <v>28</v>
      </c>
      <c r="I260" s="195"/>
      <c r="J260" s="195"/>
      <c r="V260" s="17"/>
      <c r="AC260" s="194"/>
      <c r="AD260" s="194"/>
      <c r="AE260" s="194"/>
    </row>
    <row r="261" spans="2:41">
      <c r="H261" s="195"/>
      <c r="I261" s="195"/>
      <c r="J261" s="195"/>
      <c r="V261" s="17"/>
      <c r="AC261" s="194"/>
      <c r="AD261" s="194"/>
      <c r="AE261" s="19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7" t="str">
        <f>IF(C269&lt;0,"NO PAGAR","COBRAR")</f>
        <v>COBRAR</v>
      </c>
      <c r="C270" s="19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">
        <v>9</v>
      </c>
      <c r="C271" s="19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7" t="str">
        <f>IF(Y270&lt;0,"NO PAGAR","COBRAR")</f>
        <v>COBRAR</v>
      </c>
      <c r="Y271" s="19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">
        <v>9</v>
      </c>
      <c r="Y272" s="19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1" t="s">
        <v>7</v>
      </c>
      <c r="F281" s="192"/>
      <c r="G281" s="19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1" t="s">
        <v>7</v>
      </c>
      <c r="AB281" s="192"/>
      <c r="AC281" s="19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1" t="s">
        <v>7</v>
      </c>
      <c r="O283" s="192"/>
      <c r="P283" s="192"/>
      <c r="Q283" s="193"/>
      <c r="R283" s="18">
        <f>SUM(R267:R282)</f>
        <v>40</v>
      </c>
      <c r="S283" s="3"/>
      <c r="V283" s="17"/>
      <c r="X283" s="12"/>
      <c r="Y283" s="10"/>
      <c r="AJ283" s="191" t="s">
        <v>7</v>
      </c>
      <c r="AK283" s="192"/>
      <c r="AL283" s="192"/>
      <c r="AM283" s="19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IF(B1029="PAGADO",0,C315)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8" t="str">
        <f>IF(Y315&lt;0,"NO PAGAR","COBRAR'")</f>
        <v>NO PAGAR</v>
      </c>
      <c r="Y316" s="19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9" t="s">
        <v>9</v>
      </c>
      <c r="C318" s="190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9" t="s">
        <v>9</v>
      </c>
      <c r="Y318" s="19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1" t="s">
        <v>7</v>
      </c>
      <c r="F326" s="192"/>
      <c r="G326" s="19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1" t="s">
        <v>7</v>
      </c>
      <c r="AB326" s="192"/>
      <c r="AC326" s="19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1" t="s">
        <v>7</v>
      </c>
      <c r="O328" s="192"/>
      <c r="P328" s="192"/>
      <c r="Q328" s="193"/>
      <c r="R328" s="18">
        <f>SUM(R312:R327)</f>
        <v>2600</v>
      </c>
      <c r="S328" s="3"/>
      <c r="V328" s="17"/>
      <c r="X328" s="12"/>
      <c r="Y328" s="10"/>
      <c r="AJ328" s="191" t="s">
        <v>7</v>
      </c>
      <c r="AK328" s="192"/>
      <c r="AL328" s="192"/>
      <c r="AM328" s="19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08" t="s">
        <v>64</v>
      </c>
      <c r="AB347" s="202" t="s">
        <v>29</v>
      </c>
      <c r="AC347" s="202"/>
      <c r="AD347" s="202"/>
    </row>
    <row r="348" spans="2:41">
      <c r="V348" s="17"/>
      <c r="X348" s="208"/>
      <c r="AB348" s="202"/>
      <c r="AC348" s="202"/>
      <c r="AD348" s="202"/>
    </row>
    <row r="349" spans="2:41" ht="23.25">
      <c r="B349" s="22" t="s">
        <v>64</v>
      </c>
      <c r="V349" s="17"/>
      <c r="X349" s="208"/>
      <c r="AB349" s="202"/>
      <c r="AC349" s="202"/>
      <c r="AD349" s="202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7" t="str">
        <f>IF(C355&lt;0,"NO PAGAR","COBRAR")</f>
        <v>NO PAGAR</v>
      </c>
      <c r="C356" s="19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7" t="str">
        <f>IF(Y355&lt;0,"NO PAGAR","COBRAR")</f>
        <v>COBRAR</v>
      </c>
      <c r="Y356" s="19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9" t="s">
        <v>9</v>
      </c>
      <c r="C357" s="19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9" t="s">
        <v>9</v>
      </c>
      <c r="Y357" s="19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1" t="s">
        <v>7</v>
      </c>
      <c r="AK361" s="192"/>
      <c r="AL361" s="192"/>
      <c r="AM361" s="19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1" t="s">
        <v>7</v>
      </c>
      <c r="F366" s="192"/>
      <c r="G366" s="19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1" t="s">
        <v>7</v>
      </c>
      <c r="AB366" s="192"/>
      <c r="AC366" s="19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1" t="s">
        <v>7</v>
      </c>
      <c r="O368" s="192"/>
      <c r="P368" s="192"/>
      <c r="Q368" s="19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IF(B1122="PAGADO",0,C394)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8" t="str">
        <f>IF(Y394&lt;0,"NO PAGAR","COBRAR'")</f>
        <v>COBRAR'</v>
      </c>
      <c r="Y395" s="19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8" t="str">
        <f>IF(C394&lt;0,"NO PAGAR","COBRAR'")</f>
        <v>NO PAGAR</v>
      </c>
      <c r="C396" s="19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9" t="s">
        <v>9</v>
      </c>
      <c r="C397" s="19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9" t="s">
        <v>9</v>
      </c>
      <c r="Y397" s="19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1" t="s">
        <v>7</v>
      </c>
      <c r="AK399" s="192"/>
      <c r="AL399" s="192"/>
      <c r="AM399" s="19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1" t="s">
        <v>7</v>
      </c>
      <c r="F405" s="192"/>
      <c r="G405" s="19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1" t="s">
        <v>7</v>
      </c>
      <c r="AB405" s="192"/>
      <c r="AC405" s="19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1" t="s">
        <v>7</v>
      </c>
      <c r="O407" s="192"/>
      <c r="P407" s="192"/>
      <c r="Q407" s="19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4" t="s">
        <v>29</v>
      </c>
      <c r="AC421" s="19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7" t="str">
        <f>IF(C429&lt;0,"NO PAGAR","COBRAR")</f>
        <v>COBRAR</v>
      </c>
      <c r="C430" s="19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7" t="str">
        <f>IF(Y429&lt;0,"NO PAGAR","COBRAR")</f>
        <v>COBRAR</v>
      </c>
      <c r="Y430" s="19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9" t="s">
        <v>9</v>
      </c>
      <c r="C431" s="19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9" t="s">
        <v>9</v>
      </c>
      <c r="Y431" s="19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1" t="s">
        <v>7</v>
      </c>
      <c r="AK439" s="192"/>
      <c r="AL439" s="192"/>
      <c r="AM439" s="19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1" t="s">
        <v>7</v>
      </c>
      <c r="F440" s="192"/>
      <c r="G440" s="19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1" t="s">
        <v>7</v>
      </c>
      <c r="AB440" s="192"/>
      <c r="AC440" s="193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1" t="s">
        <v>7</v>
      </c>
      <c r="O442" s="192"/>
      <c r="P442" s="192"/>
      <c r="Q442" s="193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8" t="str">
        <f>IF(Y469&lt;0,"NO PAGAR","COBRAR'")</f>
        <v>COBRAR'</v>
      </c>
      <c r="Y470" s="19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8" t="str">
        <f>IF(C469&lt;0,"NO PAGAR","COBRAR'")</f>
        <v>COBRAR'</v>
      </c>
      <c r="C471" s="19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9" t="s">
        <v>9</v>
      </c>
      <c r="C472" s="19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9" t="s">
        <v>9</v>
      </c>
      <c r="Y472" s="19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1" t="s">
        <v>7</v>
      </c>
      <c r="F480" s="192"/>
      <c r="G480" s="19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1" t="s">
        <v>7</v>
      </c>
      <c r="AB480" s="192"/>
      <c r="AC480" s="19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1" t="s">
        <v>7</v>
      </c>
      <c r="O482" s="192"/>
      <c r="P482" s="192"/>
      <c r="Q482" s="193"/>
      <c r="R482" s="18">
        <f>SUM(R466:R481)</f>
        <v>25</v>
      </c>
      <c r="S482" s="3"/>
      <c r="V482" s="17"/>
      <c r="X482" s="12"/>
      <c r="Y482" s="10"/>
      <c r="AJ482" s="191" t="s">
        <v>7</v>
      </c>
      <c r="AK482" s="192"/>
      <c r="AL482" s="192"/>
      <c r="AM482" s="19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4" t="s">
        <v>29</v>
      </c>
      <c r="AD491" s="194"/>
      <c r="AE491" s="194"/>
    </row>
    <row r="492" spans="2:42">
      <c r="H492" s="195" t="s">
        <v>28</v>
      </c>
      <c r="I492" s="195"/>
      <c r="J492" s="195"/>
      <c r="V492" s="17"/>
      <c r="AC492" s="194"/>
      <c r="AD492" s="194"/>
      <c r="AE492" s="194"/>
    </row>
    <row r="493" spans="2:42">
      <c r="H493" s="195"/>
      <c r="I493" s="195"/>
      <c r="J493" s="195"/>
      <c r="V493" s="17"/>
      <c r="AC493" s="194"/>
      <c r="AD493" s="194"/>
      <c r="AE493" s="19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7" t="str">
        <f>IF(C502&lt;0,"NO PAGAR","COBRAR")</f>
        <v>NO PAGAR</v>
      </c>
      <c r="C503" s="19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7" t="str">
        <f>IF(Y502&lt;0,"NO PAGAR","COBRAR")</f>
        <v>COBRAR</v>
      </c>
      <c r="Y503" s="19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9" t="s">
        <v>9</v>
      </c>
      <c r="C504" s="19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9" t="s">
        <v>9</v>
      </c>
      <c r="Y504" s="19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1" t="s">
        <v>7</v>
      </c>
      <c r="F513" s="192"/>
      <c r="G513" s="19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1" t="s">
        <v>7</v>
      </c>
      <c r="AB513" s="192"/>
      <c r="AC513" s="19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1" t="s">
        <v>7</v>
      </c>
      <c r="O515" s="192"/>
      <c r="P515" s="192"/>
      <c r="Q515" s="193"/>
      <c r="R515" s="18">
        <f>SUM(R499:R514)</f>
        <v>1250.68</v>
      </c>
      <c r="S515" s="3"/>
      <c r="V515" s="17"/>
      <c r="X515" s="12"/>
      <c r="Y515" s="10"/>
      <c r="AJ515" s="191" t="s">
        <v>7</v>
      </c>
      <c r="AK515" s="192"/>
      <c r="AL515" s="192"/>
      <c r="AM515" s="193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PAGAR","COBRAR'")</f>
        <v>COBRAR'</v>
      </c>
      <c r="Y544" s="19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8" t="str">
        <f>IF(C543&lt;0,"NO PAGAR","COBRAR'")</f>
        <v>COBRAR'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9" t="s">
        <v>9</v>
      </c>
      <c r="C546" s="19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9" t="s">
        <v>9</v>
      </c>
      <c r="Y546" s="19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1" t="s">
        <v>7</v>
      </c>
      <c r="F554" s="192"/>
      <c r="G554" s="19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1" t="s">
        <v>7</v>
      </c>
      <c r="AB554" s="192"/>
      <c r="AC554" s="19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1" t="s">
        <v>7</v>
      </c>
      <c r="O556" s="192"/>
      <c r="P556" s="192"/>
      <c r="Q556" s="193"/>
      <c r="R556" s="18">
        <f>SUM(R540:R555)</f>
        <v>0</v>
      </c>
      <c r="S556" s="3"/>
      <c r="V556" s="17"/>
      <c r="X556" s="12"/>
      <c r="Y556" s="10"/>
      <c r="AJ556" s="191" t="s">
        <v>7</v>
      </c>
      <c r="AK556" s="192"/>
      <c r="AL556" s="192"/>
      <c r="AM556" s="193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4" t="s">
        <v>29</v>
      </c>
      <c r="AD565" s="194"/>
      <c r="AE565" s="194"/>
    </row>
    <row r="566" spans="2:41">
      <c r="H566" s="195" t="s">
        <v>28</v>
      </c>
      <c r="I566" s="195"/>
      <c r="J566" s="195"/>
      <c r="V566" s="17"/>
      <c r="AC566" s="194"/>
      <c r="AD566" s="194"/>
      <c r="AE566" s="194"/>
    </row>
    <row r="567" spans="2:41">
      <c r="H567" s="195"/>
      <c r="I567" s="195"/>
      <c r="J567" s="195"/>
      <c r="V567" s="17"/>
      <c r="AC567" s="194"/>
      <c r="AD567" s="194"/>
      <c r="AE567" s="19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7" t="str">
        <f>IF(C576&lt;0,"NO PAGAR","COBRAR")</f>
        <v>COBRAR</v>
      </c>
      <c r="C577" s="19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7" t="str">
        <f>IF(Y576&lt;0,"NO PAGAR","COBRAR")</f>
        <v>NO PAGAR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9" t="s">
        <v>9</v>
      </c>
      <c r="C578" s="19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9" t="s">
        <v>9</v>
      </c>
      <c r="Y578" s="19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1" t="s">
        <v>7</v>
      </c>
      <c r="F587" s="192"/>
      <c r="G587" s="19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1" t="s">
        <v>7</v>
      </c>
      <c r="AB587" s="192"/>
      <c r="AC587" s="19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1" t="s">
        <v>7</v>
      </c>
      <c r="O589" s="192"/>
      <c r="P589" s="192"/>
      <c r="Q589" s="193"/>
      <c r="R589" s="18">
        <f>SUM(R573:R588)</f>
        <v>0</v>
      </c>
      <c r="S589" s="3"/>
      <c r="V589" s="17"/>
      <c r="X589" s="12"/>
      <c r="Y589" s="10"/>
      <c r="AJ589" s="191" t="s">
        <v>7</v>
      </c>
      <c r="AK589" s="192"/>
      <c r="AL589" s="192"/>
      <c r="AM589" s="193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8" t="str">
        <f>IF(Y621&lt;0,"NO PAGAR","COBRAR'")</f>
        <v>COBRAR'</v>
      </c>
      <c r="Y622" s="19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8" t="str">
        <f>IF(C621&lt;0,"NO PAGAR","COBRAR'")</f>
        <v>COBRAR'</v>
      </c>
      <c r="C623" s="19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9" t="s">
        <v>9</v>
      </c>
      <c r="C624" s="19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">
        <v>9</v>
      </c>
      <c r="Y624" s="19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1" t="s">
        <v>7</v>
      </c>
      <c r="F632" s="192"/>
      <c r="G632" s="19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1" t="s">
        <v>7</v>
      </c>
      <c r="AB632" s="192"/>
      <c r="AC632" s="19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1" t="s">
        <v>7</v>
      </c>
      <c r="O634" s="192"/>
      <c r="P634" s="192"/>
      <c r="Q634" s="193"/>
      <c r="R634" s="18">
        <f>SUM(R618:R633)</f>
        <v>0</v>
      </c>
      <c r="S634" s="3"/>
      <c r="V634" s="17"/>
      <c r="X634" s="12"/>
      <c r="Y634" s="10"/>
      <c r="AJ634" s="191" t="s">
        <v>7</v>
      </c>
      <c r="AK634" s="192"/>
      <c r="AL634" s="192"/>
      <c r="AM634" s="19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4" t="s">
        <v>29</v>
      </c>
      <c r="AD653" s="194"/>
      <c r="AE653" s="194"/>
    </row>
    <row r="654" spans="8:31">
      <c r="H654" s="195" t="s">
        <v>28</v>
      </c>
      <c r="I654" s="195"/>
      <c r="J654" s="195"/>
      <c r="V654" s="17"/>
      <c r="AC654" s="194"/>
      <c r="AD654" s="194"/>
      <c r="AE654" s="194"/>
    </row>
    <row r="655" spans="8:31">
      <c r="H655" s="195"/>
      <c r="I655" s="195"/>
      <c r="J655" s="195"/>
      <c r="V655" s="17"/>
      <c r="AC655" s="194"/>
      <c r="AD655" s="194"/>
      <c r="AE655" s="194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6" t="s">
        <v>1170</v>
      </c>
      <c r="F659" s="196"/>
      <c r="G659" s="196"/>
      <c r="H659" s="196"/>
      <c r="V659" s="17"/>
      <c r="X659" s="23" t="s">
        <v>32</v>
      </c>
      <c r="Y659" s="20">
        <f>IF(B659="PAGADO",0,C664)</f>
        <v>-591.1899999999996</v>
      </c>
      <c r="AA659" s="196" t="s">
        <v>20</v>
      </c>
      <c r="AB659" s="196"/>
      <c r="AC659" s="196"/>
      <c r="AD659" s="196"/>
    </row>
    <row r="660" spans="2:41">
      <c r="B660" s="1" t="s">
        <v>0</v>
      </c>
      <c r="C660" s="19">
        <f>H675</f>
        <v>1810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2279.59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2870.7799999999997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1344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591.1899999999996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-591.1899999999996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 t="s">
        <v>1343</v>
      </c>
      <c r="P664" s="3"/>
      <c r="Q664" s="3"/>
      <c r="R664" s="18"/>
      <c r="S664" s="3"/>
      <c r="V664" s="17"/>
      <c r="X664" s="6" t="s">
        <v>8</v>
      </c>
      <c r="Y664" s="21">
        <f>Y662-Y663</f>
        <v>-591.1899999999996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7" t="str">
        <f>IF(C664&lt;0,"NO PAGAR","COBRAR")</f>
        <v>NO PAGAR</v>
      </c>
      <c r="C665" s="197"/>
      <c r="E665" s="4">
        <v>45156</v>
      </c>
      <c r="F665" s="3" t="s">
        <v>414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97" t="str">
        <f>IF(Y664&lt;0,"NO PAGAR","COBRAR")</f>
        <v>NO PAGAR</v>
      </c>
      <c r="Y665" s="19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9" t="s">
        <v>9</v>
      </c>
      <c r="C666" s="190"/>
      <c r="E666" s="4">
        <v>45159</v>
      </c>
      <c r="F666" s="3" t="s">
        <v>414</v>
      </c>
      <c r="G666" s="3" t="s">
        <v>200</v>
      </c>
      <c r="H666" s="5">
        <v>150</v>
      </c>
      <c r="N666" s="3"/>
      <c r="O666" s="3"/>
      <c r="P666" s="3"/>
      <c r="Q666" s="3"/>
      <c r="R666" s="18"/>
      <c r="S666" s="3"/>
      <c r="V666" s="17"/>
      <c r="X666" s="189" t="s">
        <v>9</v>
      </c>
      <c r="Y666" s="19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>
        <v>45115</v>
      </c>
      <c r="F667" s="3" t="s">
        <v>591</v>
      </c>
      <c r="G667" s="3" t="s">
        <v>200</v>
      </c>
      <c r="H667" s="5">
        <v>120</v>
      </c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591.1899999999996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2350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1339</v>
      </c>
      <c r="C675" s="10">
        <f>R685</f>
        <v>370.78</v>
      </c>
      <c r="E675" s="191" t="s">
        <v>7</v>
      </c>
      <c r="F675" s="192"/>
      <c r="G675" s="193"/>
      <c r="H675" s="5">
        <f>SUM(H661:H674)</f>
        <v>1810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1" t="s">
        <v>7</v>
      </c>
      <c r="AB675" s="192"/>
      <c r="AC675" s="19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91" t="s">
        <v>7</v>
      </c>
      <c r="O677" s="192"/>
      <c r="P677" s="192"/>
      <c r="Q677" s="193"/>
      <c r="R677" s="18">
        <f>SUM(R661:R676)</f>
        <v>2350</v>
      </c>
      <c r="S677" s="3"/>
      <c r="V677" s="17"/>
      <c r="X677" s="12"/>
      <c r="Y677" s="10"/>
      <c r="AJ677" s="191" t="s">
        <v>7</v>
      </c>
      <c r="AK677" s="192"/>
      <c r="AL677" s="192"/>
      <c r="AM677" s="193"/>
      <c r="AN677" s="18">
        <f>SUM(AN661:AN676)</f>
        <v>0</v>
      </c>
      <c r="AO677" s="3"/>
    </row>
    <row r="678" spans="2:41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>
      <c r="B685" s="11"/>
      <c r="C685" s="10"/>
      <c r="R685" s="188">
        <f>SUM(R678:R684)</f>
        <v>370.78</v>
      </c>
      <c r="V685" s="17"/>
      <c r="X685" s="11"/>
      <c r="Y685" s="10"/>
    </row>
    <row r="686" spans="2:41">
      <c r="B686" s="15" t="s">
        <v>18</v>
      </c>
      <c r="C686" s="16">
        <f>SUM(C667:C685)</f>
        <v>2870.7799999999997</v>
      </c>
      <c r="V686" s="17"/>
      <c r="X686" s="15" t="s">
        <v>18</v>
      </c>
      <c r="Y686" s="16">
        <f>SUM(Y667:Y685)</f>
        <v>591.1899999999996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5" t="s">
        <v>30</v>
      </c>
      <c r="I699" s="195"/>
      <c r="J699" s="195"/>
      <c r="V699" s="17"/>
      <c r="AA699" s="195" t="s">
        <v>31</v>
      </c>
      <c r="AB699" s="195"/>
      <c r="AC699" s="195"/>
    </row>
    <row r="700" spans="1:43">
      <c r="H700" s="195"/>
      <c r="I700" s="195"/>
      <c r="J700" s="195"/>
      <c r="V700" s="17"/>
      <c r="AA700" s="195"/>
      <c r="AB700" s="195"/>
      <c r="AC700" s="195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-591.1899999999996</v>
      </c>
      <c r="E704" s="196" t="s">
        <v>20</v>
      </c>
      <c r="F704" s="196"/>
      <c r="G704" s="196"/>
      <c r="H704" s="196"/>
      <c r="V704" s="17"/>
      <c r="X704" s="23" t="s">
        <v>32</v>
      </c>
      <c r="Y704" s="20">
        <f>IF(B1504="PAGADO",0,C709)</f>
        <v>-591.1899999999996</v>
      </c>
      <c r="AA704" s="196" t="s">
        <v>20</v>
      </c>
      <c r="AB704" s="196"/>
      <c r="AC704" s="196"/>
      <c r="AD704" s="19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591.1899999999996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591.1899999999996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-591.1899999999996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-591.1899999999996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8" t="str">
        <f>IF(Y709&lt;0,"NO PAGAR","COBRAR'")</f>
        <v>NO PAGAR</v>
      </c>
      <c r="Y710" s="19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8" t="str">
        <f>IF(C709&lt;0,"NO PAGAR","COBRAR'")</f>
        <v>NO PAGAR</v>
      </c>
      <c r="C711" s="19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9" t="s">
        <v>9</v>
      </c>
      <c r="C712" s="19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">
        <v>9</v>
      </c>
      <c r="Y712" s="19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ADELANTADO</v>
      </c>
      <c r="C713" s="10">
        <f>IF(Y664&lt;=0,Y664*-1)</f>
        <v>591.1899999999996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591.1899999999996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91" t="s">
        <v>7</v>
      </c>
      <c r="F720" s="192"/>
      <c r="G720" s="19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1" t="s">
        <v>7</v>
      </c>
      <c r="AB720" s="192"/>
      <c r="AC720" s="19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1" t="s">
        <v>7</v>
      </c>
      <c r="O722" s="192"/>
      <c r="P722" s="192"/>
      <c r="Q722" s="193"/>
      <c r="R722" s="18">
        <f>SUM(R706:R721)</f>
        <v>0</v>
      </c>
      <c r="S722" s="3"/>
      <c r="V722" s="17"/>
      <c r="X722" s="12"/>
      <c r="Y722" s="10"/>
      <c r="AJ722" s="191" t="s">
        <v>7</v>
      </c>
      <c r="AK722" s="192"/>
      <c r="AL722" s="192"/>
      <c r="AM722" s="193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591.1899999999996</v>
      </c>
      <c r="D732" t="s">
        <v>22</v>
      </c>
      <c r="E732" t="s">
        <v>21</v>
      </c>
      <c r="V732" s="17"/>
      <c r="X732" s="15" t="s">
        <v>18</v>
      </c>
      <c r="Y732" s="16">
        <f>SUM(Y713:Y731)</f>
        <v>591.1899999999996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4" t="s">
        <v>29</v>
      </c>
      <c r="AD746" s="194"/>
      <c r="AE746" s="194"/>
    </row>
    <row r="747" spans="2:31">
      <c r="H747" s="195" t="s">
        <v>28</v>
      </c>
      <c r="I747" s="195"/>
      <c r="J747" s="195"/>
      <c r="V747" s="17"/>
      <c r="AC747" s="194"/>
      <c r="AD747" s="194"/>
      <c r="AE747" s="194"/>
    </row>
    <row r="748" spans="2:31">
      <c r="H748" s="195"/>
      <c r="I748" s="195"/>
      <c r="J748" s="195"/>
      <c r="V748" s="17"/>
      <c r="AC748" s="194"/>
      <c r="AD748" s="194"/>
      <c r="AE748" s="194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-591.1899999999996</v>
      </c>
      <c r="E752" s="196" t="s">
        <v>20</v>
      </c>
      <c r="F752" s="196"/>
      <c r="G752" s="196"/>
      <c r="H752" s="196"/>
      <c r="V752" s="17"/>
      <c r="X752" s="23" t="s">
        <v>32</v>
      </c>
      <c r="Y752" s="20">
        <f>IF(B752="PAGADO",0,C757)</f>
        <v>-591.1899999999996</v>
      </c>
      <c r="AA752" s="196" t="s">
        <v>20</v>
      </c>
      <c r="AB752" s="196"/>
      <c r="AC752" s="196"/>
      <c r="AD752" s="19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591.1899999999996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591.1899999999996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-591.1899999999996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-591.1899999999996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7" t="str">
        <f>IF(C757&lt;0,"NO PAGAR","COBRAR")</f>
        <v>NO PAGAR</v>
      </c>
      <c r="C758" s="19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7" t="str">
        <f>IF(Y757&lt;0,"NO PAGAR","COBRAR")</f>
        <v>NO PAGAR</v>
      </c>
      <c r="Y758" s="19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9" t="s">
        <v>9</v>
      </c>
      <c r="C759" s="19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9" t="s">
        <v>9</v>
      </c>
      <c r="Y759" s="19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591.1899999999996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591.1899999999996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91" t="s">
        <v>7</v>
      </c>
      <c r="F768" s="192"/>
      <c r="G768" s="19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1" t="s">
        <v>7</v>
      </c>
      <c r="AB768" s="192"/>
      <c r="AC768" s="19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91" t="s">
        <v>7</v>
      </c>
      <c r="O770" s="192"/>
      <c r="P770" s="192"/>
      <c r="Q770" s="193"/>
      <c r="R770" s="18">
        <f>SUM(R754:R769)</f>
        <v>0</v>
      </c>
      <c r="S770" s="3"/>
      <c r="V770" s="17"/>
      <c r="X770" s="12"/>
      <c r="Y770" s="10"/>
      <c r="AJ770" s="191" t="s">
        <v>7</v>
      </c>
      <c r="AK770" s="192"/>
      <c r="AL770" s="192"/>
      <c r="AM770" s="193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591.1899999999996</v>
      </c>
      <c r="V779" s="17"/>
      <c r="X779" s="15" t="s">
        <v>18</v>
      </c>
      <c r="Y779" s="16">
        <f>SUM(Y760:Y778)</f>
        <v>591.1899999999996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5" t="s">
        <v>30</v>
      </c>
      <c r="I792" s="195"/>
      <c r="J792" s="195"/>
      <c r="V792" s="17"/>
      <c r="AA792" s="195" t="s">
        <v>31</v>
      </c>
      <c r="AB792" s="195"/>
      <c r="AC792" s="195"/>
    </row>
    <row r="793" spans="1:43">
      <c r="H793" s="195"/>
      <c r="I793" s="195"/>
      <c r="J793" s="195"/>
      <c r="V793" s="17"/>
      <c r="AA793" s="195"/>
      <c r="AB793" s="195"/>
      <c r="AC793" s="195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-591.1899999999996</v>
      </c>
      <c r="E797" s="196" t="s">
        <v>20</v>
      </c>
      <c r="F797" s="196"/>
      <c r="G797" s="196"/>
      <c r="H797" s="196"/>
      <c r="V797" s="17"/>
      <c r="X797" s="23" t="s">
        <v>32</v>
      </c>
      <c r="Y797" s="20">
        <f>IF(B1597="PAGADO",0,C802)</f>
        <v>-591.1899999999996</v>
      </c>
      <c r="AA797" s="196" t="s">
        <v>20</v>
      </c>
      <c r="AB797" s="196"/>
      <c r="AC797" s="196"/>
      <c r="AD797" s="196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591.1899999999996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591.1899999999996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-591.1899999999996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-591.1899999999996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8" t="str">
        <f>IF(Y802&lt;0,"NO PAGAR","COBRAR'")</f>
        <v>NO PAGAR</v>
      </c>
      <c r="Y803" s="19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8" t="str">
        <f>IF(C802&lt;0,"NO PAGAR","COBRAR'")</f>
        <v>NO PAGAR</v>
      </c>
      <c r="C804" s="19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9" t="s">
        <v>9</v>
      </c>
      <c r="C805" s="19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">
        <v>9</v>
      </c>
      <c r="Y805" s="19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ADELANTADO</v>
      </c>
      <c r="C806" s="10">
        <f>IF(Y757&lt;=0,Y757*-1)</f>
        <v>591.1899999999996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591.1899999999996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91" t="s">
        <v>7</v>
      </c>
      <c r="F813" s="192"/>
      <c r="G813" s="19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1" t="s">
        <v>7</v>
      </c>
      <c r="AB813" s="192"/>
      <c r="AC813" s="19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1" t="s">
        <v>7</v>
      </c>
      <c r="O815" s="192"/>
      <c r="P815" s="192"/>
      <c r="Q815" s="193"/>
      <c r="R815" s="18">
        <f>SUM(R799:R814)</f>
        <v>0</v>
      </c>
      <c r="S815" s="3"/>
      <c r="V815" s="17"/>
      <c r="X815" s="12"/>
      <c r="Y815" s="10"/>
      <c r="AJ815" s="191" t="s">
        <v>7</v>
      </c>
      <c r="AK815" s="192"/>
      <c r="AL815" s="192"/>
      <c r="AM815" s="19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591.1899999999996</v>
      </c>
      <c r="D825" t="s">
        <v>22</v>
      </c>
      <c r="E825" t="s">
        <v>21</v>
      </c>
      <c r="V825" s="17"/>
      <c r="X825" s="15" t="s">
        <v>18</v>
      </c>
      <c r="Y825" s="16">
        <f>SUM(Y806:Y824)</f>
        <v>591.1899999999996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4" t="s">
        <v>29</v>
      </c>
      <c r="AD840" s="194"/>
      <c r="AE840" s="194"/>
    </row>
    <row r="841" spans="2:41">
      <c r="H841" s="195" t="s">
        <v>28</v>
      </c>
      <c r="I841" s="195"/>
      <c r="J841" s="195"/>
      <c r="V841" s="17"/>
      <c r="AC841" s="194"/>
      <c r="AD841" s="194"/>
      <c r="AE841" s="194"/>
    </row>
    <row r="842" spans="2:41">
      <c r="H842" s="195"/>
      <c r="I842" s="195"/>
      <c r="J842" s="195"/>
      <c r="V842" s="17"/>
      <c r="AC842" s="194"/>
      <c r="AD842" s="194"/>
      <c r="AE842" s="194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-591.1899999999996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IF(B846="PAGADO",0,C851)</f>
        <v>-591.1899999999996</v>
      </c>
      <c r="AA846" s="196" t="s">
        <v>20</v>
      </c>
      <c r="AB846" s="196"/>
      <c r="AC846" s="196"/>
      <c r="AD846" s="196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591.1899999999996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591.1899999999996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-591.1899999999996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-591.1899999999996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7" t="str">
        <f>IF(C851&lt;0,"NO PAGAR","COBRAR")</f>
        <v>NO PAGAR</v>
      </c>
      <c r="C852" s="19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PAGAR","COBRAR")</f>
        <v>NO PAGAR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9" t="s">
        <v>9</v>
      </c>
      <c r="C853" s="19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">
        <v>9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IF(Y802&lt;=0,Y802*-1)</f>
        <v>591.1899999999996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591.1899999999996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91" t="s">
        <v>7</v>
      </c>
      <c r="F862" s="192"/>
      <c r="G862" s="193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1" t="s">
        <v>7</v>
      </c>
      <c r="AB862" s="192"/>
      <c r="AC862" s="193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1" t="s">
        <v>7</v>
      </c>
      <c r="O864" s="192"/>
      <c r="P864" s="192"/>
      <c r="Q864" s="193"/>
      <c r="R864" s="18">
        <f>SUM(R848:R863)</f>
        <v>0</v>
      </c>
      <c r="S864" s="3"/>
      <c r="V864" s="17"/>
      <c r="X864" s="12"/>
      <c r="Y864" s="10"/>
      <c r="AJ864" s="191" t="s">
        <v>7</v>
      </c>
      <c r="AK864" s="192"/>
      <c r="AL864" s="192"/>
      <c r="AM864" s="193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591.1899999999996</v>
      </c>
      <c r="V873" s="17"/>
      <c r="X873" s="15" t="s">
        <v>18</v>
      </c>
      <c r="Y873" s="16">
        <f>SUM(Y854:Y872)</f>
        <v>591.1899999999996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5" t="s">
        <v>30</v>
      </c>
      <c r="I886" s="195"/>
      <c r="J886" s="195"/>
      <c r="V886" s="17"/>
      <c r="AA886" s="195" t="s">
        <v>31</v>
      </c>
      <c r="AB886" s="195"/>
      <c r="AC886" s="195"/>
    </row>
    <row r="887" spans="1:43">
      <c r="H887" s="195"/>
      <c r="I887" s="195"/>
      <c r="J887" s="195"/>
      <c r="V887" s="17"/>
      <c r="AA887" s="195"/>
      <c r="AB887" s="195"/>
      <c r="AC887" s="195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-591.1899999999996</v>
      </c>
      <c r="E891" s="196" t="s">
        <v>20</v>
      </c>
      <c r="F891" s="196"/>
      <c r="G891" s="196"/>
      <c r="H891" s="196"/>
      <c r="V891" s="17"/>
      <c r="X891" s="23" t="s">
        <v>32</v>
      </c>
      <c r="Y891" s="20">
        <f>IF(B1691="PAGADO",0,C896)</f>
        <v>-591.1899999999996</v>
      </c>
      <c r="AA891" s="196" t="s">
        <v>20</v>
      </c>
      <c r="AB891" s="196"/>
      <c r="AC891" s="196"/>
      <c r="AD891" s="196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591.1899999999996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591.1899999999996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-591.1899999999996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-591.1899999999996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8" t="str">
        <f>IF(Y896&lt;0,"NO PAGAR","COBRAR'")</f>
        <v>NO PAGAR</v>
      </c>
      <c r="Y897" s="19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8" t="str">
        <f>IF(C896&lt;0,"NO PAGAR","COBRAR'")</f>
        <v>NO PAGAR</v>
      </c>
      <c r="C898" s="198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9" t="s">
        <v>9</v>
      </c>
      <c r="C899" s="19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9" t="s">
        <v>9</v>
      </c>
      <c r="Y899" s="19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591.1899999999996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591.1899999999996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91" t="s">
        <v>7</v>
      </c>
      <c r="F907" s="192"/>
      <c r="G907" s="193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1" t="s">
        <v>7</v>
      </c>
      <c r="AB907" s="192"/>
      <c r="AC907" s="193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1" t="s">
        <v>7</v>
      </c>
      <c r="O909" s="192"/>
      <c r="P909" s="192"/>
      <c r="Q909" s="193"/>
      <c r="R909" s="18">
        <f>SUM(R893:R908)</f>
        <v>0</v>
      </c>
      <c r="S909" s="3"/>
      <c r="V909" s="17"/>
      <c r="X909" s="12"/>
      <c r="Y909" s="10"/>
      <c r="AJ909" s="191" t="s">
        <v>7</v>
      </c>
      <c r="AK909" s="192"/>
      <c r="AL909" s="192"/>
      <c r="AM909" s="193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591.1899999999996</v>
      </c>
      <c r="D919" t="s">
        <v>22</v>
      </c>
      <c r="E919" t="s">
        <v>21</v>
      </c>
      <c r="V919" s="17"/>
      <c r="X919" s="15" t="s">
        <v>18</v>
      </c>
      <c r="Y919" s="16">
        <f>SUM(Y900:Y918)</f>
        <v>591.1899999999996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4" t="s">
        <v>29</v>
      </c>
      <c r="AD933" s="194"/>
      <c r="AE933" s="194"/>
    </row>
    <row r="934" spans="2:41">
      <c r="H934" s="195" t="s">
        <v>28</v>
      </c>
      <c r="I934" s="195"/>
      <c r="J934" s="195"/>
      <c r="V934" s="17"/>
      <c r="AC934" s="194"/>
      <c r="AD934" s="194"/>
      <c r="AE934" s="194"/>
    </row>
    <row r="935" spans="2:41">
      <c r="H935" s="195"/>
      <c r="I935" s="195"/>
      <c r="J935" s="195"/>
      <c r="V935" s="17"/>
      <c r="AC935" s="194"/>
      <c r="AD935" s="194"/>
      <c r="AE935" s="194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-591.1899999999996</v>
      </c>
      <c r="E939" s="196" t="s">
        <v>20</v>
      </c>
      <c r="F939" s="196"/>
      <c r="G939" s="196"/>
      <c r="H939" s="196"/>
      <c r="V939" s="17"/>
      <c r="X939" s="23" t="s">
        <v>32</v>
      </c>
      <c r="Y939" s="20">
        <f>IF(B939="PAGADO",0,C944)</f>
        <v>-591.1899999999996</v>
      </c>
      <c r="AA939" s="196" t="s">
        <v>20</v>
      </c>
      <c r="AB939" s="196"/>
      <c r="AC939" s="196"/>
      <c r="AD939" s="196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591.1899999999996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591.1899999999996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-591.1899999999996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-591.1899999999996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7" t="str">
        <f>IF(C944&lt;0,"NO PAGAR","COBRAR")</f>
        <v>NO PAGAR</v>
      </c>
      <c r="C945" s="19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7" t="str">
        <f>IF(Y944&lt;0,"NO PAGAR","COBRAR")</f>
        <v>NO PAGAR</v>
      </c>
      <c r="Y945" s="19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9" t="s">
        <v>9</v>
      </c>
      <c r="C946" s="19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9" t="s">
        <v>9</v>
      </c>
      <c r="Y946" s="19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IF(Y891&lt;=0,Y891*-1)</f>
        <v>591.1899999999996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591.1899999999996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91" t="s">
        <v>7</v>
      </c>
      <c r="F955" s="192"/>
      <c r="G955" s="19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1" t="s">
        <v>7</v>
      </c>
      <c r="AB955" s="192"/>
      <c r="AC955" s="19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91" t="s">
        <v>7</v>
      </c>
      <c r="O957" s="192"/>
      <c r="P957" s="192"/>
      <c r="Q957" s="193"/>
      <c r="R957" s="18">
        <f>SUM(R941:R956)</f>
        <v>0</v>
      </c>
      <c r="S957" s="3"/>
      <c r="V957" s="17"/>
      <c r="X957" s="12"/>
      <c r="Y957" s="10"/>
      <c r="AJ957" s="191" t="s">
        <v>7</v>
      </c>
      <c r="AK957" s="192"/>
      <c r="AL957" s="192"/>
      <c r="AM957" s="19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591.1899999999996</v>
      </c>
      <c r="V966" s="17"/>
      <c r="X966" s="15" t="s">
        <v>18</v>
      </c>
      <c r="Y966" s="16">
        <f>SUM(Y947:Y965)</f>
        <v>591.1899999999996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5" t="s">
        <v>30</v>
      </c>
      <c r="I979" s="195"/>
      <c r="J979" s="195"/>
      <c r="V979" s="17"/>
      <c r="AA979" s="195" t="s">
        <v>31</v>
      </c>
      <c r="AB979" s="195"/>
      <c r="AC979" s="195"/>
    </row>
    <row r="980" spans="1:43">
      <c r="H980" s="195"/>
      <c r="I980" s="195"/>
      <c r="J980" s="195"/>
      <c r="V980" s="17"/>
      <c r="AA980" s="195"/>
      <c r="AB980" s="195"/>
      <c r="AC980" s="195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-591.1899999999996</v>
      </c>
      <c r="E984" s="196" t="s">
        <v>20</v>
      </c>
      <c r="F984" s="196"/>
      <c r="G984" s="196"/>
      <c r="H984" s="196"/>
      <c r="V984" s="17"/>
      <c r="X984" s="23" t="s">
        <v>32</v>
      </c>
      <c r="Y984" s="20">
        <f>IF(B1784="PAGADO",0,C989)</f>
        <v>-591.1899999999996</v>
      </c>
      <c r="AA984" s="196" t="s">
        <v>20</v>
      </c>
      <c r="AB984" s="196"/>
      <c r="AC984" s="196"/>
      <c r="AD984" s="196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591.1899999999996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591.1899999999996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-591.1899999999996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-591.1899999999996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8" t="str">
        <f>IF(Y989&lt;0,"NO PAGAR","COBRAR'")</f>
        <v>NO PAGAR</v>
      </c>
      <c r="Y990" s="19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8" t="str">
        <f>IF(C989&lt;0,"NO PAGAR","COBRAR'")</f>
        <v>NO PAGAR</v>
      </c>
      <c r="C991" s="19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9" t="s">
        <v>9</v>
      </c>
      <c r="C992" s="19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">
        <v>9</v>
      </c>
      <c r="Y992" s="19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ADELANTADO</v>
      </c>
      <c r="C993" s="10">
        <f>IF(Y944&lt;=0,Y944*-1)</f>
        <v>591.1899999999996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591.1899999999996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91" t="s">
        <v>7</v>
      </c>
      <c r="F1000" s="192"/>
      <c r="G1000" s="19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1" t="s">
        <v>7</v>
      </c>
      <c r="AB1000" s="192"/>
      <c r="AC1000" s="19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1" t="s">
        <v>7</v>
      </c>
      <c r="O1002" s="192"/>
      <c r="P1002" s="192"/>
      <c r="Q1002" s="193"/>
      <c r="R1002" s="18">
        <f>SUM(R986:R1001)</f>
        <v>0</v>
      </c>
      <c r="S1002" s="3"/>
      <c r="V1002" s="17"/>
      <c r="X1002" s="12"/>
      <c r="Y1002" s="10"/>
      <c r="AJ1002" s="191" t="s">
        <v>7</v>
      </c>
      <c r="AK1002" s="192"/>
      <c r="AL1002" s="192"/>
      <c r="AM1002" s="19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591.1899999999996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591.1899999999996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94" zoomScale="93" zoomScaleNormal="93" workbookViewId="0">
      <selection activeCell="I709" sqref="I70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7" t="s">
        <v>10</v>
      </c>
      <c r="AL8" s="207"/>
      <c r="AM8" s="207"/>
      <c r="AN8" s="20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NO PAGAR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NO PAGAR</v>
      </c>
      <c r="Y14" s="19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1" t="s">
        <v>7</v>
      </c>
      <c r="AB24" s="192"/>
      <c r="AC24" s="19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102.65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1750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4" t="s">
        <v>29</v>
      </c>
      <c r="AD95" s="194"/>
      <c r="AE95" s="194"/>
    </row>
    <row r="96" spans="8:31">
      <c r="H96" s="195" t="s">
        <v>28</v>
      </c>
      <c r="I96" s="195"/>
      <c r="J96" s="195"/>
      <c r="V96" s="17"/>
      <c r="AC96" s="194"/>
      <c r="AD96" s="194"/>
      <c r="AE96" s="194"/>
    </row>
    <row r="97" spans="2:41">
      <c r="H97" s="195"/>
      <c r="I97" s="195"/>
      <c r="J97" s="195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7" t="str">
        <f>IF(C106&lt;0,"NO PAGAR","COBRAR")</f>
        <v>NO PAGAR</v>
      </c>
      <c r="C107" s="19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7" t="str">
        <f>IF(Y106&lt;0,"NO PAGAR","COBRAR")</f>
        <v>NO PAGAR</v>
      </c>
      <c r="Y107" s="19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9" t="s">
        <v>9</v>
      </c>
      <c r="C108" s="19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9" t="s">
        <v>9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1" t="s">
        <v>7</v>
      </c>
      <c r="F117" s="192"/>
      <c r="G117" s="19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1" t="s">
        <v>7</v>
      </c>
      <c r="AB117" s="192"/>
      <c r="AC117" s="19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1" t="s">
        <v>7</v>
      </c>
      <c r="O119" s="192"/>
      <c r="P119" s="192"/>
      <c r="Q119" s="193"/>
      <c r="R119" s="18">
        <f>SUM(R103:R118)</f>
        <v>0</v>
      </c>
      <c r="S119" s="3"/>
      <c r="V119" s="17"/>
      <c r="X119" s="12"/>
      <c r="Y119" s="10"/>
      <c r="AJ119" s="191" t="s">
        <v>7</v>
      </c>
      <c r="AK119" s="192"/>
      <c r="AL119" s="192"/>
      <c r="AM119" s="19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8" t="str">
        <f>IF(Y139&lt;0,"NO PAGAR","COBRAR'")</f>
        <v>NO PAGAR</v>
      </c>
      <c r="Y140" s="19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8" t="str">
        <f>IF(C139&lt;0,"NO PAGAR","COBRAR'")</f>
        <v>NO PAGAR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9" t="s">
        <v>9</v>
      </c>
      <c r="C142" s="19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">
        <v>9</v>
      </c>
      <c r="Y142" s="19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1" t="s">
        <v>7</v>
      </c>
      <c r="F150" s="192"/>
      <c r="G150" s="19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1" t="s">
        <v>7</v>
      </c>
      <c r="AB150" s="192"/>
      <c r="AC150" s="19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1" t="s">
        <v>7</v>
      </c>
      <c r="O152" s="192"/>
      <c r="P152" s="192"/>
      <c r="Q152" s="193"/>
      <c r="R152" s="18">
        <f>SUM(R136:R151)</f>
        <v>1580</v>
      </c>
      <c r="S152" s="3"/>
      <c r="V152" s="17"/>
      <c r="X152" s="12"/>
      <c r="Y152" s="10"/>
      <c r="AJ152" s="191" t="s">
        <v>7</v>
      </c>
      <c r="AK152" s="192"/>
      <c r="AL152" s="192"/>
      <c r="AM152" s="19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4" t="s">
        <v>29</v>
      </c>
      <c r="AD168" s="194"/>
      <c r="AE168" s="194"/>
    </row>
    <row r="169" spans="2:41">
      <c r="H169" s="195" t="s">
        <v>28</v>
      </c>
      <c r="I169" s="195"/>
      <c r="J169" s="195"/>
      <c r="V169" s="17"/>
      <c r="AC169" s="194"/>
      <c r="AD169" s="194"/>
      <c r="AE169" s="194"/>
    </row>
    <row r="170" spans="2:41">
      <c r="H170" s="195"/>
      <c r="I170" s="195"/>
      <c r="J170" s="195"/>
      <c r="V170" s="17"/>
      <c r="AC170" s="194"/>
      <c r="AD170" s="194"/>
      <c r="AE170" s="19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7" t="str">
        <f>IF(C178&lt;0,"NO PAGAR","COBRAR")</f>
        <v>NO PAGAR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9" t="s">
        <v>9</v>
      </c>
      <c r="C180" s="19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7" t="str">
        <f>IF(Y179&lt;0,"NO PAGAR","COBRAR")</f>
        <v>NO PAGAR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">
        <v>9</v>
      </c>
      <c r="Y181" s="19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1" t="s">
        <v>7</v>
      </c>
      <c r="F190" s="192"/>
      <c r="G190" s="19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1" t="s">
        <v>7</v>
      </c>
      <c r="AB190" s="192"/>
      <c r="AC190" s="19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1" t="s">
        <v>7</v>
      </c>
      <c r="O192" s="192"/>
      <c r="P192" s="192"/>
      <c r="Q192" s="193"/>
      <c r="R192" s="18">
        <f>SUM(R176:R191)</f>
        <v>450</v>
      </c>
      <c r="S192" s="3"/>
      <c r="V192" s="17"/>
      <c r="X192" s="12"/>
      <c r="Y192" s="10"/>
      <c r="AJ192" s="191" t="s">
        <v>7</v>
      </c>
      <c r="AK192" s="192"/>
      <c r="AL192" s="192"/>
      <c r="AM192" s="19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8" t="str">
        <f>IF(C223&lt;0,"NO PAGAR","COBRAR'")</f>
        <v>NO PAGAR</v>
      </c>
      <c r="C225" s="19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8" t="str">
        <f>IF(Y224&lt;0,"NO PAGAR","COBRAR'")</f>
        <v>NO PAGAR</v>
      </c>
      <c r="Y225" s="19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9" t="s">
        <v>9</v>
      </c>
      <c r="C226" s="19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9" t="s">
        <v>9</v>
      </c>
      <c r="Y227" s="19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1" t="s">
        <v>7</v>
      </c>
      <c r="F235" s="192"/>
      <c r="G235" s="19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1" t="s">
        <v>7</v>
      </c>
      <c r="AB235" s="192"/>
      <c r="AC235" s="19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1" t="s">
        <v>7</v>
      </c>
      <c r="O237" s="192"/>
      <c r="P237" s="192"/>
      <c r="Q237" s="193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1" t="s">
        <v>7</v>
      </c>
      <c r="AK237" s="192"/>
      <c r="AL237" s="192"/>
      <c r="AM237" s="19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4" t="s">
        <v>29</v>
      </c>
      <c r="AD260" s="194"/>
      <c r="AE260" s="194"/>
    </row>
    <row r="261" spans="2:41">
      <c r="H261" s="195" t="s">
        <v>28</v>
      </c>
      <c r="I261" s="195"/>
      <c r="J261" s="195"/>
      <c r="V261" s="17"/>
      <c r="AC261" s="194"/>
      <c r="AD261" s="194"/>
      <c r="AE261" s="194"/>
    </row>
    <row r="262" spans="2:41">
      <c r="H262" s="195"/>
      <c r="I262" s="195"/>
      <c r="J262" s="195"/>
      <c r="V262" s="17"/>
      <c r="AC262" s="194"/>
      <c r="AD262" s="194"/>
      <c r="AE262" s="19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7" t="str">
        <f>IF(C270&lt;0,"NO PAGAR","COBRAR")</f>
        <v>NO PAGAR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9" t="s">
        <v>9</v>
      </c>
      <c r="C272" s="19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7" t="str">
        <f>IF(Y271&lt;0,"NO PAGAR","COBRAR")</f>
        <v>NO PAGAR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9" t="s">
        <v>9</v>
      </c>
      <c r="Y273" s="19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1" t="s">
        <v>7</v>
      </c>
      <c r="F282" s="192"/>
      <c r="G282" s="19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1" t="s">
        <v>7</v>
      </c>
      <c r="AB282" s="192"/>
      <c r="AC282" s="19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1" t="s">
        <v>7</v>
      </c>
      <c r="O284" s="192"/>
      <c r="P284" s="192"/>
      <c r="Q284" s="193"/>
      <c r="R284" s="18">
        <f>SUM(R268:R283)</f>
        <v>190</v>
      </c>
      <c r="S284" s="3"/>
      <c r="V284" s="17"/>
      <c r="X284" s="12"/>
      <c r="Y284" s="10"/>
      <c r="AJ284" s="191" t="s">
        <v>7</v>
      </c>
      <c r="AK284" s="192"/>
      <c r="AL284" s="192"/>
      <c r="AM284" s="19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IF(B1068="PAGADO",0,C315)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8" t="str">
        <f>IF(Y316&lt;0,"NO PAGAR","COBRAR'")</f>
        <v>NO PAGAR</v>
      </c>
      <c r="Y317" s="19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9" t="s">
        <v>9</v>
      </c>
      <c r="C318" s="19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9" t="s">
        <v>9</v>
      </c>
      <c r="Y319" s="19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1" t="s">
        <v>7</v>
      </c>
      <c r="F327" s="192"/>
      <c r="G327" s="19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1" t="s">
        <v>7</v>
      </c>
      <c r="AB327" s="192"/>
      <c r="AC327" s="19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1" t="s">
        <v>7</v>
      </c>
      <c r="O329" s="192"/>
      <c r="P329" s="192"/>
      <c r="Q329" s="193"/>
      <c r="R329" s="18">
        <f>SUM(R313:R328)</f>
        <v>2680</v>
      </c>
      <c r="S329" s="3"/>
      <c r="V329" s="17"/>
      <c r="X329" s="12"/>
      <c r="Y329" s="10"/>
      <c r="AJ329" s="191" t="s">
        <v>7</v>
      </c>
      <c r="AK329" s="192"/>
      <c r="AL329" s="192"/>
      <c r="AM329" s="19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08" t="s">
        <v>64</v>
      </c>
      <c r="AB356" s="202" t="s">
        <v>29</v>
      </c>
      <c r="AC356" s="202"/>
      <c r="AD356" s="202"/>
    </row>
    <row r="357" spans="2:40" ht="23.25">
      <c r="B357" s="22" t="s">
        <v>64</v>
      </c>
      <c r="V357" s="17"/>
      <c r="X357" s="208"/>
      <c r="AB357" s="202"/>
      <c r="AC357" s="202"/>
      <c r="AD357" s="20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8"/>
      <c r="AB358" s="202"/>
      <c r="AC358" s="202"/>
      <c r="AD358" s="202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7" t="str">
        <f>IF(C363&lt;0,"NO PAGAR","COBRAR")</f>
        <v>NO PAGAR</v>
      </c>
      <c r="C364" s="19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9" t="s">
        <v>9</v>
      </c>
      <c r="C365" s="19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7" t="str">
        <f>IF(Y364&lt;0,"NO PAGAR","COBRAR")</f>
        <v>NO PAGAR</v>
      </c>
      <c r="Y365" s="19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9" t="s">
        <v>9</v>
      </c>
      <c r="Y366" s="190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1" t="s">
        <v>7</v>
      </c>
      <c r="AK371" s="192"/>
      <c r="AL371" s="192"/>
      <c r="AM371" s="193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1" t="s">
        <v>7</v>
      </c>
      <c r="AB374" s="192"/>
      <c r="AC374" s="193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1" t="s">
        <v>7</v>
      </c>
      <c r="F375" s="192"/>
      <c r="G375" s="19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1" t="s">
        <v>7</v>
      </c>
      <c r="O377" s="192"/>
      <c r="P377" s="192"/>
      <c r="Q377" s="19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IF(B1161="PAGADO",0,C402)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8" t="str">
        <f>IF(Y402&lt;0,"NO PAGAR","COBRAR'")</f>
        <v>NO PAGAR</v>
      </c>
      <c r="Y403" s="19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8" t="str">
        <f>IF(C402&lt;0,"NO PAGAR","COBRAR'")</f>
        <v>NO PAGAR</v>
      </c>
      <c r="C404" s="19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9" t="s">
        <v>9</v>
      </c>
      <c r="C405" s="19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9" t="s">
        <v>9</v>
      </c>
      <c r="Y405" s="19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1" t="s">
        <v>7</v>
      </c>
      <c r="AK408" s="192"/>
      <c r="AL408" s="192"/>
      <c r="AM408" s="19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1" t="s">
        <v>7</v>
      </c>
      <c r="F413" s="192"/>
      <c r="G413" s="19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1" t="s">
        <v>7</v>
      </c>
      <c r="AB413" s="192"/>
      <c r="AC413" s="19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1" t="s">
        <v>7</v>
      </c>
      <c r="O415" s="192"/>
      <c r="P415" s="192"/>
      <c r="Q415" s="19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7" t="str">
        <f>IF(C448&lt;0,"NO PAGAR","COBRAR")</f>
        <v>NO PAGAR</v>
      </c>
      <c r="C449" s="19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7" t="str">
        <f>IF(Y448&lt;0,"NO PAGAR","COBRAR")</f>
        <v>NO PAGAR</v>
      </c>
      <c r="Y449" s="19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9" t="s">
        <v>9</v>
      </c>
      <c r="C450" s="19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9" t="s">
        <v>9</v>
      </c>
      <c r="Y450" s="19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1" t="s">
        <v>7</v>
      </c>
      <c r="AK454" s="192"/>
      <c r="AL454" s="192"/>
      <c r="AM454" s="19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1" t="s">
        <v>7</v>
      </c>
      <c r="F459" s="192"/>
      <c r="G459" s="19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1" t="s">
        <v>7</v>
      </c>
      <c r="AB459" s="192"/>
      <c r="AC459" s="193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1" t="s">
        <v>7</v>
      </c>
      <c r="O461" s="192"/>
      <c r="P461" s="192"/>
      <c r="Q461" s="193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IF(B1258="PAGADO",0,C487)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8" t="str">
        <f>IF(Y487&lt;0,"NO PAGAR","COBRAR'")</f>
        <v>NO PAGAR</v>
      </c>
      <c r="Y488" s="19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8" t="str">
        <f>IF(C487&lt;0,"NO PAGAR","COBRAR'")</f>
        <v>NO PAGAR</v>
      </c>
      <c r="C489" s="19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9" t="s">
        <v>9</v>
      </c>
      <c r="C490" s="190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9" t="s">
        <v>9</v>
      </c>
      <c r="Y490" s="190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1" t="s">
        <v>7</v>
      </c>
      <c r="F498" s="192"/>
      <c r="G498" s="19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1" t="s">
        <v>7</v>
      </c>
      <c r="AB498" s="192"/>
      <c r="AC498" s="19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1" t="s">
        <v>7</v>
      </c>
      <c r="O500" s="192"/>
      <c r="P500" s="192"/>
      <c r="Q500" s="193"/>
      <c r="R500" s="18">
        <f>SUM(R484:R499)</f>
        <v>1705</v>
      </c>
      <c r="S500" s="3"/>
      <c r="V500" s="17"/>
      <c r="X500" s="12"/>
      <c r="Y500" s="10"/>
      <c r="AJ500" s="191" t="s">
        <v>7</v>
      </c>
      <c r="AK500" s="192"/>
      <c r="AL500" s="192"/>
      <c r="AM500" s="19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4" t="s">
        <v>29</v>
      </c>
      <c r="AD524" s="194"/>
      <c r="AE524" s="194"/>
    </row>
    <row r="525" spans="2:31">
      <c r="H525" s="195" t="s">
        <v>28</v>
      </c>
      <c r="I525" s="195"/>
      <c r="J525" s="195"/>
      <c r="V525" s="17"/>
      <c r="AC525" s="194"/>
      <c r="AD525" s="194"/>
      <c r="AE525" s="194"/>
    </row>
    <row r="526" spans="2:31">
      <c r="H526" s="195"/>
      <c r="I526" s="195"/>
      <c r="J526" s="195"/>
      <c r="V526" s="17"/>
      <c r="AC526" s="194"/>
      <c r="AD526" s="194"/>
      <c r="AE526" s="19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7" t="str">
        <f>IF(C533&lt;0,"NO PAGAR","COBRAR")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7" t="str">
        <f>IF(Y533&lt;0,"NO PAGAR","COBRAR")</f>
        <v>NO PAGAR</v>
      </c>
      <c r="Y534" s="19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9" t="s">
        <v>9</v>
      </c>
      <c r="C535" s="19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9" t="s">
        <v>9</v>
      </c>
      <c r="Y535" s="19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1" t="s">
        <v>7</v>
      </c>
      <c r="F544" s="192"/>
      <c r="G544" s="19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1" t="s">
        <v>7</v>
      </c>
      <c r="AB544" s="192"/>
      <c r="AC544" s="19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1" t="s">
        <v>7</v>
      </c>
      <c r="O546" s="192"/>
      <c r="P546" s="192"/>
      <c r="Q546" s="193"/>
      <c r="R546" s="18">
        <f>SUM(R530:R545)</f>
        <v>526.5</v>
      </c>
      <c r="S546" s="3"/>
      <c r="V546" s="17"/>
      <c r="X546" s="12"/>
      <c r="Y546" s="10"/>
      <c r="AJ546" s="191" t="s">
        <v>7</v>
      </c>
      <c r="AK546" s="192"/>
      <c r="AL546" s="192"/>
      <c r="AM546" s="19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IF(B1357="PAGADO",0,C574)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8" t="str">
        <f>IF(Y574&lt;0,"NO PAGAR","COBRAR'")</f>
        <v>NO PAGAR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8" t="str">
        <f>IF(C574&lt;0,"NO PAGAR","COBRAR'")</f>
        <v>NO PAGAR</v>
      </c>
      <c r="C576" s="19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9" t="s">
        <v>9</v>
      </c>
      <c r="C577" s="19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">
        <v>9</v>
      </c>
      <c r="Y577" s="19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1" t="s">
        <v>7</v>
      </c>
      <c r="F585" s="192"/>
      <c r="G585" s="19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1" t="s">
        <v>7</v>
      </c>
      <c r="AB585" s="192"/>
      <c r="AC585" s="19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1" t="s">
        <v>7</v>
      </c>
      <c r="O587" s="192"/>
      <c r="P587" s="192"/>
      <c r="Q587" s="193"/>
      <c r="R587" s="18">
        <f>SUM(R571:R586)</f>
        <v>1580</v>
      </c>
      <c r="S587" s="3"/>
      <c r="V587" s="17"/>
      <c r="X587" s="12"/>
      <c r="Y587" s="10"/>
      <c r="AJ587" s="191" t="s">
        <v>7</v>
      </c>
      <c r="AK587" s="192"/>
      <c r="AL587" s="192"/>
      <c r="AM587" s="19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4" t="s">
        <v>29</v>
      </c>
      <c r="AD607" s="194"/>
      <c r="AE607" s="194"/>
    </row>
    <row r="608" spans="2:31">
      <c r="H608" s="195" t="s">
        <v>28</v>
      </c>
      <c r="I608" s="195"/>
      <c r="J608" s="195"/>
      <c r="V608" s="17"/>
      <c r="AC608" s="194"/>
      <c r="AD608" s="194"/>
      <c r="AE608" s="194"/>
    </row>
    <row r="609" spans="2:41">
      <c r="H609" s="195"/>
      <c r="I609" s="195"/>
      <c r="J609" s="195"/>
      <c r="V609" s="17"/>
      <c r="AC609" s="194"/>
      <c r="AD609" s="194"/>
      <c r="AE609" s="19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7" t="str">
        <f>IF(C616&lt;0,"NO PAGAR","COBRAR")</f>
        <v>NO PAGAR</v>
      </c>
      <c r="C617" s="19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7" t="str">
        <f>IF(Y616&lt;0,"NO PAGAR","COBRAR")</f>
        <v>NO PAGAR</v>
      </c>
      <c r="Y617" s="19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9" t="s">
        <v>9</v>
      </c>
      <c r="C618" s="19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9" t="s">
        <v>9</v>
      </c>
      <c r="Y618" s="19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1" t="s">
        <v>7</v>
      </c>
      <c r="F627" s="192"/>
      <c r="G627" s="19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1" t="s">
        <v>7</v>
      </c>
      <c r="AB627" s="192"/>
      <c r="AC627" s="19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1" t="s">
        <v>7</v>
      </c>
      <c r="O629" s="192"/>
      <c r="P629" s="192"/>
      <c r="Q629" s="193"/>
      <c r="R629" s="18">
        <f>SUM(R613:R628)</f>
        <v>179</v>
      </c>
      <c r="S629" s="3"/>
      <c r="V629" s="17"/>
      <c r="X629" s="12"/>
      <c r="Y629" s="10"/>
      <c r="AJ629" s="191" t="s">
        <v>7</v>
      </c>
      <c r="AK629" s="192"/>
      <c r="AL629" s="192"/>
      <c r="AM629" s="193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IF(B1450="PAGADO",0,C661)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8" t="str">
        <f>IF(Y661&lt;0,"NO PAGAR","COBRAR'")</f>
        <v>NO PAGAR</v>
      </c>
      <c r="Y662" s="19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8" t="str">
        <f>IF(C661&lt;0,"NO PAGAR","COBRAR'")</f>
        <v>NO PAGAR</v>
      </c>
      <c r="C663" s="19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9" t="s">
        <v>9</v>
      </c>
      <c r="C664" s="19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9" t="s">
        <v>9</v>
      </c>
      <c r="Y664" s="19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1" t="s">
        <v>7</v>
      </c>
      <c r="F672" s="192"/>
      <c r="G672" s="19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1" t="s">
        <v>7</v>
      </c>
      <c r="AB672" s="192"/>
      <c r="AC672" s="19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1" t="s">
        <v>7</v>
      </c>
      <c r="O674" s="192"/>
      <c r="P674" s="192"/>
      <c r="Q674" s="193"/>
      <c r="R674" s="18">
        <f>SUM(R658:R673)</f>
        <v>1500</v>
      </c>
      <c r="S674" s="3"/>
      <c r="V674" s="17"/>
      <c r="X674" s="12"/>
      <c r="Y674" s="10"/>
      <c r="AJ674" s="191" t="s">
        <v>7</v>
      </c>
      <c r="AK674" s="192"/>
      <c r="AL674" s="192"/>
      <c r="AM674" s="19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4" t="s">
        <v>29</v>
      </c>
      <c r="AD692" s="194"/>
      <c r="AE692" s="194"/>
    </row>
    <row r="693" spans="2:41">
      <c r="H693" s="195" t="s">
        <v>28</v>
      </c>
      <c r="I693" s="195"/>
      <c r="J693" s="195"/>
      <c r="V693" s="17"/>
      <c r="AC693" s="194"/>
      <c r="AD693" s="194"/>
      <c r="AE693" s="194"/>
    </row>
    <row r="694" spans="2:41">
      <c r="H694" s="195"/>
      <c r="I694" s="195"/>
      <c r="J694" s="195"/>
      <c r="V694" s="17"/>
      <c r="AC694" s="194"/>
      <c r="AD694" s="194"/>
      <c r="AE694" s="19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-358.98100000000204</v>
      </c>
      <c r="AA698" s="196" t="s">
        <v>20</v>
      </c>
      <c r="AB698" s="196"/>
      <c r="AC698" s="196"/>
      <c r="AD698" s="19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3093.981000000002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Y725</f>
        <v>358.98100000000204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-358.98100000000204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-358.98100000000204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7" t="str">
        <f>IF(C703&lt;0,"NO PAGAR","COBRAR")</f>
        <v>NO PAGAR</v>
      </c>
      <c r="C704" s="19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7" t="str">
        <f>IF(Y703&lt;0,"NO PAGAR","COBRAR")</f>
        <v>NO PAGAR</v>
      </c>
      <c r="Y704" s="197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9" t="s">
        <v>9</v>
      </c>
      <c r="C705" s="19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9" t="s">
        <v>9</v>
      </c>
      <c r="Y705" s="19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358.98100000000204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1352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1" t="s">
        <v>7</v>
      </c>
      <c r="F714" s="192"/>
      <c r="G714" s="19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1" t="s">
        <v>7</v>
      </c>
      <c r="AB714" s="192"/>
      <c r="AC714" s="193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1" t="s">
        <v>7</v>
      </c>
      <c r="O716" s="192"/>
      <c r="P716" s="192"/>
      <c r="Q716" s="193"/>
      <c r="R716" s="18">
        <f>SUM(R700:R715)</f>
        <v>270</v>
      </c>
      <c r="S716" s="3"/>
      <c r="V716" s="17"/>
      <c r="X716" s="12"/>
      <c r="Y716" s="10"/>
      <c r="AJ716" s="191" t="s">
        <v>7</v>
      </c>
      <c r="AK716" s="192"/>
      <c r="AL716" s="192"/>
      <c r="AM716" s="193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R720" s="188">
        <f>SUM(R717:R719)</f>
        <v>193</v>
      </c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3093.981000000002</v>
      </c>
      <c r="V725" s="17"/>
      <c r="X725" s="15" t="s">
        <v>18</v>
      </c>
      <c r="Y725" s="16">
        <f>SUM(Y706:Y724)</f>
        <v>358.98100000000204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5" t="s">
        <v>30</v>
      </c>
      <c r="I738" s="195"/>
      <c r="J738" s="195"/>
      <c r="V738" s="17"/>
      <c r="AA738" s="195" t="s">
        <v>31</v>
      </c>
      <c r="AB738" s="195"/>
      <c r="AC738" s="195"/>
    </row>
    <row r="739" spans="2:41">
      <c r="H739" s="195"/>
      <c r="I739" s="195"/>
      <c r="J739" s="195"/>
      <c r="V739" s="17"/>
      <c r="AA739" s="195"/>
      <c r="AB739" s="195"/>
      <c r="AC739" s="19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-358.98100000000204</v>
      </c>
      <c r="E743" s="196" t="s">
        <v>20</v>
      </c>
      <c r="F743" s="196"/>
      <c r="G743" s="196"/>
      <c r="H743" s="196"/>
      <c r="V743" s="17"/>
      <c r="X743" s="23" t="s">
        <v>32</v>
      </c>
      <c r="Y743" s="20">
        <f>IF(B1543="PAGADO",0,C748)</f>
        <v>-358.98100000000204</v>
      </c>
      <c r="AA743" s="196" t="s">
        <v>20</v>
      </c>
      <c r="AB743" s="196"/>
      <c r="AC743" s="196"/>
      <c r="AD743" s="19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358.98100000000204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358.98100000000204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-358.98100000000204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-358.98100000000204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8" t="str">
        <f>IF(Y748&lt;0,"NO PAGAR","COBRAR'")</f>
        <v>NO PAGAR</v>
      </c>
      <c r="Y749" s="19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8" t="str">
        <f>IF(C748&lt;0,"NO PAGAR","COBRAR'")</f>
        <v>NO PAGAR</v>
      </c>
      <c r="C750" s="19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9" t="s">
        <v>9</v>
      </c>
      <c r="C751" s="19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9" t="s">
        <v>9</v>
      </c>
      <c r="Y751" s="19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358.98100000000204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358.98100000000204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91" t="s">
        <v>7</v>
      </c>
      <c r="F759" s="192"/>
      <c r="G759" s="193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1" t="s">
        <v>7</v>
      </c>
      <c r="AB759" s="192"/>
      <c r="AC759" s="193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91" t="s">
        <v>7</v>
      </c>
      <c r="O761" s="192"/>
      <c r="P761" s="192"/>
      <c r="Q761" s="193"/>
      <c r="R761" s="18">
        <f>SUM(R745:R760)</f>
        <v>0</v>
      </c>
      <c r="S761" s="3"/>
      <c r="V761" s="17"/>
      <c r="X761" s="12"/>
      <c r="Y761" s="10"/>
      <c r="AJ761" s="191" t="s">
        <v>7</v>
      </c>
      <c r="AK761" s="192"/>
      <c r="AL761" s="192"/>
      <c r="AM761" s="193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358.98100000000204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358.98100000000204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4" t="s">
        <v>29</v>
      </c>
      <c r="AD785" s="194"/>
      <c r="AE785" s="194"/>
    </row>
    <row r="786" spans="2:41">
      <c r="H786" s="195" t="s">
        <v>28</v>
      </c>
      <c r="I786" s="195"/>
      <c r="J786" s="195"/>
      <c r="V786" s="17"/>
      <c r="AC786" s="194"/>
      <c r="AD786" s="194"/>
      <c r="AE786" s="194"/>
    </row>
    <row r="787" spans="2:41">
      <c r="H787" s="195"/>
      <c r="I787" s="195"/>
      <c r="J787" s="195"/>
      <c r="V787" s="17"/>
      <c r="AC787" s="194"/>
      <c r="AD787" s="194"/>
      <c r="AE787" s="19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-358.98100000000204</v>
      </c>
      <c r="E791" s="196" t="s">
        <v>20</v>
      </c>
      <c r="F791" s="196"/>
      <c r="G791" s="196"/>
      <c r="H791" s="196"/>
      <c r="V791" s="17"/>
      <c r="X791" s="23" t="s">
        <v>32</v>
      </c>
      <c r="Y791" s="20">
        <f>IF(B791="PAGADO",0,C796)</f>
        <v>-358.98100000000204</v>
      </c>
      <c r="AA791" s="196" t="s">
        <v>20</v>
      </c>
      <c r="AB791" s="196"/>
      <c r="AC791" s="196"/>
      <c r="AD791" s="19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358.98100000000204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358.98100000000204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-358.98100000000204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-358.98100000000204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7" t="str">
        <f>IF(C796&lt;0,"NO PAGAR","COBRAR")</f>
        <v>NO PAGAR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7" t="str">
        <f>IF(Y796&lt;0,"NO PAGAR","COBRAR")</f>
        <v>NO PAGAR</v>
      </c>
      <c r="Y797" s="197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9" t="s">
        <v>9</v>
      </c>
      <c r="C798" s="19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9" t="s">
        <v>9</v>
      </c>
      <c r="Y798" s="19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358.98100000000204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358.98100000000204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91" t="s">
        <v>7</v>
      </c>
      <c r="F807" s="192"/>
      <c r="G807" s="193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1" t="s">
        <v>7</v>
      </c>
      <c r="AB807" s="192"/>
      <c r="AC807" s="193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91" t="s">
        <v>7</v>
      </c>
      <c r="O809" s="192"/>
      <c r="P809" s="192"/>
      <c r="Q809" s="193"/>
      <c r="R809" s="18">
        <f>SUM(R793:R808)</f>
        <v>0</v>
      </c>
      <c r="S809" s="3"/>
      <c r="V809" s="17"/>
      <c r="X809" s="12"/>
      <c r="Y809" s="10"/>
      <c r="AJ809" s="191" t="s">
        <v>7</v>
      </c>
      <c r="AK809" s="192"/>
      <c r="AL809" s="192"/>
      <c r="AM809" s="193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358.98100000000204</v>
      </c>
      <c r="V818" s="17"/>
      <c r="X818" s="15" t="s">
        <v>18</v>
      </c>
      <c r="Y818" s="16">
        <f>SUM(Y799:Y817)</f>
        <v>358.98100000000204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5" t="s">
        <v>30</v>
      </c>
      <c r="I831" s="195"/>
      <c r="J831" s="195"/>
      <c r="V831" s="17"/>
      <c r="AA831" s="195" t="s">
        <v>31</v>
      </c>
      <c r="AB831" s="195"/>
      <c r="AC831" s="195"/>
    </row>
    <row r="832" spans="1:43">
      <c r="H832" s="195"/>
      <c r="I832" s="195"/>
      <c r="J832" s="195"/>
      <c r="V832" s="17"/>
      <c r="AA832" s="195"/>
      <c r="AB832" s="195"/>
      <c r="AC832" s="19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-358.98100000000204</v>
      </c>
      <c r="E836" s="196" t="s">
        <v>20</v>
      </c>
      <c r="F836" s="196"/>
      <c r="G836" s="196"/>
      <c r="H836" s="196"/>
      <c r="V836" s="17"/>
      <c r="X836" s="23" t="s">
        <v>32</v>
      </c>
      <c r="Y836" s="20">
        <f>IF(B1636="PAGADO",0,C841)</f>
        <v>-358.98100000000204</v>
      </c>
      <c r="AA836" s="196" t="s">
        <v>20</v>
      </c>
      <c r="AB836" s="196"/>
      <c r="AC836" s="196"/>
      <c r="AD836" s="19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358.98100000000204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358.98100000000204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-358.98100000000204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-358.98100000000204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8" t="str">
        <f>IF(Y841&lt;0,"NO PAGAR","COBRAR'")</f>
        <v>NO PAGAR</v>
      </c>
      <c r="Y842" s="19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8" t="str">
        <f>IF(C841&lt;0,"NO PAGAR","COBRAR'")</f>
        <v>NO PAGAR</v>
      </c>
      <c r="C843" s="19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9" t="s">
        <v>9</v>
      </c>
      <c r="C844" s="19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9" t="s">
        <v>9</v>
      </c>
      <c r="Y844" s="19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358.98100000000204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358.98100000000204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91" t="s">
        <v>7</v>
      </c>
      <c r="F852" s="192"/>
      <c r="G852" s="193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1" t="s">
        <v>7</v>
      </c>
      <c r="AB852" s="192"/>
      <c r="AC852" s="19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91" t="s">
        <v>7</v>
      </c>
      <c r="O854" s="192"/>
      <c r="P854" s="192"/>
      <c r="Q854" s="193"/>
      <c r="R854" s="18">
        <f>SUM(R838:R853)</f>
        <v>0</v>
      </c>
      <c r="S854" s="3"/>
      <c r="V854" s="17"/>
      <c r="X854" s="12"/>
      <c r="Y854" s="10"/>
      <c r="AJ854" s="191" t="s">
        <v>7</v>
      </c>
      <c r="AK854" s="192"/>
      <c r="AL854" s="192"/>
      <c r="AM854" s="193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358.98100000000204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358.98100000000204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4" t="s">
        <v>29</v>
      </c>
      <c r="AD879" s="194"/>
      <c r="AE879" s="194"/>
    </row>
    <row r="880" spans="5:31">
      <c r="H880" s="195" t="s">
        <v>28</v>
      </c>
      <c r="I880" s="195"/>
      <c r="J880" s="195"/>
      <c r="V880" s="17"/>
      <c r="AC880" s="194"/>
      <c r="AD880" s="194"/>
      <c r="AE880" s="194"/>
    </row>
    <row r="881" spans="2:41">
      <c r="H881" s="195"/>
      <c r="I881" s="195"/>
      <c r="J881" s="195"/>
      <c r="V881" s="17"/>
      <c r="AC881" s="194"/>
      <c r="AD881" s="194"/>
      <c r="AE881" s="19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-358.98100000000204</v>
      </c>
      <c r="E885" s="196" t="s">
        <v>20</v>
      </c>
      <c r="F885" s="196"/>
      <c r="G885" s="196"/>
      <c r="H885" s="196"/>
      <c r="V885" s="17"/>
      <c r="X885" s="23" t="s">
        <v>32</v>
      </c>
      <c r="Y885" s="20">
        <f>IF(B885="PAGADO",0,C890)</f>
        <v>-358.98100000000204</v>
      </c>
      <c r="AA885" s="196" t="s">
        <v>20</v>
      </c>
      <c r="AB885" s="196"/>
      <c r="AC885" s="196"/>
      <c r="AD885" s="19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358.98100000000204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358.98100000000204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-358.98100000000204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-358.98100000000204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7" t="str">
        <f>IF(C890&lt;0,"NO PAGAR","COBRAR")</f>
        <v>NO PAGAR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7" t="str">
        <f>IF(Y890&lt;0,"NO PAGAR","COBRAR")</f>
        <v>NO PAGAR</v>
      </c>
      <c r="Y891" s="197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9" t="s">
        <v>9</v>
      </c>
      <c r="C892" s="19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9" t="s">
        <v>9</v>
      </c>
      <c r="Y892" s="19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358.98100000000204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358.98100000000204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91" t="s">
        <v>7</v>
      </c>
      <c r="F901" s="192"/>
      <c r="G901" s="19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1" t="s">
        <v>7</v>
      </c>
      <c r="AB901" s="192"/>
      <c r="AC901" s="193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91" t="s">
        <v>7</v>
      </c>
      <c r="O903" s="192"/>
      <c r="P903" s="192"/>
      <c r="Q903" s="193"/>
      <c r="R903" s="18">
        <f>SUM(R887:R902)</f>
        <v>0</v>
      </c>
      <c r="S903" s="3"/>
      <c r="V903" s="17"/>
      <c r="X903" s="12"/>
      <c r="Y903" s="10"/>
      <c r="AJ903" s="191" t="s">
        <v>7</v>
      </c>
      <c r="AK903" s="192"/>
      <c r="AL903" s="192"/>
      <c r="AM903" s="193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358.98100000000204</v>
      </c>
      <c r="V912" s="17"/>
      <c r="X912" s="15" t="s">
        <v>18</v>
      </c>
      <c r="Y912" s="16">
        <f>SUM(Y893:Y911)</f>
        <v>358.98100000000204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5" t="s">
        <v>30</v>
      </c>
      <c r="I925" s="195"/>
      <c r="J925" s="195"/>
      <c r="V925" s="17"/>
      <c r="AA925" s="195" t="s">
        <v>31</v>
      </c>
      <c r="AB925" s="195"/>
      <c r="AC925" s="195"/>
    </row>
    <row r="926" spans="1:43">
      <c r="H926" s="195"/>
      <c r="I926" s="195"/>
      <c r="J926" s="195"/>
      <c r="V926" s="17"/>
      <c r="AA926" s="195"/>
      <c r="AB926" s="195"/>
      <c r="AC926" s="19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-358.98100000000204</v>
      </c>
      <c r="E930" s="196" t="s">
        <v>20</v>
      </c>
      <c r="F930" s="196"/>
      <c r="G930" s="196"/>
      <c r="H930" s="196"/>
      <c r="V930" s="17"/>
      <c r="X930" s="23" t="s">
        <v>32</v>
      </c>
      <c r="Y930" s="20">
        <f>IF(B1730="PAGADO",0,C935)</f>
        <v>-358.98100000000204</v>
      </c>
      <c r="AA930" s="196" t="s">
        <v>20</v>
      </c>
      <c r="AB930" s="196"/>
      <c r="AC930" s="196"/>
      <c r="AD930" s="19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358.98100000000204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358.98100000000204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-358.98100000000204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-358.98100000000204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8" t="str">
        <f>IF(Y935&lt;0,"NO PAGAR","COBRAR'")</f>
        <v>NO PAGAR</v>
      </c>
      <c r="Y936" s="19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8" t="str">
        <f>IF(C935&lt;0,"NO PAGAR","COBRAR'")</f>
        <v>NO PAGAR</v>
      </c>
      <c r="C937" s="19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9" t="s">
        <v>9</v>
      </c>
      <c r="C938" s="19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9" t="s">
        <v>9</v>
      </c>
      <c r="Y938" s="19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358.98100000000204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358.98100000000204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91" t="s">
        <v>7</v>
      </c>
      <c r="F946" s="192"/>
      <c r="G946" s="193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1" t="s">
        <v>7</v>
      </c>
      <c r="AB946" s="192"/>
      <c r="AC946" s="193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91" t="s">
        <v>7</v>
      </c>
      <c r="O948" s="192"/>
      <c r="P948" s="192"/>
      <c r="Q948" s="193"/>
      <c r="R948" s="18">
        <f>SUM(R932:R947)</f>
        <v>0</v>
      </c>
      <c r="S948" s="3"/>
      <c r="V948" s="17"/>
      <c r="X948" s="12"/>
      <c r="Y948" s="10"/>
      <c r="AJ948" s="191" t="s">
        <v>7</v>
      </c>
      <c r="AK948" s="192"/>
      <c r="AL948" s="192"/>
      <c r="AM948" s="193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358.98100000000204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358.98100000000204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4" t="s">
        <v>29</v>
      </c>
      <c r="AD972" s="194"/>
      <c r="AE972" s="194"/>
    </row>
    <row r="973" spans="8:31">
      <c r="H973" s="195" t="s">
        <v>28</v>
      </c>
      <c r="I973" s="195"/>
      <c r="J973" s="195"/>
      <c r="V973" s="17"/>
      <c r="AC973" s="194"/>
      <c r="AD973" s="194"/>
      <c r="AE973" s="194"/>
    </row>
    <row r="974" spans="8:31">
      <c r="H974" s="195"/>
      <c r="I974" s="195"/>
      <c r="J974" s="195"/>
      <c r="V974" s="17"/>
      <c r="AC974" s="194"/>
      <c r="AD974" s="194"/>
      <c r="AE974" s="19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-358.98100000000204</v>
      </c>
      <c r="E978" s="196" t="s">
        <v>20</v>
      </c>
      <c r="F978" s="196"/>
      <c r="G978" s="196"/>
      <c r="H978" s="196"/>
      <c r="V978" s="17"/>
      <c r="X978" s="23" t="s">
        <v>32</v>
      </c>
      <c r="Y978" s="20">
        <f>IF(B978="PAGADO",0,C983)</f>
        <v>-358.98100000000204</v>
      </c>
      <c r="AA978" s="196" t="s">
        <v>20</v>
      </c>
      <c r="AB978" s="196"/>
      <c r="AC978" s="196"/>
      <c r="AD978" s="19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358.98100000000204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358.98100000000204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-358.98100000000204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-358.98100000000204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7" t="str">
        <f>IF(C983&lt;0,"NO PAGAR","COBRAR")</f>
        <v>NO PAGAR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7" t="str">
        <f>IF(Y983&lt;0,"NO PAGAR","COBRAR")</f>
        <v>NO PAGAR</v>
      </c>
      <c r="Y984" s="197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9" t="s">
        <v>9</v>
      </c>
      <c r="C985" s="19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9" t="s">
        <v>9</v>
      </c>
      <c r="Y985" s="19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358.98100000000204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358.98100000000204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91" t="s">
        <v>7</v>
      </c>
      <c r="F994" s="192"/>
      <c r="G994" s="193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1" t="s">
        <v>7</v>
      </c>
      <c r="AB994" s="192"/>
      <c r="AC994" s="193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91" t="s">
        <v>7</v>
      </c>
      <c r="O996" s="192"/>
      <c r="P996" s="192"/>
      <c r="Q996" s="193"/>
      <c r="R996" s="18">
        <f>SUM(R980:R995)</f>
        <v>0</v>
      </c>
      <c r="S996" s="3"/>
      <c r="V996" s="17"/>
      <c r="X996" s="12"/>
      <c r="Y996" s="10"/>
      <c r="AJ996" s="191" t="s">
        <v>7</v>
      </c>
      <c r="AK996" s="192"/>
      <c r="AL996" s="192"/>
      <c r="AM996" s="193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358.98100000000204</v>
      </c>
      <c r="V1005" s="17"/>
      <c r="X1005" s="15" t="s">
        <v>18</v>
      </c>
      <c r="Y1005" s="16">
        <f>SUM(Y986:Y1004)</f>
        <v>358.98100000000204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5" t="s">
        <v>30</v>
      </c>
      <c r="I1018" s="195"/>
      <c r="J1018" s="195"/>
      <c r="V1018" s="17"/>
      <c r="AA1018" s="195" t="s">
        <v>31</v>
      </c>
      <c r="AB1018" s="195"/>
      <c r="AC1018" s="195"/>
    </row>
    <row r="1019" spans="1:43">
      <c r="H1019" s="195"/>
      <c r="I1019" s="195"/>
      <c r="J1019" s="195"/>
      <c r="V1019" s="17"/>
      <c r="AA1019" s="195"/>
      <c r="AB1019" s="195"/>
      <c r="AC1019" s="19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-358.98100000000204</v>
      </c>
      <c r="E1023" s="196" t="s">
        <v>20</v>
      </c>
      <c r="F1023" s="196"/>
      <c r="G1023" s="196"/>
      <c r="H1023" s="196"/>
      <c r="V1023" s="17"/>
      <c r="X1023" s="23" t="s">
        <v>32</v>
      </c>
      <c r="Y1023" s="20">
        <f>IF(B1823="PAGADO",0,C1028)</f>
        <v>-358.98100000000204</v>
      </c>
      <c r="AA1023" s="196" t="s">
        <v>20</v>
      </c>
      <c r="AB1023" s="196"/>
      <c r="AC1023" s="196"/>
      <c r="AD1023" s="19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358.98100000000204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358.98100000000204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-358.98100000000204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-358.98100000000204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8" t="str">
        <f>IF(Y1028&lt;0,"NO PAGAR","COBRAR'")</f>
        <v>NO PAGAR</v>
      </c>
      <c r="Y1029" s="19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8" t="str">
        <f>IF(C1028&lt;0,"NO PAGAR","COBRAR'")</f>
        <v>NO PAGAR</v>
      </c>
      <c r="C1030" s="19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9" t="s">
        <v>9</v>
      </c>
      <c r="C1031" s="19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9" t="s">
        <v>9</v>
      </c>
      <c r="Y1031" s="19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358.98100000000204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358.98100000000204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91" t="s">
        <v>7</v>
      </c>
      <c r="F1039" s="192"/>
      <c r="G1039" s="193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1" t="s">
        <v>7</v>
      </c>
      <c r="AB1039" s="192"/>
      <c r="AC1039" s="193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91" t="s">
        <v>7</v>
      </c>
      <c r="O1041" s="192"/>
      <c r="P1041" s="192"/>
      <c r="Q1041" s="193"/>
      <c r="R1041" s="18">
        <f>SUM(R1025:R1040)</f>
        <v>0</v>
      </c>
      <c r="S1041" s="3"/>
      <c r="V1041" s="17"/>
      <c r="X1041" s="12"/>
      <c r="Y1041" s="10"/>
      <c r="AJ1041" s="191" t="s">
        <v>7</v>
      </c>
      <c r="AK1041" s="192"/>
      <c r="AL1041" s="192"/>
      <c r="AM1041" s="193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358.98100000000204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358.98100000000204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D704" sqref="D70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6" t="s">
        <v>110</v>
      </c>
      <c r="AL8" s="206"/>
      <c r="AM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NO PAGAR</v>
      </c>
      <c r="Y14" s="19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1" t="s">
        <v>7</v>
      </c>
      <c r="AB24" s="192"/>
      <c r="AC24" s="19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1" t="s">
        <v>7</v>
      </c>
      <c r="F69" s="192"/>
      <c r="G69" s="19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4" t="s">
        <v>29</v>
      </c>
      <c r="AD97" s="194"/>
      <c r="AE97" s="194"/>
    </row>
    <row r="98" spans="2:41">
      <c r="H98" s="195" t="s">
        <v>28</v>
      </c>
      <c r="I98" s="195"/>
      <c r="J98" s="195"/>
      <c r="V98" s="17"/>
      <c r="AC98" s="194"/>
      <c r="AD98" s="194"/>
      <c r="AE98" s="194"/>
    </row>
    <row r="99" spans="2:41">
      <c r="H99" s="195"/>
      <c r="I99" s="195"/>
      <c r="J99" s="195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7" t="str">
        <f>IF(C108&lt;0,"NO PAGAR","COBRAR")</f>
        <v>COBRAR</v>
      </c>
      <c r="C109" s="19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7" t="str">
        <f>IF(Y108&lt;0,"NO PAGAR","COBRAR")</f>
        <v>COBRAR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9" t="s">
        <v>9</v>
      </c>
      <c r="C110" s="19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9" t="s">
        <v>9</v>
      </c>
      <c r="Y110" s="19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1" t="s">
        <v>7</v>
      </c>
      <c r="F119" s="192"/>
      <c r="G119" s="19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1" t="s">
        <v>7</v>
      </c>
      <c r="AB119" s="192"/>
      <c r="AC119" s="19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1" t="s">
        <v>7</v>
      </c>
      <c r="O121" s="192"/>
      <c r="P121" s="192"/>
      <c r="Q121" s="193"/>
      <c r="R121" s="18">
        <f>SUM(R105:R120)</f>
        <v>0</v>
      </c>
      <c r="S121" s="3"/>
      <c r="V121" s="17"/>
      <c r="X121" s="12"/>
      <c r="Y121" s="10"/>
      <c r="AJ121" s="191" t="s">
        <v>7</v>
      </c>
      <c r="AK121" s="192"/>
      <c r="AL121" s="192"/>
      <c r="AM121" s="19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8" t="str">
        <f>IF(Y140&lt;0,"NO PAGAR","COBRAR'")</f>
        <v>COBRAR'</v>
      </c>
      <c r="Y141" s="19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8" t="str">
        <f>IF(C140&lt;0,"NO PAGAR","COBRAR'")</f>
        <v>COBRAR'</v>
      </c>
      <c r="C142" s="19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9" t="s">
        <v>9</v>
      </c>
      <c r="C143" s="190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9" t="s">
        <v>9</v>
      </c>
      <c r="Y143" s="190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1" t="s">
        <v>7</v>
      </c>
      <c r="F151" s="192"/>
      <c r="G151" s="19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1" t="s">
        <v>7</v>
      </c>
      <c r="AB151" s="192"/>
      <c r="AC151" s="19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1" t="s">
        <v>7</v>
      </c>
      <c r="O153" s="192"/>
      <c r="P153" s="192"/>
      <c r="Q153" s="193"/>
      <c r="R153" s="18">
        <f>SUM(R137:R152)</f>
        <v>0</v>
      </c>
      <c r="S153" s="3"/>
      <c r="V153" s="17"/>
      <c r="X153" s="12"/>
      <c r="Y153" s="10"/>
      <c r="AJ153" s="191" t="s">
        <v>7</v>
      </c>
      <c r="AK153" s="192"/>
      <c r="AL153" s="192"/>
      <c r="AM153" s="19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4" t="s">
        <v>29</v>
      </c>
      <c r="AD169" s="194"/>
      <c r="AE169" s="194"/>
    </row>
    <row r="170" spans="2:41">
      <c r="H170" s="195" t="s">
        <v>28</v>
      </c>
      <c r="I170" s="195"/>
      <c r="J170" s="195"/>
      <c r="V170" s="17"/>
      <c r="AC170" s="194"/>
      <c r="AD170" s="194"/>
      <c r="AE170" s="194"/>
    </row>
    <row r="171" spans="2:41">
      <c r="H171" s="195"/>
      <c r="I171" s="195"/>
      <c r="J171" s="195"/>
      <c r="V171" s="17"/>
      <c r="AC171" s="194"/>
      <c r="AD171" s="194"/>
      <c r="AE171" s="19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7" t="str">
        <f>IF(C180&lt;0,"NO PAGAR","COBRAR")</f>
        <v>COBRAR</v>
      </c>
      <c r="C181" s="19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7" t="str">
        <f>IF(Y180&lt;0,"NO PAGAR","COBRAR")</f>
        <v>NO PAGAR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9" t="s">
        <v>9</v>
      </c>
      <c r="C182" s="19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9" t="s">
        <v>9</v>
      </c>
      <c r="Y182" s="19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1" t="s">
        <v>7</v>
      </c>
      <c r="F191" s="192"/>
      <c r="G191" s="19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1" t="s">
        <v>7</v>
      </c>
      <c r="AB191" s="192"/>
      <c r="AC191" s="19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1" t="s">
        <v>7</v>
      </c>
      <c r="O193" s="192"/>
      <c r="P193" s="192"/>
      <c r="Q193" s="193"/>
      <c r="R193" s="18">
        <f>SUM(R177:R192)</f>
        <v>400</v>
      </c>
      <c r="S193" s="3"/>
      <c r="V193" s="17"/>
      <c r="X193" s="12"/>
      <c r="Y193" s="10"/>
      <c r="AJ193" s="191" t="s">
        <v>7</v>
      </c>
      <c r="AK193" s="192"/>
      <c r="AL193" s="192"/>
      <c r="AM193" s="19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8" t="str">
        <f>IF(Y217&lt;0,"NO PAGAR","COBRAR'")</f>
        <v>COBRAR'</v>
      </c>
      <c r="Y218" s="19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8" t="str">
        <f>IF(C217&lt;0,"NO PAGAR","COBRAR'")</f>
        <v>COBRAR'</v>
      </c>
      <c r="C219" s="19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9" t="s">
        <v>9</v>
      </c>
      <c r="C220" s="19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9" t="s">
        <v>9</v>
      </c>
      <c r="Y220" s="19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1" t="s">
        <v>7</v>
      </c>
      <c r="F228" s="192"/>
      <c r="G228" s="19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1" t="s">
        <v>7</v>
      </c>
      <c r="AB228" s="192"/>
      <c r="AC228" s="19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1" t="s">
        <v>7</v>
      </c>
      <c r="O230" s="192"/>
      <c r="P230" s="192"/>
      <c r="Q230" s="193"/>
      <c r="R230" s="18">
        <f>SUM(R214:R229)</f>
        <v>0</v>
      </c>
      <c r="S230" s="3"/>
      <c r="V230" s="17"/>
      <c r="X230" s="12"/>
      <c r="Y230" s="10"/>
      <c r="AJ230" s="191" t="s">
        <v>7</v>
      </c>
      <c r="AK230" s="192"/>
      <c r="AL230" s="192"/>
      <c r="AM230" s="19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4" t="s">
        <v>29</v>
      </c>
      <c r="AD253" s="194"/>
      <c r="AE253" s="194"/>
    </row>
    <row r="254" spans="5:31">
      <c r="H254" s="195" t="s">
        <v>28</v>
      </c>
      <c r="I254" s="195"/>
      <c r="J254" s="195"/>
      <c r="V254" s="17"/>
      <c r="AC254" s="194"/>
      <c r="AD254" s="194"/>
      <c r="AE254" s="194"/>
    </row>
    <row r="255" spans="5:31">
      <c r="H255" s="195"/>
      <c r="I255" s="195"/>
      <c r="J255" s="195"/>
      <c r="V255" s="17"/>
      <c r="AC255" s="194"/>
      <c r="AD255" s="194"/>
      <c r="AE255" s="19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7" t="str">
        <f>IF(C264&lt;0,"NO PAGAR","COBRAR")</f>
        <v>COBRAR</v>
      </c>
      <c r="C265" s="19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7" t="str">
        <f>IF(Y264&lt;0,"NO PAGAR","COBRAR")</f>
        <v>COBRAR</v>
      </c>
      <c r="Y265" s="19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9" t="s">
        <v>9</v>
      </c>
      <c r="C266" s="19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9" t="s">
        <v>9</v>
      </c>
      <c r="Y266" s="19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1" t="s">
        <v>7</v>
      </c>
      <c r="F275" s="192"/>
      <c r="G275" s="19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1" t="s">
        <v>7</v>
      </c>
      <c r="AB275" s="192"/>
      <c r="AC275" s="19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1" t="s">
        <v>7</v>
      </c>
      <c r="O277" s="192"/>
      <c r="P277" s="192"/>
      <c r="Q277" s="193"/>
      <c r="R277" s="18">
        <f>SUM(R261:R276)</f>
        <v>100</v>
      </c>
      <c r="S277" s="3"/>
      <c r="V277" s="17"/>
      <c r="X277" s="12"/>
      <c r="Y277" s="10"/>
      <c r="AJ277" s="191" t="s">
        <v>7</v>
      </c>
      <c r="AK277" s="192"/>
      <c r="AL277" s="192"/>
      <c r="AM277" s="19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IF(B1064="PAGADO",0,C309)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8" t="str">
        <f>IF(Y309&lt;0,"NO PAGAR","COBRAR'")</f>
        <v>COBRAR'</v>
      </c>
      <c r="Y310" s="19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8" t="str">
        <f>IF(C309&lt;0,"NO PAGAR","COBRAR'")</f>
        <v>COBRAR'</v>
      </c>
      <c r="C311" s="19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9" t="s">
        <v>9</v>
      </c>
      <c r="C312" s="19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9" t="s">
        <v>9</v>
      </c>
      <c r="Y312" s="19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1" t="s">
        <v>7</v>
      </c>
      <c r="F320" s="192"/>
      <c r="G320" s="19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1" t="s">
        <v>7</v>
      </c>
      <c r="AB320" s="192"/>
      <c r="AC320" s="19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1" t="s">
        <v>7</v>
      </c>
      <c r="O322" s="192"/>
      <c r="P322" s="192"/>
      <c r="Q322" s="193"/>
      <c r="R322" s="18">
        <f>SUM(R306:R321)</f>
        <v>2552.6999999999998</v>
      </c>
      <c r="S322" s="3"/>
      <c r="V322" s="17"/>
      <c r="X322" s="11"/>
      <c r="Y322" s="10"/>
      <c r="AJ322" s="191" t="s">
        <v>7</v>
      </c>
      <c r="AK322" s="192"/>
      <c r="AL322" s="192"/>
      <c r="AM322" s="19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08" t="s">
        <v>64</v>
      </c>
      <c r="AB349" s="202" t="s">
        <v>29</v>
      </c>
      <c r="AC349" s="202"/>
      <c r="AD349" s="202"/>
    </row>
    <row r="350" spans="2:30">
      <c r="V350" s="17"/>
      <c r="X350" s="208"/>
      <c r="AB350" s="202"/>
      <c r="AC350" s="202"/>
      <c r="AD350" s="202"/>
    </row>
    <row r="351" spans="2:30" ht="23.25">
      <c r="B351" s="22" t="s">
        <v>64</v>
      </c>
      <c r="V351" s="17"/>
      <c r="X351" s="208"/>
      <c r="AB351" s="202"/>
      <c r="AC351" s="202"/>
      <c r="AD351" s="202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7" t="str">
        <f>IF(C357&lt;0,"NO PAGAR","COBRAR")</f>
        <v>COBRAR</v>
      </c>
      <c r="C358" s="19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7" t="str">
        <f>IF(Y357&lt;0,"NO PAGAR","COBRAR")</f>
        <v>COBRAR</v>
      </c>
      <c r="Y358" s="19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9" t="s">
        <v>9</v>
      </c>
      <c r="C359" s="19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9" t="s">
        <v>9</v>
      </c>
      <c r="Y359" s="190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1" t="s">
        <v>7</v>
      </c>
      <c r="AK363" s="192"/>
      <c r="AL363" s="192"/>
      <c r="AM363" s="19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1" t="s">
        <v>7</v>
      </c>
      <c r="F368" s="192"/>
      <c r="G368" s="19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1" t="s">
        <v>7</v>
      </c>
      <c r="AB368" s="192"/>
      <c r="AC368" s="193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1" t="s">
        <v>7</v>
      </c>
      <c r="O370" s="192"/>
      <c r="P370" s="192"/>
      <c r="Q370" s="193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8" t="str">
        <f>IF(Y396&lt;0,"NO PAGAR","COBRAR'")</f>
        <v>COBRAR'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8" t="str">
        <f>IF(C396&lt;0,"NO PAGAR","COBRAR'")</f>
        <v>COBRAR'</v>
      </c>
      <c r="C398" s="19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9" t="s">
        <v>9</v>
      </c>
      <c r="C399" s="190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9" t="s">
        <v>9</v>
      </c>
      <c r="Y399" s="19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1" t="s">
        <v>7</v>
      </c>
      <c r="AK402" s="192"/>
      <c r="AL402" s="192"/>
      <c r="AM402" s="19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1" t="s">
        <v>7</v>
      </c>
      <c r="F407" s="192"/>
      <c r="G407" s="19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1" t="s">
        <v>7</v>
      </c>
      <c r="AB407" s="192"/>
      <c r="AC407" s="19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1" t="s">
        <v>7</v>
      </c>
      <c r="O409" s="192"/>
      <c r="P409" s="192"/>
      <c r="Q409" s="19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4" t="s">
        <v>29</v>
      </c>
      <c r="AD431" s="194"/>
      <c r="AE431" s="194"/>
    </row>
    <row r="432" spans="8:31">
      <c r="H432" s="195" t="s">
        <v>28</v>
      </c>
      <c r="I432" s="195"/>
      <c r="J432" s="195"/>
      <c r="V432" s="17"/>
      <c r="AC432" s="194"/>
      <c r="AD432" s="194"/>
      <c r="AE432" s="194"/>
    </row>
    <row r="433" spans="2:41">
      <c r="H433" s="195"/>
      <c r="I433" s="195"/>
      <c r="J433" s="195"/>
      <c r="V433" s="17"/>
      <c r="AC433" s="194"/>
      <c r="AD433" s="194"/>
      <c r="AE433" s="19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7" t="str">
        <f>IF(C442&lt;0,"NO PAGAR","COBRAR")</f>
        <v>COBRAR</v>
      </c>
      <c r="C443" s="19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7" t="str">
        <f>IF(Y442&lt;0,"NO PAGAR","COBRAR")</f>
        <v>NO PAGAR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9" t="s">
        <v>9</v>
      </c>
      <c r="C444" s="19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9" t="s">
        <v>9</v>
      </c>
      <c r="Y444" s="19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1" t="s">
        <v>7</v>
      </c>
      <c r="AK452" s="192"/>
      <c r="AL452" s="192"/>
      <c r="AM452" s="193"/>
      <c r="AN452" s="18">
        <f>SUM(AN436:AN451)</f>
        <v>600</v>
      </c>
      <c r="AO452" s="3"/>
    </row>
    <row r="453" spans="2:42">
      <c r="B453" s="11" t="s">
        <v>17</v>
      </c>
      <c r="C453" s="10"/>
      <c r="E453" s="191" t="s">
        <v>7</v>
      </c>
      <c r="F453" s="192"/>
      <c r="G453" s="19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1" t="s">
        <v>7</v>
      </c>
      <c r="AB453" s="192"/>
      <c r="AC453" s="19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1" t="s">
        <v>7</v>
      </c>
      <c r="O455" s="192"/>
      <c r="P455" s="192"/>
      <c r="Q455" s="193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COBRAR'</v>
      </c>
      <c r="Y480" s="19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8" t="str">
        <f>IF(C479&lt;0,"NO PAGAR","COBRAR'")</f>
        <v>COBRAR'</v>
      </c>
      <c r="C481" s="19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9" t="s">
        <v>9</v>
      </c>
      <c r="C482" s="19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9" t="s">
        <v>9</v>
      </c>
      <c r="Y482" s="19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1" t="s">
        <v>7</v>
      </c>
      <c r="F490" s="192"/>
      <c r="G490" s="19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1" t="s">
        <v>7</v>
      </c>
      <c r="AB490" s="192"/>
      <c r="AC490" s="19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1" t="s">
        <v>7</v>
      </c>
      <c r="O492" s="192"/>
      <c r="P492" s="192"/>
      <c r="Q492" s="193"/>
      <c r="R492" s="18">
        <f>SUM(R476:R491)</f>
        <v>25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4" t="s">
        <v>29</v>
      </c>
      <c r="AD516" s="194"/>
      <c r="AE516" s="194"/>
    </row>
    <row r="517" spans="2:41" ht="15.75" customHeight="1">
      <c r="H517" s="195" t="s">
        <v>28</v>
      </c>
      <c r="I517" s="195"/>
      <c r="J517" s="195"/>
      <c r="V517" s="17"/>
      <c r="AC517" s="194"/>
      <c r="AD517" s="194"/>
      <c r="AE517" s="194"/>
    </row>
    <row r="518" spans="2:41">
      <c r="H518" s="195"/>
      <c r="I518" s="195"/>
      <c r="J518" s="195"/>
      <c r="V518" s="17"/>
      <c r="AC518" s="194"/>
      <c r="AD518" s="194"/>
      <c r="AE518" s="19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7" t="str">
        <f>IF(C525&lt;0,"NO PAGAR","COBRAR")</f>
        <v>NO PAGAR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7" t="str">
        <f>IF(Y525&lt;0,"NO PAGAR","COBRAR")</f>
        <v>NO PAGAR</v>
      </c>
      <c r="Y526" s="197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9" t="s">
        <v>9</v>
      </c>
      <c r="C527" s="19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9" t="s">
        <v>9</v>
      </c>
      <c r="Y527" s="190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1" t="s">
        <v>7</v>
      </c>
      <c r="F536" s="192"/>
      <c r="G536" s="19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1" t="s">
        <v>7</v>
      </c>
      <c r="AB536" s="192"/>
      <c r="AC536" s="19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1" t="s">
        <v>7</v>
      </c>
      <c r="O538" s="192"/>
      <c r="P538" s="192"/>
      <c r="Q538" s="193"/>
      <c r="R538" s="18">
        <f>SUM(R522:R537)</f>
        <v>1064.5</v>
      </c>
      <c r="S538" s="3"/>
      <c r="V538" s="17"/>
      <c r="X538" s="12"/>
      <c r="Y538" s="10"/>
      <c r="AJ538" s="191" t="s">
        <v>7</v>
      </c>
      <c r="AK538" s="192"/>
      <c r="AL538" s="192"/>
      <c r="AM538" s="19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8" t="str">
        <f>IF(Y566&lt;0,"NO PAGAR","COBRAR'")</f>
        <v>COBRAR'</v>
      </c>
      <c r="Y567" s="19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8" t="str">
        <f>IF(C566&lt;0,"NO PAGAR","COBRAR'")</f>
        <v>COBRAR'</v>
      </c>
      <c r="C568" s="19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9" t="s">
        <v>9</v>
      </c>
      <c r="C569" s="19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9" t="s">
        <v>9</v>
      </c>
      <c r="Y569" s="19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1" t="s">
        <v>7</v>
      </c>
      <c r="F577" s="192"/>
      <c r="G577" s="19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1" t="s">
        <v>7</v>
      </c>
      <c r="AB577" s="192"/>
      <c r="AC577" s="19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1" t="s">
        <v>7</v>
      </c>
      <c r="O579" s="192"/>
      <c r="P579" s="192"/>
      <c r="Q579" s="193"/>
      <c r="R579" s="18">
        <f>SUM(R563:R578)</f>
        <v>0</v>
      </c>
      <c r="S579" s="3"/>
      <c r="V579" s="17"/>
      <c r="X579" s="12"/>
      <c r="Y579" s="10"/>
      <c r="AJ579" s="191" t="s">
        <v>7</v>
      </c>
      <c r="AK579" s="192"/>
      <c r="AL579" s="192"/>
      <c r="AM579" s="193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4" t="s">
        <v>29</v>
      </c>
      <c r="AD599" s="194"/>
      <c r="AE599" s="194"/>
    </row>
    <row r="600" spans="2:41">
      <c r="H600" s="195" t="s">
        <v>28</v>
      </c>
      <c r="I600" s="195"/>
      <c r="J600" s="195"/>
      <c r="V600" s="17"/>
      <c r="AC600" s="194"/>
      <c r="AD600" s="194"/>
      <c r="AE600" s="194"/>
    </row>
    <row r="601" spans="2:41">
      <c r="H601" s="195"/>
      <c r="I601" s="195"/>
      <c r="J601" s="195"/>
      <c r="V601" s="17"/>
      <c r="AC601" s="194"/>
      <c r="AD601" s="194"/>
      <c r="AE601" s="19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7" t="str">
        <f>IF(C610&lt;0,"NO PAGAR","COBRAR")</f>
        <v>NO PAGAR</v>
      </c>
      <c r="C611" s="19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7" t="str">
        <f>IF(Y610&lt;0,"NO PAGAR","COBRAR")</f>
        <v>NO PAGAR</v>
      </c>
      <c r="Y611" s="19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9" t="s">
        <v>9</v>
      </c>
      <c r="C612" s="19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9" t="s">
        <v>9</v>
      </c>
      <c r="Y612" s="19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1" t="s">
        <v>7</v>
      </c>
      <c r="F621" s="192"/>
      <c r="G621" s="19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1" t="s">
        <v>7</v>
      </c>
      <c r="AB621" s="192"/>
      <c r="AC621" s="19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1" t="s">
        <v>7</v>
      </c>
      <c r="O623" s="192"/>
      <c r="P623" s="192"/>
      <c r="Q623" s="193"/>
      <c r="R623" s="18">
        <f>SUM(R607:R622)</f>
        <v>1800</v>
      </c>
      <c r="S623" s="3"/>
      <c r="V623" s="17"/>
      <c r="X623" s="12"/>
      <c r="Y623" s="10"/>
      <c r="AJ623" s="191" t="s">
        <v>7</v>
      </c>
      <c r="AK623" s="192"/>
      <c r="AL623" s="192"/>
      <c r="AM623" s="193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8" t="str">
        <f>IF(Y655&lt;0,"NO PAGAR","COBRAR'")</f>
        <v>COBRAR'</v>
      </c>
      <c r="Y656" s="19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8" t="str">
        <f>IF(C655&lt;0,"NO PAGAR","COBRAR'")</f>
        <v>COBRAR'</v>
      </c>
      <c r="C657" s="198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9" t="s">
        <v>9</v>
      </c>
      <c r="C658" s="190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9" t="s">
        <v>9</v>
      </c>
      <c r="Y658" s="19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1" t="s">
        <v>7</v>
      </c>
      <c r="F666" s="192"/>
      <c r="G666" s="19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1" t="s">
        <v>7</v>
      </c>
      <c r="AB666" s="192"/>
      <c r="AC666" s="19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1" t="s">
        <v>7</v>
      </c>
      <c r="O668" s="192"/>
      <c r="P668" s="192"/>
      <c r="Q668" s="193"/>
      <c r="R668" s="18">
        <f>SUM(R652:R667)</f>
        <v>300</v>
      </c>
      <c r="S668" s="3"/>
      <c r="V668" s="17"/>
      <c r="X668" s="12"/>
      <c r="Y668" s="10"/>
      <c r="AJ668" s="191" t="s">
        <v>7</v>
      </c>
      <c r="AK668" s="192"/>
      <c r="AL668" s="192"/>
      <c r="AM668" s="19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4" t="s">
        <v>29</v>
      </c>
      <c r="AD688" s="194"/>
      <c r="AE688" s="194"/>
    </row>
    <row r="689" spans="2:41">
      <c r="H689" s="195" t="s">
        <v>28</v>
      </c>
      <c r="I689" s="195"/>
      <c r="J689" s="195"/>
      <c r="V689" s="17"/>
      <c r="AC689" s="194"/>
      <c r="AD689" s="194"/>
      <c r="AE689" s="194"/>
    </row>
    <row r="690" spans="2:41">
      <c r="H690" s="195"/>
      <c r="I690" s="195"/>
      <c r="J690" s="195"/>
      <c r="V690" s="17"/>
      <c r="AC690" s="194"/>
      <c r="AD690" s="194"/>
      <c r="AE690" s="194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6" t="s">
        <v>545</v>
      </c>
      <c r="F694" s="196"/>
      <c r="G694" s="196"/>
      <c r="H694" s="196"/>
      <c r="V694" s="17"/>
      <c r="X694" s="23" t="s">
        <v>32</v>
      </c>
      <c r="Y694" s="20">
        <f>IF(B694="PAGADO",0,C699)</f>
        <v>-717.31</v>
      </c>
      <c r="AA694" s="196" t="s">
        <v>20</v>
      </c>
      <c r="AB694" s="196"/>
      <c r="AC694" s="196"/>
      <c r="AD694" s="196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987.31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717.31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-717.31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-717.31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7" t="str">
        <f>IF(C699&lt;0,"NO PAGAR","COBRAR")</f>
        <v>NO PAGAR</v>
      </c>
      <c r="C700" s="19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7" t="str">
        <f>IF(Y699&lt;0,"NO PAGAR","COBRAR")</f>
        <v>NO PAGAR</v>
      </c>
      <c r="Y700" s="197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9" t="s">
        <v>9</v>
      </c>
      <c r="C701" s="19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">
        <v>9</v>
      </c>
      <c r="Y701" s="19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717.31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1" t="s">
        <v>7</v>
      </c>
      <c r="F710" s="192"/>
      <c r="G710" s="193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1" t="s">
        <v>7</v>
      </c>
      <c r="AB710" s="192"/>
      <c r="AC710" s="193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1" t="s">
        <v>7</v>
      </c>
      <c r="O712" s="192"/>
      <c r="P712" s="192"/>
      <c r="Q712" s="193"/>
      <c r="R712" s="18">
        <f>SUM(R696:R711)</f>
        <v>500</v>
      </c>
      <c r="S712" s="3"/>
      <c r="V712" s="17"/>
      <c r="X712" s="12"/>
      <c r="Y712" s="10"/>
      <c r="AJ712" s="191" t="s">
        <v>7</v>
      </c>
      <c r="AK712" s="192"/>
      <c r="AL712" s="192"/>
      <c r="AM712" s="193"/>
      <c r="AN712" s="18">
        <f>SUM(AN696:AN711)</f>
        <v>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987.31</v>
      </c>
      <c r="V721" s="17"/>
      <c r="X721" s="15" t="s">
        <v>18</v>
      </c>
      <c r="Y721" s="16">
        <f>SUM(Y702:Y720)</f>
        <v>717.31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-717.31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-717.31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717.31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717.31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-717.31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-717.31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tr">
        <f>IF(Y744&lt;0,"NO PAGAR","COBRAR'")</f>
        <v>NO PAGAR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8" t="str">
        <f>IF(C744&lt;0,"NO PAGAR","COBRAR'")</f>
        <v>NO PAGAR</v>
      </c>
      <c r="C746" s="19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9" t="s">
        <v>9</v>
      </c>
      <c r="C747" s="19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9" t="s">
        <v>9</v>
      </c>
      <c r="Y747" s="19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717.31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717.31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1" t="s">
        <v>7</v>
      </c>
      <c r="F755" s="192"/>
      <c r="G755" s="193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1" t="s">
        <v>7</v>
      </c>
      <c r="AB755" s="192"/>
      <c r="AC755" s="193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1" t="s">
        <v>7</v>
      </c>
      <c r="O757" s="192"/>
      <c r="P757" s="192"/>
      <c r="Q757" s="193"/>
      <c r="R757" s="18">
        <f>SUM(R741:R756)</f>
        <v>0</v>
      </c>
      <c r="S757" s="3"/>
      <c r="V757" s="17"/>
      <c r="X757" s="12"/>
      <c r="Y757" s="10"/>
      <c r="AJ757" s="191" t="s">
        <v>7</v>
      </c>
      <c r="AK757" s="192"/>
      <c r="AL757" s="192"/>
      <c r="AM757" s="193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717.31</v>
      </c>
      <c r="D767" t="s">
        <v>22</v>
      </c>
      <c r="E767" t="s">
        <v>21</v>
      </c>
      <c r="V767" s="17"/>
      <c r="X767" s="15" t="s">
        <v>18</v>
      </c>
      <c r="Y767" s="16">
        <f>SUM(Y748:Y766)</f>
        <v>717.31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4" t="s">
        <v>29</v>
      </c>
      <c r="AD781" s="194"/>
      <c r="AE781" s="194"/>
    </row>
    <row r="782" spans="8:31">
      <c r="H782" s="195" t="s">
        <v>28</v>
      </c>
      <c r="I782" s="195"/>
      <c r="J782" s="195"/>
      <c r="V782" s="17"/>
      <c r="AC782" s="194"/>
      <c r="AD782" s="194"/>
      <c r="AE782" s="194"/>
    </row>
    <row r="783" spans="8:31">
      <c r="H783" s="195"/>
      <c r="I783" s="195"/>
      <c r="J783" s="195"/>
      <c r="V783" s="17"/>
      <c r="AC783" s="194"/>
      <c r="AD783" s="194"/>
      <c r="AE783" s="194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-717.31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-717.31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717.31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717.31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-717.31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-717.31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7" t="str">
        <f>IF(C792&lt;0,"NO PAGAR","COBRAR")</f>
        <v>NO PAGAR</v>
      </c>
      <c r="C793" s="19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7" t="str">
        <f>IF(Y792&lt;0,"NO PAGAR","COBRAR")</f>
        <v>NO PAGAR</v>
      </c>
      <c r="Y793" s="197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9" t="s">
        <v>9</v>
      </c>
      <c r="C794" s="19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">
        <v>9</v>
      </c>
      <c r="Y794" s="19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717.31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717.31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1" t="s">
        <v>7</v>
      </c>
      <c r="F803" s="192"/>
      <c r="G803" s="193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1" t="s">
        <v>7</v>
      </c>
      <c r="AB803" s="192"/>
      <c r="AC803" s="193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1" t="s">
        <v>7</v>
      </c>
      <c r="O805" s="192"/>
      <c r="P805" s="192"/>
      <c r="Q805" s="193"/>
      <c r="R805" s="18">
        <f>SUM(R789:R804)</f>
        <v>0</v>
      </c>
      <c r="S805" s="3"/>
      <c r="V805" s="17"/>
      <c r="X805" s="12"/>
      <c r="Y805" s="10"/>
      <c r="AJ805" s="191" t="s">
        <v>7</v>
      </c>
      <c r="AK805" s="192"/>
      <c r="AL805" s="192"/>
      <c r="AM805" s="193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717.31</v>
      </c>
      <c r="V814" s="17"/>
      <c r="X814" s="15" t="s">
        <v>18</v>
      </c>
      <c r="Y814" s="16">
        <f>SUM(Y795:Y813)</f>
        <v>717.31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-717.31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-717.31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717.31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717.31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-717.31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-717.31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8" t="str">
        <f>IF(Y837&lt;0,"NO PAGAR","COBRAR'")</f>
        <v>NO PAGAR</v>
      </c>
      <c r="Y838" s="19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8" t="str">
        <f>IF(C837&lt;0,"NO PAGAR","COBRAR'")</f>
        <v>NO PAGAR</v>
      </c>
      <c r="C839" s="19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9" t="s">
        <v>9</v>
      </c>
      <c r="C840" s="19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9" t="s">
        <v>9</v>
      </c>
      <c r="Y840" s="19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717.31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717.31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1" t="s">
        <v>7</v>
      </c>
      <c r="F848" s="192"/>
      <c r="G848" s="193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1" t="s">
        <v>7</v>
      </c>
      <c r="AB848" s="192"/>
      <c r="AC848" s="193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1" t="s">
        <v>7</v>
      </c>
      <c r="O850" s="192"/>
      <c r="P850" s="192"/>
      <c r="Q850" s="193"/>
      <c r="R850" s="18">
        <f>SUM(R834:R849)</f>
        <v>0</v>
      </c>
      <c r="S850" s="3"/>
      <c r="V850" s="17"/>
      <c r="X850" s="12"/>
      <c r="Y850" s="10"/>
      <c r="AJ850" s="191" t="s">
        <v>7</v>
      </c>
      <c r="AK850" s="192"/>
      <c r="AL850" s="192"/>
      <c r="AM850" s="193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717.31</v>
      </c>
      <c r="D860" t="s">
        <v>22</v>
      </c>
      <c r="E860" t="s">
        <v>21</v>
      </c>
      <c r="V860" s="17"/>
      <c r="X860" s="15" t="s">
        <v>18</v>
      </c>
      <c r="Y860" s="16">
        <f>SUM(Y841:Y859)</f>
        <v>717.31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4" t="s">
        <v>29</v>
      </c>
      <c r="AD875" s="194"/>
      <c r="AE875" s="194"/>
    </row>
    <row r="876" spans="2:31">
      <c r="H876" s="195" t="s">
        <v>28</v>
      </c>
      <c r="I876" s="195"/>
      <c r="J876" s="195"/>
      <c r="V876" s="17"/>
      <c r="AC876" s="194"/>
      <c r="AD876" s="194"/>
      <c r="AE876" s="194"/>
    </row>
    <row r="877" spans="2:31">
      <c r="H877" s="195"/>
      <c r="I877" s="195"/>
      <c r="J877" s="195"/>
      <c r="V877" s="17"/>
      <c r="AC877" s="194"/>
      <c r="AD877" s="194"/>
      <c r="AE877" s="194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-717.31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-717.31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717.31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717.31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-717.31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-717.31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7" t="str">
        <f>IF(C886&lt;0,"NO PAGAR","COBRAR")</f>
        <v>NO PAGAR</v>
      </c>
      <c r="C887" s="19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7" t="str">
        <f>IF(Y886&lt;0,"NO PAGAR","COBRAR")</f>
        <v>NO PAGAR</v>
      </c>
      <c r="Y887" s="19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9" t="s">
        <v>9</v>
      </c>
      <c r="C888" s="19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">
        <v>9</v>
      </c>
      <c r="Y888" s="19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717.31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717.31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1" t="s">
        <v>7</v>
      </c>
      <c r="F897" s="192"/>
      <c r="G897" s="19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1" t="s">
        <v>7</v>
      </c>
      <c r="AB897" s="192"/>
      <c r="AC897" s="19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1" t="s">
        <v>7</v>
      </c>
      <c r="O899" s="192"/>
      <c r="P899" s="192"/>
      <c r="Q899" s="193"/>
      <c r="R899" s="18">
        <f>SUM(R883:R898)</f>
        <v>0</v>
      </c>
      <c r="S899" s="3"/>
      <c r="V899" s="17"/>
      <c r="X899" s="12"/>
      <c r="Y899" s="10"/>
      <c r="AJ899" s="191" t="s">
        <v>7</v>
      </c>
      <c r="AK899" s="192"/>
      <c r="AL899" s="192"/>
      <c r="AM899" s="19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717.31</v>
      </c>
      <c r="V908" s="17"/>
      <c r="X908" s="15" t="s">
        <v>18</v>
      </c>
      <c r="Y908" s="16">
        <f>SUM(Y889:Y907)</f>
        <v>717.31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-717.31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-717.31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717.31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717.31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-717.31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-717.31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8" t="str">
        <f>IF(Y931&lt;0,"NO PAGAR","COBRAR'")</f>
        <v>NO PAGAR</v>
      </c>
      <c r="Y932" s="19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8" t="str">
        <f>IF(C931&lt;0,"NO PAGAR","COBRAR'")</f>
        <v>NO PAGAR</v>
      </c>
      <c r="C933" s="19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9" t="s">
        <v>9</v>
      </c>
      <c r="C934" s="19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9" t="s">
        <v>9</v>
      </c>
      <c r="Y934" s="19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717.31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717.31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1" t="s">
        <v>7</v>
      </c>
      <c r="F942" s="192"/>
      <c r="G942" s="193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1" t="s">
        <v>7</v>
      </c>
      <c r="AB942" s="192"/>
      <c r="AC942" s="193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1" t="s">
        <v>7</v>
      </c>
      <c r="O944" s="192"/>
      <c r="P944" s="192"/>
      <c r="Q944" s="193"/>
      <c r="R944" s="18">
        <f>SUM(R928:R943)</f>
        <v>0</v>
      </c>
      <c r="S944" s="3"/>
      <c r="V944" s="17"/>
      <c r="X944" s="12"/>
      <c r="Y944" s="10"/>
      <c r="AJ944" s="191" t="s">
        <v>7</v>
      </c>
      <c r="AK944" s="192"/>
      <c r="AL944" s="192"/>
      <c r="AM944" s="193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717.31</v>
      </c>
      <c r="D954" t="s">
        <v>22</v>
      </c>
      <c r="E954" t="s">
        <v>21</v>
      </c>
      <c r="V954" s="17"/>
      <c r="X954" s="15" t="s">
        <v>18</v>
      </c>
      <c r="Y954" s="16">
        <f>SUM(Y935:Y953)</f>
        <v>717.31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4" t="s">
        <v>29</v>
      </c>
      <c r="AD968" s="194"/>
      <c r="AE968" s="194"/>
    </row>
    <row r="969" spans="2:41">
      <c r="H969" s="195" t="s">
        <v>28</v>
      </c>
      <c r="I969" s="195"/>
      <c r="J969" s="195"/>
      <c r="V969" s="17"/>
      <c r="AC969" s="194"/>
      <c r="AD969" s="194"/>
      <c r="AE969" s="194"/>
    </row>
    <row r="970" spans="2:41">
      <c r="H970" s="195"/>
      <c r="I970" s="195"/>
      <c r="J970" s="195"/>
      <c r="V970" s="17"/>
      <c r="AC970" s="194"/>
      <c r="AD970" s="194"/>
      <c r="AE970" s="194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-717.31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-717.31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717.31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717.31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-717.31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-717.31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7" t="str">
        <f>IF(C979&lt;0,"NO PAGAR","COBRAR")</f>
        <v>NO PAGAR</v>
      </c>
      <c r="C980" s="19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7" t="str">
        <f>IF(Y979&lt;0,"NO PAGAR","COBRAR")</f>
        <v>NO PAGAR</v>
      </c>
      <c r="Y980" s="197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9" t="s">
        <v>9</v>
      </c>
      <c r="C981" s="19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">
        <v>9</v>
      </c>
      <c r="Y981" s="19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717.31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717.31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1" t="s">
        <v>7</v>
      </c>
      <c r="F990" s="192"/>
      <c r="G990" s="19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1" t="s">
        <v>7</v>
      </c>
      <c r="AB990" s="192"/>
      <c r="AC990" s="19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1" t="s">
        <v>7</v>
      </c>
      <c r="O992" s="192"/>
      <c r="P992" s="192"/>
      <c r="Q992" s="193"/>
      <c r="R992" s="18">
        <f>SUM(R976:R991)</f>
        <v>0</v>
      </c>
      <c r="S992" s="3"/>
      <c r="V992" s="17"/>
      <c r="X992" s="12"/>
      <c r="Y992" s="10"/>
      <c r="AJ992" s="191" t="s">
        <v>7</v>
      </c>
      <c r="AK992" s="192"/>
      <c r="AL992" s="192"/>
      <c r="AM992" s="19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717.31</v>
      </c>
      <c r="V1001" s="17"/>
      <c r="X1001" s="15" t="s">
        <v>18</v>
      </c>
      <c r="Y1001" s="16">
        <f>SUM(Y982:Y1000)</f>
        <v>717.31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-717.31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-717.31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717.31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717.31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-717.31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-717.31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8" t="str">
        <f>IF(Y1024&lt;0,"NO PAGAR","COBRAR'")</f>
        <v>NO PAGAR</v>
      </c>
      <c r="Y1025" s="19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8" t="str">
        <f>IF(C1024&lt;0,"NO PAGAR","COBRAR'")</f>
        <v>NO PAGAR</v>
      </c>
      <c r="C1026" s="19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9" t="s">
        <v>9</v>
      </c>
      <c r="C1027" s="19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9" t="s">
        <v>9</v>
      </c>
      <c r="Y1027" s="19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717.31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717.31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1" t="s">
        <v>7</v>
      </c>
      <c r="F1035" s="192"/>
      <c r="G1035" s="193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1" t="s">
        <v>7</v>
      </c>
      <c r="AB1035" s="192"/>
      <c r="AC1035" s="19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1" t="s">
        <v>7</v>
      </c>
      <c r="O1037" s="192"/>
      <c r="P1037" s="192"/>
      <c r="Q1037" s="193"/>
      <c r="R1037" s="18">
        <f>SUM(R1021:R1036)</f>
        <v>0</v>
      </c>
      <c r="S1037" s="3"/>
      <c r="V1037" s="17"/>
      <c r="X1037" s="12"/>
      <c r="Y1037" s="10"/>
      <c r="AJ1037" s="191" t="s">
        <v>7</v>
      </c>
      <c r="AK1037" s="192"/>
      <c r="AL1037" s="192"/>
      <c r="AM1037" s="193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717.31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717.31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8" zoomScale="85" zoomScaleNormal="85" workbookViewId="0">
      <selection activeCell="E713" sqref="E71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1" t="s">
        <v>7</v>
      </c>
      <c r="AB24" s="192"/>
      <c r="AC24" s="19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282.64999999999998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1" t="s">
        <v>7</v>
      </c>
      <c r="F69" s="192"/>
      <c r="G69" s="19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4" t="s">
        <v>29</v>
      </c>
      <c r="AD99" s="194"/>
      <c r="AE99" s="194"/>
    </row>
    <row r="100" spans="2:41">
      <c r="H100" s="195" t="s">
        <v>28</v>
      </c>
      <c r="I100" s="195"/>
      <c r="J100" s="195"/>
      <c r="V100" s="17"/>
      <c r="AC100" s="194"/>
      <c r="AD100" s="194"/>
      <c r="AE100" s="194"/>
    </row>
    <row r="101" spans="2:41">
      <c r="H101" s="195"/>
      <c r="I101" s="195"/>
      <c r="J101" s="195"/>
      <c r="V101" s="17"/>
      <c r="AC101" s="194"/>
      <c r="AD101" s="194"/>
      <c r="AE101" s="19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7" t="str">
        <f>IF(C110&lt;0,"NO PAGAR","COBRAR")</f>
        <v>COBRAR</v>
      </c>
      <c r="C111" s="19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7" t="str">
        <f>IF(Y110&lt;0,"NO PAGAR","COBRAR")</f>
        <v>NO PAGAR</v>
      </c>
      <c r="Y111" s="19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9" t="s">
        <v>9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">
        <v>9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1" t="s">
        <v>7</v>
      </c>
      <c r="F121" s="192"/>
      <c r="G121" s="19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1" t="s">
        <v>7</v>
      </c>
      <c r="AB121" s="192"/>
      <c r="AC121" s="19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1" t="s">
        <v>7</v>
      </c>
      <c r="O123" s="192"/>
      <c r="P123" s="192"/>
      <c r="Q123" s="193"/>
      <c r="R123" s="18">
        <f>SUM(R107:R122)</f>
        <v>0</v>
      </c>
      <c r="S123" s="3"/>
      <c r="V123" s="17"/>
      <c r="X123" s="12"/>
      <c r="Y123" s="10"/>
      <c r="AJ123" s="191" t="s">
        <v>7</v>
      </c>
      <c r="AK123" s="192"/>
      <c r="AL123" s="192"/>
      <c r="AM123" s="19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8" t="str">
        <f>IF(Y142&lt;0,"NO PAGAR","COBRAR'")</f>
        <v>COBRAR'</v>
      </c>
      <c r="Y143" s="19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8" t="str">
        <f>IF(C142&lt;0,"NO PAGAR","COBRAR'")</f>
        <v>COBRAR'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9" t="s">
        <v>9</v>
      </c>
      <c r="C145" s="19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9" t="s">
        <v>9</v>
      </c>
      <c r="Y145" s="19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1" t="s">
        <v>7</v>
      </c>
      <c r="F153" s="192"/>
      <c r="G153" s="19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1" t="s">
        <v>7</v>
      </c>
      <c r="AB153" s="192"/>
      <c r="AC153" s="19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1" t="s">
        <v>7</v>
      </c>
      <c r="O155" s="192"/>
      <c r="P155" s="192"/>
      <c r="Q155" s="193"/>
      <c r="R155" s="18">
        <f>SUM(R139:R154)</f>
        <v>20</v>
      </c>
      <c r="S155" s="3"/>
      <c r="V155" s="17"/>
      <c r="X155" s="12"/>
      <c r="Y155" s="10"/>
      <c r="AJ155" s="191" t="s">
        <v>7</v>
      </c>
      <c r="AK155" s="192"/>
      <c r="AL155" s="192"/>
      <c r="AM155" s="19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4" t="s">
        <v>29</v>
      </c>
      <c r="AD180" s="194"/>
      <c r="AE180" s="194"/>
    </row>
    <row r="181" spans="2:41">
      <c r="H181" s="195" t="s">
        <v>28</v>
      </c>
      <c r="I181" s="195"/>
      <c r="J181" s="195"/>
      <c r="V181" s="17"/>
      <c r="AC181" s="194"/>
      <c r="AD181" s="194"/>
      <c r="AE181" s="194"/>
    </row>
    <row r="182" spans="2:41">
      <c r="H182" s="195"/>
      <c r="I182" s="195"/>
      <c r="J182" s="195"/>
      <c r="V182" s="17"/>
      <c r="AC182" s="194"/>
      <c r="AD182" s="194"/>
      <c r="AE182" s="19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7" t="str">
        <f>IF(C191&lt;0,"NO PAGAR","COBRAR")</f>
        <v>COBRAR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7" t="str">
        <f>IF(Y191&lt;0,"NO PAGAR","COBRAR")</f>
        <v>COBRAR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9" t="s">
        <v>9</v>
      </c>
      <c r="C193" s="19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">
        <v>9</v>
      </c>
      <c r="Y193" s="19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1" t="s">
        <v>7</v>
      </c>
      <c r="F202" s="192"/>
      <c r="G202" s="19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1" t="s">
        <v>7</v>
      </c>
      <c r="AB202" s="192"/>
      <c r="AC202" s="19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1" t="s">
        <v>7</v>
      </c>
      <c r="O204" s="192"/>
      <c r="P204" s="192"/>
      <c r="Q204" s="193"/>
      <c r="R204" s="18">
        <f>SUM(R188:R203)</f>
        <v>0</v>
      </c>
      <c r="S204" s="3"/>
      <c r="V204" s="17"/>
      <c r="X204" s="12"/>
      <c r="Y204" s="10"/>
      <c r="AJ204" s="191" t="s">
        <v>7</v>
      </c>
      <c r="AK204" s="192"/>
      <c r="AL204" s="192"/>
      <c r="AM204" s="19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8" t="str">
        <f>IF(Y236&lt;0,"NO PAGAR","COBRAR'")</f>
        <v>COBRAR'</v>
      </c>
      <c r="Y237" s="19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8" t="str">
        <f>IF(C236&lt;0,"NO PAGAR","COBRAR'")</f>
        <v>COBRAR'</v>
      </c>
      <c r="C238" s="19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9" t="s">
        <v>9</v>
      </c>
      <c r="C239" s="19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9" t="s">
        <v>9</v>
      </c>
      <c r="Y239" s="19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1" t="s">
        <v>7</v>
      </c>
      <c r="F247" s="192"/>
      <c r="G247" s="19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1" t="s">
        <v>7</v>
      </c>
      <c r="AB247" s="192"/>
      <c r="AC247" s="19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1" t="s">
        <v>7</v>
      </c>
      <c r="O249" s="192"/>
      <c r="P249" s="192"/>
      <c r="Q249" s="193"/>
      <c r="R249" s="18">
        <f>SUM(R233:R248)</f>
        <v>0</v>
      </c>
      <c r="S249" s="3"/>
      <c r="V249" s="17"/>
      <c r="X249" s="12"/>
      <c r="Y249" s="10"/>
      <c r="AJ249" s="191" t="s">
        <v>7</v>
      </c>
      <c r="AK249" s="192"/>
      <c r="AL249" s="192"/>
      <c r="AM249" s="19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4" t="s">
        <v>29</v>
      </c>
      <c r="AD272" s="194"/>
      <c r="AE272" s="194"/>
    </row>
    <row r="273" spans="2:41">
      <c r="H273" s="195" t="s">
        <v>28</v>
      </c>
      <c r="I273" s="195"/>
      <c r="J273" s="195"/>
      <c r="V273" s="17"/>
      <c r="AC273" s="194"/>
      <c r="AD273" s="194"/>
      <c r="AE273" s="194"/>
    </row>
    <row r="274" spans="2:41">
      <c r="H274" s="195"/>
      <c r="I274" s="195"/>
      <c r="J274" s="195"/>
      <c r="V274" s="17"/>
      <c r="AC274" s="194"/>
      <c r="AD274" s="194"/>
      <c r="AE274" s="19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7" t="str">
        <f>IF(C283&lt;0,"NO PAGAR","COBRAR")</f>
        <v>NO PAGAR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7" t="str">
        <f>IF(Y283&lt;0,"NO PAGAR","COBRAR")</f>
        <v>NO PAGAR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9" t="s">
        <v>9</v>
      </c>
      <c r="C285" s="19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">
        <v>9</v>
      </c>
      <c r="Y285" s="19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1" t="s">
        <v>7</v>
      </c>
      <c r="F294" s="192"/>
      <c r="G294" s="19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1" t="s">
        <v>7</v>
      </c>
      <c r="AB294" s="192"/>
      <c r="AC294" s="19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1" t="s">
        <v>7</v>
      </c>
      <c r="O296" s="192"/>
      <c r="P296" s="192"/>
      <c r="Q296" s="193"/>
      <c r="R296" s="18">
        <f>SUM(R280:R295)</f>
        <v>320</v>
      </c>
      <c r="S296" s="3"/>
      <c r="V296" s="17"/>
      <c r="X296" s="12"/>
      <c r="Y296" s="10"/>
      <c r="AJ296" s="191" t="s">
        <v>7</v>
      </c>
      <c r="AK296" s="192"/>
      <c r="AL296" s="192"/>
      <c r="AM296" s="19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IF(B1070="PAGADO",0,C328)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8" t="str">
        <f>IF(Y328&lt;0,"NO PAGAR","COBRAR'")</f>
        <v>NO PAGAR</v>
      </c>
      <c r="Y329" s="19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8" t="str">
        <f>IF(C328&lt;0,"NO PAGAR","COBRAR'")</f>
        <v>NO PAGAR</v>
      </c>
      <c r="C330" s="19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9" t="s">
        <v>9</v>
      </c>
      <c r="C331" s="190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9" t="s">
        <v>9</v>
      </c>
      <c r="Y331" s="19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1" t="s">
        <v>7</v>
      </c>
      <c r="AB339" s="192"/>
      <c r="AC339" s="19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1" t="s">
        <v>7</v>
      </c>
      <c r="F340" s="192"/>
      <c r="G340" s="19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1" t="s">
        <v>7</v>
      </c>
      <c r="O341" s="192"/>
      <c r="P341" s="192"/>
      <c r="Q341" s="193"/>
      <c r="R341" s="18">
        <f>SUM(R325:R340)</f>
        <v>3750</v>
      </c>
      <c r="S341" s="3"/>
      <c r="V341" s="17"/>
      <c r="X341" s="12"/>
      <c r="Y341" s="10"/>
      <c r="AJ341" s="191" t="s">
        <v>7</v>
      </c>
      <c r="AK341" s="192"/>
      <c r="AL341" s="192"/>
      <c r="AM341" s="19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8" t="s">
        <v>64</v>
      </c>
      <c r="AC368" s="202" t="s">
        <v>29</v>
      </c>
      <c r="AD368" s="202"/>
      <c r="AE368" s="202"/>
    </row>
    <row r="369" spans="2:41">
      <c r="V369" s="17"/>
      <c r="X369" s="208"/>
      <c r="AC369" s="202"/>
      <c r="AD369" s="202"/>
      <c r="AE369" s="202"/>
    </row>
    <row r="370" spans="2:41" ht="23.25">
      <c r="B370" s="22" t="s">
        <v>64</v>
      </c>
      <c r="V370" s="17"/>
      <c r="X370" s="208"/>
      <c r="AC370" s="202"/>
      <c r="AD370" s="202"/>
      <c r="AE370" s="20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7" t="str">
        <f>IF(C376&lt;0,"NO PAGAR","COBRAR")</f>
        <v>COBRAR</v>
      </c>
      <c r="C377" s="19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7" t="str">
        <f>IF(Y376&lt;0,"NO PAGAR","COBRAR")</f>
        <v>NO PAGAR</v>
      </c>
      <c r="Y377" s="19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9" t="s">
        <v>9</v>
      </c>
      <c r="C378" s="19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">
        <v>9</v>
      </c>
      <c r="Y378" s="190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1" t="s">
        <v>7</v>
      </c>
      <c r="AK383" s="192"/>
      <c r="AL383" s="192"/>
      <c r="AM383" s="19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1" t="s">
        <v>7</v>
      </c>
      <c r="AB387" s="192"/>
      <c r="AC387" s="193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1" t="s">
        <v>7</v>
      </c>
      <c r="F388" s="192"/>
      <c r="G388" s="19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1" t="s">
        <v>7</v>
      </c>
      <c r="O389" s="192"/>
      <c r="P389" s="192"/>
      <c r="Q389" s="193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8" t="str">
        <f>IF(Y415&lt;0,"NO PAGAR","COBRAR'")</f>
        <v>COBRAR'</v>
      </c>
      <c r="Y416" s="19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8" t="str">
        <f>IF(C415&lt;0,"NO PAGAR","COBRAR'")</f>
        <v>COBRAR'</v>
      </c>
      <c r="C417" s="19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9" t="s">
        <v>9</v>
      </c>
      <c r="C418" s="19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9" t="s">
        <v>9</v>
      </c>
      <c r="Y418" s="19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1" t="s">
        <v>7</v>
      </c>
      <c r="AK422" s="192"/>
      <c r="AL422" s="192"/>
      <c r="AM422" s="19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1" t="s">
        <v>7</v>
      </c>
      <c r="AB426" s="192"/>
      <c r="AC426" s="193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1" t="s">
        <v>7</v>
      </c>
      <c r="O428" s="192"/>
      <c r="P428" s="192"/>
      <c r="Q428" s="193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1" t="s">
        <v>7</v>
      </c>
      <c r="F430" s="192"/>
      <c r="G430" s="193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4" t="s">
        <v>29</v>
      </c>
      <c r="AD441" s="194"/>
      <c r="AE441" s="194"/>
    </row>
    <row r="442" spans="2:41" ht="35.25" customHeight="1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>
      <c r="H443" s="76"/>
      <c r="I443" s="76"/>
      <c r="J443" s="76"/>
      <c r="V443" s="17"/>
      <c r="AC443" s="194"/>
      <c r="AD443" s="194"/>
      <c r="AE443" s="19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7" t="str">
        <f>IF(C452&lt;0,"NO PAGAR","COBRAR")</f>
        <v>COBRAR</v>
      </c>
      <c r="C453" s="19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7" t="str">
        <f>IF(Y452&lt;0,"NO PAGAR","COBRAR")</f>
        <v>NO PAGAR</v>
      </c>
      <c r="Y453" s="19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9" t="s">
        <v>9</v>
      </c>
      <c r="C454" s="19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9" t="s">
        <v>9</v>
      </c>
      <c r="Y454" s="19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1" t="s">
        <v>7</v>
      </c>
      <c r="F463" s="192"/>
      <c r="G463" s="19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1" t="s">
        <v>7</v>
      </c>
      <c r="AB463" s="192"/>
      <c r="AC463" s="193"/>
      <c r="AD463" s="5">
        <f>SUM(AD449:AD462)</f>
        <v>370</v>
      </c>
      <c r="AJ463" s="191" t="s">
        <v>7</v>
      </c>
      <c r="AK463" s="192"/>
      <c r="AL463" s="192"/>
      <c r="AM463" s="19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1" t="s">
        <v>7</v>
      </c>
      <c r="O465" s="192"/>
      <c r="P465" s="192"/>
      <c r="Q465" s="193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IF(B1260="PAGADO",0,C488)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8" t="str">
        <f>IF(Y488&lt;0,"NO PAGAR","COBRAR'")</f>
        <v>NO PAGAR</v>
      </c>
      <c r="Y489" s="19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8" t="str">
        <f>IF(C488&lt;0,"NO PAGAR","COBRAR'")</f>
        <v>NO PAGAR</v>
      </c>
      <c r="C490" s="19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9" t="s">
        <v>9</v>
      </c>
      <c r="C491" s="190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9" t="s">
        <v>9</v>
      </c>
      <c r="Y491" s="19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1" t="s">
        <v>7</v>
      </c>
      <c r="O501" s="192"/>
      <c r="P501" s="192"/>
      <c r="Q501" s="19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1" t="s">
        <v>7</v>
      </c>
      <c r="AK501" s="192"/>
      <c r="AL501" s="192"/>
      <c r="AM501" s="19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1" t="s">
        <v>7</v>
      </c>
      <c r="AC504" s="193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4" t="s">
        <v>29</v>
      </c>
      <c r="AD522" s="194"/>
      <c r="AE522" s="194"/>
    </row>
    <row r="523" spans="2:41" ht="30" customHeight="1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7" t="str">
        <f>IF(C530&lt;0,"NO PAGAR","COBRAR")</f>
        <v>NO PAGAR</v>
      </c>
      <c r="C531" s="197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7" t="str">
        <f>IF(Y530&lt;0,"NO PAGAR","COBRAR")</f>
        <v>NO PAGAR</v>
      </c>
      <c r="Y531" s="19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9" t="s">
        <v>9</v>
      </c>
      <c r="C532" s="19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9" t="s">
        <v>9</v>
      </c>
      <c r="Y532" s="19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1" t="s">
        <v>7</v>
      </c>
      <c r="F541" s="192"/>
      <c r="G541" s="19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1" t="s">
        <v>7</v>
      </c>
      <c r="AB541" s="192"/>
      <c r="AC541" s="19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1" t="s">
        <v>7</v>
      </c>
      <c r="O543" s="192"/>
      <c r="P543" s="192"/>
      <c r="Q543" s="193"/>
      <c r="R543" s="18">
        <f>SUM(R527:R542)</f>
        <v>290.27999999999997</v>
      </c>
      <c r="S543" s="3"/>
      <c r="V543" s="17"/>
      <c r="X543" s="12"/>
      <c r="Y543" s="10"/>
      <c r="AJ543" s="191" t="s">
        <v>7</v>
      </c>
      <c r="AK543" s="192"/>
      <c r="AL543" s="192"/>
      <c r="AM543" s="193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IF(B1359="PAGADO",0,C572)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8" t="str">
        <f>IF(Y572&lt;0,"NO PAGAR","COBRAR'")</f>
        <v>NO PAGAR</v>
      </c>
      <c r="Y573" s="19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8" t="str">
        <f>IF(C572&lt;0,"NO PAGAR","COBRAR'")</f>
        <v>NO PAGAR</v>
      </c>
      <c r="C574" s="19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9" t="s">
        <v>9</v>
      </c>
      <c r="C575" s="19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9" t="s">
        <v>9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1" t="s">
        <v>7</v>
      </c>
      <c r="AB583" s="192"/>
      <c r="AC583" s="19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1" t="s">
        <v>7</v>
      </c>
      <c r="O585" s="192"/>
      <c r="P585" s="192"/>
      <c r="Q585" s="193"/>
      <c r="R585" s="18">
        <f>SUM(R569:R584)</f>
        <v>3300</v>
      </c>
      <c r="S585" s="3"/>
      <c r="V585" s="17"/>
      <c r="X585" s="12"/>
      <c r="Y585" s="10"/>
      <c r="AJ585" s="191" t="s">
        <v>7</v>
      </c>
      <c r="AK585" s="192"/>
      <c r="AL585" s="192"/>
      <c r="AM585" s="19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1" t="s">
        <v>7</v>
      </c>
      <c r="G591" s="193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4" t="s">
        <v>29</v>
      </c>
      <c r="AD608" s="194"/>
      <c r="AE608" s="194"/>
    </row>
    <row r="609" spans="2:41" ht="23.25" customHeight="1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>
      <c r="H610" s="76"/>
      <c r="I610" s="76"/>
      <c r="J610" s="76"/>
      <c r="V610" s="17"/>
      <c r="AC610" s="194"/>
      <c r="AD610" s="194"/>
      <c r="AE610" s="19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7" t="str">
        <f>IF(C619&lt;0,"NO PAGAR","COBRAR")</f>
        <v>NO PAGAR</v>
      </c>
      <c r="C620" s="197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7" t="str">
        <f>IF(Y619&lt;0,"NO PAGAR","COBRAR")</f>
        <v>NO PAGAR</v>
      </c>
      <c r="Y620" s="19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9" t="s">
        <v>9</v>
      </c>
      <c r="C621" s="190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9" t="s">
        <v>9</v>
      </c>
      <c r="Y621" s="19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1" t="s">
        <v>7</v>
      </c>
      <c r="F630" s="192"/>
      <c r="G630" s="19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1" t="s">
        <v>7</v>
      </c>
      <c r="AB630" s="192"/>
      <c r="AC630" s="193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1" t="s">
        <v>7</v>
      </c>
      <c r="O632" s="192"/>
      <c r="P632" s="192"/>
      <c r="Q632" s="193"/>
      <c r="R632" s="18">
        <f>SUM(R616:R631)</f>
        <v>74</v>
      </c>
      <c r="S632" s="3"/>
      <c r="V632" s="17"/>
      <c r="X632" s="12"/>
      <c r="Y632" s="10"/>
      <c r="AJ632" s="191" t="s">
        <v>7</v>
      </c>
      <c r="AK632" s="192"/>
      <c r="AL632" s="192"/>
      <c r="AM632" s="193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IF(B1452="PAGADO",0,C657)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8" t="str">
        <f>IF(Y657&lt;0,"NO PAGAR","COBRAR'")</f>
        <v>NO PAGAR</v>
      </c>
      <c r="Y658" s="19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8" t="str">
        <f>IF(C657&lt;0,"NO PAGAR","COBRAR'")</f>
        <v>COBRAR'</v>
      </c>
      <c r="C659" s="198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9" t="s">
        <v>9</v>
      </c>
      <c r="C660" s="190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9" t="s">
        <v>9</v>
      </c>
      <c r="Y660" s="19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1" t="s">
        <v>7</v>
      </c>
      <c r="F668" s="192"/>
      <c r="G668" s="19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1" t="s">
        <v>7</v>
      </c>
      <c r="AB668" s="192"/>
      <c r="AC668" s="19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1" t="s">
        <v>7</v>
      </c>
      <c r="O670" s="192"/>
      <c r="P670" s="192"/>
      <c r="Q670" s="193"/>
      <c r="R670" s="18">
        <f>SUM(R654:R669)</f>
        <v>2000</v>
      </c>
      <c r="S670" s="3"/>
      <c r="V670" s="17"/>
      <c r="X670" s="12"/>
      <c r="Y670" s="10"/>
      <c r="AJ670" s="191" t="s">
        <v>7</v>
      </c>
      <c r="AK670" s="192"/>
      <c r="AL670" s="192"/>
      <c r="AM670" s="19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-1820.6929999999993</v>
      </c>
      <c r="AA696" s="196" t="s">
        <v>20</v>
      </c>
      <c r="AB696" s="196"/>
      <c r="AC696" s="196"/>
      <c r="AD696" s="196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6" t="s">
        <v>309</v>
      </c>
      <c r="F700" s="196"/>
      <c r="G700" s="196"/>
      <c r="H700" s="196"/>
      <c r="V700" s="17"/>
      <c r="X700" s="1" t="s">
        <v>9</v>
      </c>
      <c r="Y700" s="20">
        <f>Y723</f>
        <v>1820.6929999999993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-1820.6929999999993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7" t="str">
        <f>IF(Y701&lt;0,"NO PAGAR","COBRAR")</f>
        <v>NO PAGAR</v>
      </c>
      <c r="Y702" s="19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89" t="s">
        <v>9</v>
      </c>
      <c r="Y703" s="19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3950.6929999999993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1820.6929999999993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-1820.6929999999993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7" t="str">
        <f>IF(C705&lt;0,"NO PAGAR","COBRAR")</f>
        <v>NO PAGAR</v>
      </c>
      <c r="C706" s="197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9" t="s">
        <v>9</v>
      </c>
      <c r="C707" s="190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1810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1347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1" t="s">
        <v>7</v>
      </c>
      <c r="AB712" s="192"/>
      <c r="AC712" s="193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1339</v>
      </c>
      <c r="C716" s="10">
        <f>R726</f>
        <v>628.04200000000003</v>
      </c>
      <c r="E716" s="191" t="s">
        <v>7</v>
      </c>
      <c r="F716" s="192"/>
      <c r="G716" s="193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1" t="s">
        <v>7</v>
      </c>
      <c r="O718" s="192"/>
      <c r="P718" s="192"/>
      <c r="Q718" s="193"/>
      <c r="R718" s="18">
        <f>SUM(R702:R717)</f>
        <v>1810</v>
      </c>
      <c r="S718" s="3"/>
      <c r="V718" s="17"/>
      <c r="X718" s="12"/>
      <c r="Y718" s="10"/>
      <c r="AJ718" s="191" t="s">
        <v>7</v>
      </c>
      <c r="AK718" s="192"/>
      <c r="AL718" s="192"/>
      <c r="AM718" s="193"/>
      <c r="AN718" s="18">
        <f>SUM(AN702:AN717)</f>
        <v>0</v>
      </c>
      <c r="AO718" s="3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1820.6929999999993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3950.6929999999993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5" t="s">
        <v>31</v>
      </c>
      <c r="AB736" s="195"/>
      <c r="AC736" s="195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5"/>
      <c r="AB737" s="195"/>
      <c r="AC737" s="195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-1820.6929999999993</v>
      </c>
      <c r="AA741" s="196" t="s">
        <v>20</v>
      </c>
      <c r="AB741" s="196"/>
      <c r="AC741" s="196"/>
      <c r="AD741" s="196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-1820.6929999999993</v>
      </c>
      <c r="E745" s="196" t="s">
        <v>20</v>
      </c>
      <c r="F745" s="196"/>
      <c r="G745" s="196"/>
      <c r="H745" s="196"/>
      <c r="V745" s="17"/>
      <c r="X745" s="1" t="s">
        <v>9</v>
      </c>
      <c r="Y745" s="20">
        <f>Y769</f>
        <v>1820.6929999999993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-1820.6929999999993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tr">
        <f>IF(Y746&lt;0,"NO PAGAR","COBRAR'")</f>
        <v>NO PAGAR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1820.6929999999993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">
        <v>9</v>
      </c>
      <c r="Y749" s="19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-1820.6929999999993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1820.6929999999993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8" t="str">
        <f>IF(C750&lt;0,"NO PAGAR","COBRAR'")</f>
        <v>NO PAGAR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9" t="s">
        <v>9</v>
      </c>
      <c r="C753" s="19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1820.6929999999993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1" t="s">
        <v>7</v>
      </c>
      <c r="AB757" s="192"/>
      <c r="AC757" s="193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1" t="s">
        <v>7</v>
      </c>
      <c r="F761" s="192"/>
      <c r="G761" s="193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1" t="s">
        <v>7</v>
      </c>
      <c r="O763" s="192"/>
      <c r="P763" s="192"/>
      <c r="Q763" s="193"/>
      <c r="R763" s="18">
        <f>SUM(R747:R762)</f>
        <v>0</v>
      </c>
      <c r="S763" s="3"/>
      <c r="V763" s="17"/>
      <c r="X763" s="12"/>
      <c r="Y763" s="10"/>
      <c r="AJ763" s="191" t="s">
        <v>7</v>
      </c>
      <c r="AK763" s="192"/>
      <c r="AL763" s="192"/>
      <c r="AM763" s="193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1820.6929999999993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1820.6929999999993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-1820.6929999999993</v>
      </c>
      <c r="AA789" s="196" t="s">
        <v>20</v>
      </c>
      <c r="AB789" s="196"/>
      <c r="AC789" s="196"/>
      <c r="AD789" s="196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-1820.6929999999993</v>
      </c>
      <c r="E793" s="196" t="s">
        <v>20</v>
      </c>
      <c r="F793" s="196"/>
      <c r="G793" s="196"/>
      <c r="H793" s="196"/>
      <c r="V793" s="17"/>
      <c r="X793" s="1" t="s">
        <v>9</v>
      </c>
      <c r="Y793" s="20">
        <f>Y816</f>
        <v>1820.6929999999993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-1820.6929999999993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7" t="str">
        <f>IF(Y794&lt;0,"NO PAGAR","COBRAR")</f>
        <v>NO PAGAR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9" t="s">
        <v>9</v>
      </c>
      <c r="Y796" s="19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1820.6929999999993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1820.6929999999993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-1820.6929999999993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7" t="str">
        <f>IF(C798&lt;0,"NO PAGAR","COBRAR")</f>
        <v>NO PAGAR</v>
      </c>
      <c r="C799" s="197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9" t="s">
        <v>9</v>
      </c>
      <c r="C800" s="19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1820.6929999999993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1" t="s">
        <v>7</v>
      </c>
      <c r="AB805" s="192"/>
      <c r="AC805" s="193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1" t="s">
        <v>7</v>
      </c>
      <c r="F809" s="192"/>
      <c r="G809" s="193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1" t="s">
        <v>7</v>
      </c>
      <c r="O811" s="192"/>
      <c r="P811" s="192"/>
      <c r="Q811" s="193"/>
      <c r="R811" s="18">
        <f>SUM(R795:R810)</f>
        <v>0</v>
      </c>
      <c r="S811" s="3"/>
      <c r="V811" s="17"/>
      <c r="X811" s="12"/>
      <c r="Y811" s="10"/>
      <c r="AJ811" s="191" t="s">
        <v>7</v>
      </c>
      <c r="AK811" s="192"/>
      <c r="AL811" s="192"/>
      <c r="AM811" s="193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1820.6929999999993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1820.6929999999993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5" t="s">
        <v>31</v>
      </c>
      <c r="AB829" s="195"/>
      <c r="AC829" s="195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5"/>
      <c r="AB830" s="195"/>
      <c r="AC830" s="195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-1820.6929999999993</v>
      </c>
      <c r="AA834" s="196" t="s">
        <v>20</v>
      </c>
      <c r="AB834" s="196"/>
      <c r="AC834" s="196"/>
      <c r="AD834" s="196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-1820.6929999999993</v>
      </c>
      <c r="E838" s="196" t="s">
        <v>20</v>
      </c>
      <c r="F838" s="196"/>
      <c r="G838" s="196"/>
      <c r="H838" s="196"/>
      <c r="V838" s="17"/>
      <c r="X838" s="1" t="s">
        <v>9</v>
      </c>
      <c r="Y838" s="20">
        <f>Y862</f>
        <v>1820.6929999999993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-1820.6929999999993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8" t="str">
        <f>IF(Y839&lt;0,"NO PAGAR","COBRAR'")</f>
        <v>NO PAGAR</v>
      </c>
      <c r="Y840" s="19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1820.6929999999993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">
        <v>9</v>
      </c>
      <c r="Y842" s="19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-1820.6929999999993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1820.6929999999993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8" t="str">
        <f>IF(C843&lt;0,"NO PAGAR","COBRAR'")</f>
        <v>NO PAGAR</v>
      </c>
      <c r="C845" s="19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9" t="s">
        <v>9</v>
      </c>
      <c r="C846" s="19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1820.6929999999993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1" t="s">
        <v>7</v>
      </c>
      <c r="AB850" s="192"/>
      <c r="AC850" s="193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1" t="s">
        <v>7</v>
      </c>
      <c r="F854" s="192"/>
      <c r="G854" s="193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1" t="s">
        <v>7</v>
      </c>
      <c r="O856" s="192"/>
      <c r="P856" s="192"/>
      <c r="Q856" s="193"/>
      <c r="R856" s="18">
        <f>SUM(R840:R855)</f>
        <v>0</v>
      </c>
      <c r="S856" s="3"/>
      <c r="V856" s="17"/>
      <c r="X856" s="12"/>
      <c r="Y856" s="10"/>
      <c r="AJ856" s="191" t="s">
        <v>7</v>
      </c>
      <c r="AK856" s="192"/>
      <c r="AL856" s="192"/>
      <c r="AM856" s="193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1820.6929999999993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1820.6929999999993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-1820.6929999999993</v>
      </c>
      <c r="AA883" s="196" t="s">
        <v>20</v>
      </c>
      <c r="AB883" s="196"/>
      <c r="AC883" s="196"/>
      <c r="AD883" s="196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-1820.6929999999993</v>
      </c>
      <c r="E887" s="196" t="s">
        <v>20</v>
      </c>
      <c r="F887" s="196"/>
      <c r="G887" s="196"/>
      <c r="H887" s="196"/>
      <c r="V887" s="17"/>
      <c r="X887" s="1" t="s">
        <v>9</v>
      </c>
      <c r="Y887" s="20">
        <f>Y910</f>
        <v>1820.6929999999993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-1820.6929999999993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7" t="str">
        <f>IF(Y888&lt;0,"NO PAGAR","COBRAR")</f>
        <v>NO PAGAR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9" t="s">
        <v>9</v>
      </c>
      <c r="Y890" s="19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1820.6929999999993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1820.6929999999993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-1820.6929999999993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7" t="str">
        <f>IF(C892&lt;0,"NO PAGAR","COBRAR")</f>
        <v>NO PAGAR</v>
      </c>
      <c r="C893" s="19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9" t="s">
        <v>9</v>
      </c>
      <c r="C894" s="19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1820.6929999999993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1" t="s">
        <v>7</v>
      </c>
      <c r="AB899" s="192"/>
      <c r="AC899" s="193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1" t="s">
        <v>7</v>
      </c>
      <c r="F903" s="192"/>
      <c r="G903" s="193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1" t="s">
        <v>7</v>
      </c>
      <c r="O905" s="192"/>
      <c r="P905" s="192"/>
      <c r="Q905" s="193"/>
      <c r="R905" s="18">
        <f>SUM(R889:R904)</f>
        <v>0</v>
      </c>
      <c r="S905" s="3"/>
      <c r="V905" s="17"/>
      <c r="X905" s="12"/>
      <c r="Y905" s="10"/>
      <c r="AJ905" s="191" t="s">
        <v>7</v>
      </c>
      <c r="AK905" s="192"/>
      <c r="AL905" s="192"/>
      <c r="AM905" s="193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1820.6929999999993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1820.6929999999993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5" t="s">
        <v>31</v>
      </c>
      <c r="AB923" s="195"/>
      <c r="AC923" s="195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5"/>
      <c r="AB924" s="195"/>
      <c r="AC924" s="195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-1820.6929999999993</v>
      </c>
      <c r="AA928" s="196" t="s">
        <v>20</v>
      </c>
      <c r="AB928" s="196"/>
      <c r="AC928" s="196"/>
      <c r="AD928" s="196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-1820.6929999999993</v>
      </c>
      <c r="E932" s="196" t="s">
        <v>20</v>
      </c>
      <c r="F932" s="196"/>
      <c r="G932" s="196"/>
      <c r="H932" s="196"/>
      <c r="V932" s="17"/>
      <c r="X932" s="1" t="s">
        <v>9</v>
      </c>
      <c r="Y932" s="20">
        <f>Y956</f>
        <v>1820.6929999999993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-1820.6929999999993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8" t="str">
        <f>IF(Y933&lt;0,"NO PAGAR","COBRAR'")</f>
        <v>NO PAGAR</v>
      </c>
      <c r="Y934" s="19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1820.6929999999993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">
        <v>9</v>
      </c>
      <c r="Y936" s="19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-1820.6929999999993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1820.6929999999993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8" t="str">
        <f>IF(C937&lt;0,"NO PAGAR","COBRAR'")</f>
        <v>NO PAGAR</v>
      </c>
      <c r="C939" s="19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9" t="s">
        <v>9</v>
      </c>
      <c r="C940" s="19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1820.6929999999993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1" t="s">
        <v>7</v>
      </c>
      <c r="AB944" s="192"/>
      <c r="AC944" s="193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1" t="s">
        <v>7</v>
      </c>
      <c r="F948" s="192"/>
      <c r="G948" s="19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1" t="s">
        <v>7</v>
      </c>
      <c r="O950" s="192"/>
      <c r="P950" s="192"/>
      <c r="Q950" s="193"/>
      <c r="R950" s="18">
        <f>SUM(R934:R949)</f>
        <v>0</v>
      </c>
      <c r="S950" s="3"/>
      <c r="V950" s="17"/>
      <c r="X950" s="12"/>
      <c r="Y950" s="10"/>
      <c r="AJ950" s="191" t="s">
        <v>7</v>
      </c>
      <c r="AK950" s="192"/>
      <c r="AL950" s="192"/>
      <c r="AM950" s="193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1820.6929999999993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1820.6929999999993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-1820.6929999999993</v>
      </c>
      <c r="AA976" s="196" t="s">
        <v>20</v>
      </c>
      <c r="AB976" s="196"/>
      <c r="AC976" s="196"/>
      <c r="AD976" s="196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-1820.6929999999993</v>
      </c>
      <c r="E980" s="196" t="s">
        <v>20</v>
      </c>
      <c r="F980" s="196"/>
      <c r="G980" s="196"/>
      <c r="H980" s="196"/>
      <c r="V980" s="17"/>
      <c r="X980" s="1" t="s">
        <v>9</v>
      </c>
      <c r="Y980" s="20">
        <f>Y1003</f>
        <v>1820.6929999999993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-1820.6929999999993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7" t="str">
        <f>IF(Y981&lt;0,"NO PAGAR","COBRAR")</f>
        <v>NO PAGAR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9" t="s">
        <v>9</v>
      </c>
      <c r="Y983" s="19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1820.6929999999993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1820.6929999999993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-1820.6929999999993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7" t="str">
        <f>IF(C985&lt;0,"NO PAGAR","COBRAR")</f>
        <v>NO PAGAR</v>
      </c>
      <c r="C986" s="19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9" t="s">
        <v>9</v>
      </c>
      <c r="C987" s="19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1820.6929999999993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1" t="s">
        <v>7</v>
      </c>
      <c r="AB992" s="192"/>
      <c r="AC992" s="193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1" t="s">
        <v>7</v>
      </c>
      <c r="F996" s="192"/>
      <c r="G996" s="193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1" t="s">
        <v>7</v>
      </c>
      <c r="O998" s="192"/>
      <c r="P998" s="192"/>
      <c r="Q998" s="193"/>
      <c r="R998" s="18">
        <f>SUM(R982:R997)</f>
        <v>0</v>
      </c>
      <c r="S998" s="3"/>
      <c r="V998" s="17"/>
      <c r="X998" s="12"/>
      <c r="Y998" s="10"/>
      <c r="AJ998" s="191" t="s">
        <v>7</v>
      </c>
      <c r="AK998" s="192"/>
      <c r="AL998" s="192"/>
      <c r="AM998" s="193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1820.6929999999993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1820.6929999999993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5" t="s">
        <v>31</v>
      </c>
      <c r="AB1016" s="195"/>
      <c r="AC1016" s="195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5"/>
      <c r="AB1017" s="195"/>
      <c r="AC1017" s="195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-1820.6929999999993</v>
      </c>
      <c r="AA1021" s="196" t="s">
        <v>20</v>
      </c>
      <c r="AB1021" s="196"/>
      <c r="AC1021" s="196"/>
      <c r="AD1021" s="196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-1820.6929999999993</v>
      </c>
      <c r="E1025" s="196" t="s">
        <v>20</v>
      </c>
      <c r="F1025" s="196"/>
      <c r="G1025" s="196"/>
      <c r="H1025" s="196"/>
      <c r="V1025" s="17"/>
      <c r="X1025" s="1" t="s">
        <v>9</v>
      </c>
      <c r="Y1025" s="20">
        <f>Y1049</f>
        <v>1820.6929999999993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-1820.6929999999993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8" t="str">
        <f>IF(Y1026&lt;0,"NO PAGAR","COBRAR'")</f>
        <v>NO PAGAR</v>
      </c>
      <c r="Y1027" s="19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1820.6929999999993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">
        <v>9</v>
      </c>
      <c r="Y1029" s="19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-1820.6929999999993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1820.6929999999993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8" t="str">
        <f>IF(C1030&lt;0,"NO PAGAR","COBRAR'")</f>
        <v>NO PAGAR</v>
      </c>
      <c r="C1032" s="19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9" t="s">
        <v>9</v>
      </c>
      <c r="C1033" s="19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1820.6929999999993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1" t="s">
        <v>7</v>
      </c>
      <c r="AB1037" s="192"/>
      <c r="AC1037" s="193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1" t="s">
        <v>7</v>
      </c>
      <c r="F1041" s="192"/>
      <c r="G1041" s="193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1" t="s">
        <v>7</v>
      </c>
      <c r="O1043" s="192"/>
      <c r="P1043" s="192"/>
      <c r="Q1043" s="193"/>
      <c r="R1043" s="18">
        <f>SUM(R1027:R1042)</f>
        <v>0</v>
      </c>
      <c r="S1043" s="3"/>
      <c r="V1043" s="17"/>
      <c r="X1043" s="12"/>
      <c r="Y1043" s="10"/>
      <c r="AJ1043" s="191" t="s">
        <v>7</v>
      </c>
      <c r="AK1043" s="192"/>
      <c r="AL1043" s="192"/>
      <c r="AM1043" s="193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1820.6929999999993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1820.6929999999993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1" t="s">
        <v>7</v>
      </c>
      <c r="AB24" s="192"/>
      <c r="AC24" s="19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0.35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4" t="s">
        <v>29</v>
      </c>
      <c r="AD95" s="194"/>
      <c r="AE95" s="194"/>
    </row>
    <row r="96" spans="2:31">
      <c r="H96" s="195" t="s">
        <v>28</v>
      </c>
      <c r="I96" s="195"/>
      <c r="J96" s="195"/>
      <c r="V96" s="17"/>
      <c r="AC96" s="194"/>
      <c r="AD96" s="194"/>
      <c r="AE96" s="194"/>
    </row>
    <row r="97" spans="2:41">
      <c r="H97" s="195"/>
      <c r="I97" s="195"/>
      <c r="J97" s="195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7" t="str">
        <f>IF(C106&lt;0,"NO PAGAR","COBRAR")</f>
        <v>COBRAR</v>
      </c>
      <c r="C107" s="19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7" t="str">
        <f>IF(Y106&lt;0,"NO PAGAR","COBRAR")</f>
        <v>COBRAR</v>
      </c>
      <c r="Y107" s="19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9" t="s">
        <v>9</v>
      </c>
      <c r="C108" s="19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9" t="s">
        <v>9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1" t="s">
        <v>7</v>
      </c>
      <c r="F117" s="192"/>
      <c r="G117" s="19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1" t="s">
        <v>7</v>
      </c>
      <c r="AB117" s="192"/>
      <c r="AC117" s="19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1" t="s">
        <v>7</v>
      </c>
      <c r="O119" s="192"/>
      <c r="P119" s="192"/>
      <c r="Q119" s="193"/>
      <c r="R119" s="18">
        <f>SUM(R103:R118)</f>
        <v>0</v>
      </c>
      <c r="S119" s="3"/>
      <c r="V119" s="17"/>
      <c r="X119" s="12"/>
      <c r="Y119" s="10"/>
      <c r="AJ119" s="191" t="s">
        <v>7</v>
      </c>
      <c r="AK119" s="192"/>
      <c r="AL119" s="192"/>
      <c r="AM119" s="19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tr">
        <f>IF(Y143&lt;0,"NO PAGAR","COBRAR'")</f>
        <v>COBRAR'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8" t="str">
        <f>IF(C143&lt;0,"NO PAGAR","COBRAR'")</f>
        <v>COBRAR'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9" t="s">
        <v>9</v>
      </c>
      <c r="C146" s="19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9" t="s">
        <v>9</v>
      </c>
      <c r="Y146" s="19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1" t="s">
        <v>7</v>
      </c>
      <c r="F154" s="192"/>
      <c r="G154" s="19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1" t="s">
        <v>7</v>
      </c>
      <c r="AB154" s="192"/>
      <c r="AC154" s="19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1" t="s">
        <v>7</v>
      </c>
      <c r="O156" s="192"/>
      <c r="P156" s="192"/>
      <c r="Q156" s="193"/>
      <c r="R156" s="18">
        <f>SUM(R140:R155)</f>
        <v>0</v>
      </c>
      <c r="S156" s="3"/>
      <c r="V156" s="17"/>
      <c r="X156" s="12"/>
      <c r="Y156" s="10"/>
      <c r="AJ156" s="191" t="s">
        <v>7</v>
      </c>
      <c r="AK156" s="192"/>
      <c r="AL156" s="192"/>
      <c r="AM156" s="19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4" t="s">
        <v>29</v>
      </c>
      <c r="AD181" s="194"/>
      <c r="AE181" s="194"/>
    </row>
    <row r="182" spans="2:41">
      <c r="H182" s="195" t="s">
        <v>28</v>
      </c>
      <c r="I182" s="195"/>
      <c r="J182" s="195"/>
      <c r="V182" s="17"/>
      <c r="AC182" s="194"/>
      <c r="AD182" s="194"/>
      <c r="AE182" s="194"/>
    </row>
    <row r="183" spans="2:41">
      <c r="H183" s="195"/>
      <c r="I183" s="195"/>
      <c r="J183" s="195"/>
      <c r="V183" s="17"/>
      <c r="AC183" s="194"/>
      <c r="AD183" s="194"/>
      <c r="AE183" s="19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7" t="str">
        <f>IF(C192&lt;0,"NO PAGAR","COBRAR")</f>
        <v>COBRAR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7" t="str">
        <f>IF(Y192&lt;0,"NO PAGAR","COBRAR")</f>
        <v>COBRAR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9" t="s">
        <v>9</v>
      </c>
      <c r="C194" s="19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9" t="s">
        <v>9</v>
      </c>
      <c r="Y194" s="19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1" t="s">
        <v>7</v>
      </c>
      <c r="F203" s="192"/>
      <c r="G203" s="19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1" t="s">
        <v>7</v>
      </c>
      <c r="AB203" s="192"/>
      <c r="AC203" s="19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1" t="s">
        <v>7</v>
      </c>
      <c r="O205" s="192"/>
      <c r="P205" s="192"/>
      <c r="Q205" s="193"/>
      <c r="R205" s="18">
        <f>SUM(R189:R204)</f>
        <v>480.45</v>
      </c>
      <c r="S205" s="3"/>
      <c r="V205" s="17"/>
      <c r="X205" s="12"/>
      <c r="Y205" s="10"/>
      <c r="AJ205" s="191" t="s">
        <v>7</v>
      </c>
      <c r="AK205" s="192"/>
      <c r="AL205" s="192"/>
      <c r="AM205" s="19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tr">
        <f>IF(Y237&lt;0,"NO PAGAR","COBRAR'")</f>
        <v>COBRAR'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8" t="str">
        <f>IF(C237&lt;0,"NO PAGAR","COBRAR'")</f>
        <v>COBRAR'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9" t="s">
        <v>9</v>
      </c>
      <c r="C240" s="19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9" t="s">
        <v>9</v>
      </c>
      <c r="Y240" s="19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1" t="s">
        <v>7</v>
      </c>
      <c r="F248" s="192"/>
      <c r="G248" s="19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1" t="s">
        <v>7</v>
      </c>
      <c r="AB248" s="192"/>
      <c r="AC248" s="19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1" t="s">
        <v>7</v>
      </c>
      <c r="O250" s="192"/>
      <c r="P250" s="192"/>
      <c r="Q250" s="193"/>
      <c r="R250" s="18">
        <f>SUM(R234:R249)</f>
        <v>0</v>
      </c>
      <c r="S250" s="3"/>
      <c r="V250" s="17"/>
      <c r="X250" s="12"/>
      <c r="Y250" s="10"/>
      <c r="AJ250" s="191" t="s">
        <v>7</v>
      </c>
      <c r="AK250" s="192"/>
      <c r="AL250" s="192"/>
      <c r="AM250" s="19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4" t="s">
        <v>29</v>
      </c>
      <c r="AD273" s="194"/>
      <c r="AE273" s="194"/>
    </row>
    <row r="274" spans="2:41">
      <c r="H274" s="195" t="s">
        <v>28</v>
      </c>
      <c r="I274" s="195"/>
      <c r="J274" s="195"/>
      <c r="V274" s="17"/>
      <c r="AC274" s="194"/>
      <c r="AD274" s="194"/>
      <c r="AE274" s="194"/>
    </row>
    <row r="275" spans="2:41">
      <c r="H275" s="195"/>
      <c r="I275" s="195"/>
      <c r="J275" s="195"/>
      <c r="V275" s="17"/>
      <c r="AC275" s="194"/>
      <c r="AD275" s="194"/>
      <c r="AE275" s="19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7" t="str">
        <f>IF(C284&lt;0,"NO PAGAR","COBRAR")</f>
        <v>COBRAR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7" t="str">
        <f>IF(Y284&lt;0,"NO PAGAR","COBRAR")</f>
        <v>COBRAR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9" t="s">
        <v>9</v>
      </c>
      <c r="C286" s="19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9" t="s">
        <v>9</v>
      </c>
      <c r="Y286" s="19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1" t="s">
        <v>7</v>
      </c>
      <c r="F295" s="192"/>
      <c r="G295" s="19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1" t="s">
        <v>7</v>
      </c>
      <c r="AB295" s="192"/>
      <c r="AC295" s="19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1" t="s">
        <v>7</v>
      </c>
      <c r="O297" s="192"/>
      <c r="P297" s="192"/>
      <c r="Q297" s="193"/>
      <c r="R297" s="18">
        <f>SUM(R281:R296)</f>
        <v>0</v>
      </c>
      <c r="S297" s="3"/>
      <c r="V297" s="17"/>
      <c r="X297" s="12"/>
      <c r="Y297" s="10"/>
      <c r="AJ297" s="191" t="s">
        <v>7</v>
      </c>
      <c r="AK297" s="192"/>
      <c r="AL297" s="192"/>
      <c r="AM297" s="19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tr">
        <f>IF(Y329&lt;0,"NO PAGAR","COBRAR'")</f>
        <v>COBRAR'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8" t="str">
        <f>IF(C329&lt;0,"NO PAGAR","COBRAR'")</f>
        <v>COBRAR'</v>
      </c>
      <c r="C331" s="19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9" t="s">
        <v>9</v>
      </c>
      <c r="C332" s="19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9" t="s">
        <v>9</v>
      </c>
      <c r="Y332" s="19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1" t="s">
        <v>7</v>
      </c>
      <c r="F340" s="192"/>
      <c r="G340" s="19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1" t="s">
        <v>7</v>
      </c>
      <c r="AB340" s="192"/>
      <c r="AC340" s="19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1" t="s">
        <v>7</v>
      </c>
      <c r="O342" s="192"/>
      <c r="P342" s="192"/>
      <c r="Q342" s="193"/>
      <c r="R342" s="18">
        <f>SUM(R326:R341)</f>
        <v>0</v>
      </c>
      <c r="S342" s="3"/>
      <c r="V342" s="17"/>
      <c r="X342" s="12"/>
      <c r="Y342" s="10"/>
      <c r="AJ342" s="191" t="s">
        <v>7</v>
      </c>
      <c r="AK342" s="192"/>
      <c r="AL342" s="192"/>
      <c r="AM342" s="19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4" t="s">
        <v>29</v>
      </c>
      <c r="AD366" s="194"/>
      <c r="AE366" s="194"/>
    </row>
    <row r="367" spans="5:31">
      <c r="H367" s="195" t="s">
        <v>28</v>
      </c>
      <c r="I367" s="195"/>
      <c r="J367" s="195"/>
      <c r="V367" s="17"/>
      <c r="AC367" s="194"/>
      <c r="AD367" s="194"/>
      <c r="AE367" s="194"/>
    </row>
    <row r="368" spans="5:31">
      <c r="H368" s="195"/>
      <c r="I368" s="195"/>
      <c r="J368" s="195"/>
      <c r="V368" s="17"/>
      <c r="AC368" s="194"/>
      <c r="AD368" s="194"/>
      <c r="AE368" s="19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7" t="str">
        <f>IF(C377&lt;0,"NO PAGAR","COBRAR")</f>
        <v>COBRAR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7" t="str">
        <f>IF(Y377&lt;0,"NO PAGAR","COBRAR")</f>
        <v>COBRAR</v>
      </c>
      <c r="Y378" s="19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9" t="s">
        <v>9</v>
      </c>
      <c r="C379" s="19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9" t="s">
        <v>9</v>
      </c>
      <c r="Y379" s="19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1" t="s">
        <v>7</v>
      </c>
      <c r="F388" s="192"/>
      <c r="G388" s="19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1" t="s">
        <v>7</v>
      </c>
      <c r="AB388" s="192"/>
      <c r="AC388" s="19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1" t="s">
        <v>7</v>
      </c>
      <c r="O390" s="192"/>
      <c r="P390" s="192"/>
      <c r="Q390" s="193"/>
      <c r="R390" s="18">
        <f>SUM(R374:R389)</f>
        <v>0</v>
      </c>
      <c r="S390" s="3"/>
      <c r="V390" s="17"/>
      <c r="X390" s="12"/>
      <c r="Y390" s="10"/>
      <c r="AJ390" s="191" t="s">
        <v>7</v>
      </c>
      <c r="AK390" s="192"/>
      <c r="AL390" s="192"/>
      <c r="AM390" s="19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tr">
        <f>IF(Y422&lt;0,"NO PAGAR","COBRAR'")</f>
        <v>COBRAR'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8" t="str">
        <f>IF(C422&lt;0,"NO PAGAR","COBRAR'")</f>
        <v>COBRAR'</v>
      </c>
      <c r="C424" s="19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9" t="s">
        <v>9</v>
      </c>
      <c r="C425" s="19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">
        <v>9</v>
      </c>
      <c r="Y425" s="19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1" t="s">
        <v>7</v>
      </c>
      <c r="F433" s="192"/>
      <c r="G433" s="19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1" t="s">
        <v>7</v>
      </c>
      <c r="AB433" s="192"/>
      <c r="AC433" s="19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1" t="s">
        <v>7</v>
      </c>
      <c r="O435" s="192"/>
      <c r="P435" s="192"/>
      <c r="Q435" s="193"/>
      <c r="R435" s="18">
        <f>SUM(R419:R434)</f>
        <v>0</v>
      </c>
      <c r="S435" s="3"/>
      <c r="V435" s="17"/>
      <c r="X435" s="12"/>
      <c r="Y435" s="10"/>
      <c r="AJ435" s="191" t="s">
        <v>7</v>
      </c>
      <c r="AK435" s="192"/>
      <c r="AL435" s="192"/>
      <c r="AM435" s="19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4" t="s">
        <v>29</v>
      </c>
      <c r="AD463" s="194"/>
      <c r="AE463" s="194"/>
    </row>
    <row r="464" spans="8:31">
      <c r="H464" s="195" t="s">
        <v>28</v>
      </c>
      <c r="I464" s="195"/>
      <c r="J464" s="195"/>
      <c r="V464" s="17"/>
      <c r="AC464" s="194"/>
      <c r="AD464" s="194"/>
      <c r="AE464" s="194"/>
    </row>
    <row r="465" spans="2:41">
      <c r="H465" s="195"/>
      <c r="I465" s="195"/>
      <c r="J465" s="195"/>
      <c r="V465" s="17"/>
      <c r="AC465" s="194"/>
      <c r="AD465" s="194"/>
      <c r="AE465" s="19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7" t="str">
        <f>IF(C474&lt;0,"NO PAGAR","COBRAR")</f>
        <v>COBRAR</v>
      </c>
      <c r="C475" s="19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7" t="str">
        <f>IF(Y474&lt;0,"NO PAGAR","COBRAR")</f>
        <v>COBRAR</v>
      </c>
      <c r="Y475" s="19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9" t="s">
        <v>9</v>
      </c>
      <c r="C476" s="19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9" t="s">
        <v>9</v>
      </c>
      <c r="Y476" s="19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1" t="s">
        <v>7</v>
      </c>
      <c r="F485" s="192"/>
      <c r="G485" s="19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1" t="s">
        <v>7</v>
      </c>
      <c r="AB485" s="192"/>
      <c r="AC485" s="19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1" t="s">
        <v>7</v>
      </c>
      <c r="O487" s="192"/>
      <c r="P487" s="192"/>
      <c r="Q487" s="193"/>
      <c r="R487" s="18">
        <f>SUM(R471:R486)</f>
        <v>0</v>
      </c>
      <c r="S487" s="3"/>
      <c r="V487" s="17"/>
      <c r="X487" s="12"/>
      <c r="Y487" s="10"/>
      <c r="AJ487" s="191" t="s">
        <v>7</v>
      </c>
      <c r="AK487" s="192"/>
      <c r="AL487" s="192"/>
      <c r="AM487" s="19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8" t="str">
        <f>IF(Y519&lt;0,"NO PAGAR","COBRAR'")</f>
        <v>COBRAR'</v>
      </c>
      <c r="Y520" s="19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8" t="str">
        <f>IF(C519&lt;0,"NO PAGAR","COBRAR'")</f>
        <v>COBRAR'</v>
      </c>
      <c r="C521" s="19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9" t="s">
        <v>9</v>
      </c>
      <c r="C522" s="19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9" t="s">
        <v>9</v>
      </c>
      <c r="Y522" s="19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1" t="s">
        <v>7</v>
      </c>
      <c r="F530" s="192"/>
      <c r="G530" s="19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1" t="s">
        <v>7</v>
      </c>
      <c r="AB530" s="192"/>
      <c r="AC530" s="19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1" t="s">
        <v>7</v>
      </c>
      <c r="O532" s="192"/>
      <c r="P532" s="192"/>
      <c r="Q532" s="193"/>
      <c r="R532" s="18">
        <f>SUM(R516:R531)</f>
        <v>0</v>
      </c>
      <c r="S532" s="3"/>
      <c r="V532" s="17"/>
      <c r="X532" s="12"/>
      <c r="Y532" s="10"/>
      <c r="AJ532" s="191" t="s">
        <v>7</v>
      </c>
      <c r="AK532" s="192"/>
      <c r="AL532" s="192"/>
      <c r="AM532" s="19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4" t="s">
        <v>29</v>
      </c>
      <c r="AD562" s="194"/>
      <c r="AE562" s="194"/>
    </row>
    <row r="563" spans="2:41">
      <c r="H563" s="195" t="s">
        <v>28</v>
      </c>
      <c r="I563" s="195"/>
      <c r="J563" s="195"/>
      <c r="V563" s="17"/>
      <c r="AC563" s="194"/>
      <c r="AD563" s="194"/>
      <c r="AE563" s="194"/>
    </row>
    <row r="564" spans="2:41">
      <c r="H564" s="195"/>
      <c r="I564" s="195"/>
      <c r="J564" s="195"/>
      <c r="V564" s="17"/>
      <c r="AC564" s="194"/>
      <c r="AD564" s="194"/>
      <c r="AE564" s="19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7" t="str">
        <f>IF(C573&lt;0,"NO PAGAR","COBRAR")</f>
        <v>COBRAR</v>
      </c>
      <c r="C574" s="19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7" t="str">
        <f>IF(Y573&lt;0,"NO PAGAR","COBRAR")</f>
        <v>COBRAR</v>
      </c>
      <c r="Y574" s="19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9" t="s">
        <v>9</v>
      </c>
      <c r="C575" s="19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9" t="s">
        <v>9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1" t="s">
        <v>7</v>
      </c>
      <c r="F584" s="192"/>
      <c r="G584" s="19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1" t="s">
        <v>7</v>
      </c>
      <c r="AB584" s="192"/>
      <c r="AC584" s="19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1" t="s">
        <v>7</v>
      </c>
      <c r="O586" s="192"/>
      <c r="P586" s="192"/>
      <c r="Q586" s="193"/>
      <c r="R586" s="18">
        <f>SUM(R570:R585)</f>
        <v>0</v>
      </c>
      <c r="S586" s="3"/>
      <c r="V586" s="17"/>
      <c r="X586" s="12"/>
      <c r="Y586" s="10"/>
      <c r="AJ586" s="191" t="s">
        <v>7</v>
      </c>
      <c r="AK586" s="192"/>
      <c r="AL586" s="192"/>
      <c r="AM586" s="19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8" t="str">
        <f>IF(Y618&lt;0,"NO PAGAR","COBRAR'")</f>
        <v>COBRAR'</v>
      </c>
      <c r="Y619" s="19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8" t="str">
        <f>IF(C618&lt;0,"NO PAGAR","COBRAR'")</f>
        <v>COBRAR'</v>
      </c>
      <c r="C620" s="19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9" t="s">
        <v>9</v>
      </c>
      <c r="C621" s="19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9" t="s">
        <v>9</v>
      </c>
      <c r="Y621" s="19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1" t="s">
        <v>7</v>
      </c>
      <c r="F629" s="192"/>
      <c r="G629" s="19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1" t="s">
        <v>7</v>
      </c>
      <c r="AB629" s="192"/>
      <c r="AC629" s="19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1" t="s">
        <v>7</v>
      </c>
      <c r="O631" s="192"/>
      <c r="P631" s="192"/>
      <c r="Q631" s="193"/>
      <c r="R631" s="18">
        <f>SUM(R615:R630)</f>
        <v>0</v>
      </c>
      <c r="S631" s="3"/>
      <c r="V631" s="17"/>
      <c r="X631" s="12"/>
      <c r="Y631" s="10"/>
      <c r="AJ631" s="191" t="s">
        <v>7</v>
      </c>
      <c r="AK631" s="192"/>
      <c r="AL631" s="192"/>
      <c r="AM631" s="19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4" t="s">
        <v>29</v>
      </c>
      <c r="AD655" s="194"/>
      <c r="AE655" s="194"/>
    </row>
    <row r="656" spans="2:31">
      <c r="H656" s="195" t="s">
        <v>28</v>
      </c>
      <c r="I656" s="195"/>
      <c r="J656" s="195"/>
      <c r="V656" s="17"/>
      <c r="AC656" s="194"/>
      <c r="AD656" s="194"/>
      <c r="AE656" s="194"/>
    </row>
    <row r="657" spans="2:41">
      <c r="H657" s="195"/>
      <c r="I657" s="195"/>
      <c r="J657" s="195"/>
      <c r="V657" s="17"/>
      <c r="AC657" s="194"/>
      <c r="AD657" s="194"/>
      <c r="AE657" s="19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7" t="str">
        <f>IF(C666&lt;0,"NO PAGAR","COBRAR")</f>
        <v>COBRAR</v>
      </c>
      <c r="C667" s="19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PAGAR","COBRAR")</f>
        <v>COBRAR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9" t="s">
        <v>9</v>
      </c>
      <c r="C668" s="19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9" t="s">
        <v>9</v>
      </c>
      <c r="Y668" s="19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1" t="s">
        <v>7</v>
      </c>
      <c r="F677" s="192"/>
      <c r="G677" s="19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1" t="s">
        <v>7</v>
      </c>
      <c r="AB677" s="192"/>
      <c r="AC677" s="19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1" t="s">
        <v>7</v>
      </c>
      <c r="O679" s="192"/>
      <c r="P679" s="192"/>
      <c r="Q679" s="193"/>
      <c r="R679" s="18">
        <f>SUM(R663:R678)</f>
        <v>0</v>
      </c>
      <c r="S679" s="3"/>
      <c r="V679" s="17"/>
      <c r="X679" s="12"/>
      <c r="Y679" s="10"/>
      <c r="AJ679" s="191" t="s">
        <v>7</v>
      </c>
      <c r="AK679" s="192"/>
      <c r="AL679" s="192"/>
      <c r="AM679" s="19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8" t="str">
        <f>IF(Y711&lt;0,"NO PAGAR","COBRAR'")</f>
        <v>COBRAR'</v>
      </c>
      <c r="Y712" s="19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8" t="str">
        <f>IF(C711&lt;0,"NO PAGAR","COBRAR'")</f>
        <v>COBRAR'</v>
      </c>
      <c r="C713" s="19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9" t="s">
        <v>9</v>
      </c>
      <c r="C714" s="19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9" t="s">
        <v>9</v>
      </c>
      <c r="Y714" s="19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1" t="s">
        <v>7</v>
      </c>
      <c r="F722" s="192"/>
      <c r="G722" s="19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1" t="s">
        <v>7</v>
      </c>
      <c r="AB722" s="192"/>
      <c r="AC722" s="19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1" t="s">
        <v>7</v>
      </c>
      <c r="O724" s="192"/>
      <c r="P724" s="192"/>
      <c r="Q724" s="193"/>
      <c r="R724" s="18">
        <f>SUM(R708:R723)</f>
        <v>0</v>
      </c>
      <c r="S724" s="3"/>
      <c r="V724" s="17"/>
      <c r="X724" s="12"/>
      <c r="Y724" s="10"/>
      <c r="AJ724" s="191" t="s">
        <v>7</v>
      </c>
      <c r="AK724" s="192"/>
      <c r="AL724" s="192"/>
      <c r="AM724" s="19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4" t="s">
        <v>29</v>
      </c>
      <c r="AD748" s="194"/>
      <c r="AE748" s="194"/>
    </row>
    <row r="749" spans="8:31">
      <c r="H749" s="195" t="s">
        <v>28</v>
      </c>
      <c r="I749" s="195"/>
      <c r="J749" s="195"/>
      <c r="V749" s="17"/>
      <c r="AC749" s="194"/>
      <c r="AD749" s="194"/>
      <c r="AE749" s="194"/>
    </row>
    <row r="750" spans="8:31">
      <c r="H750" s="195"/>
      <c r="I750" s="195"/>
      <c r="J750" s="195"/>
      <c r="V750" s="17"/>
      <c r="AC750" s="194"/>
      <c r="AD750" s="194"/>
      <c r="AE750" s="19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7" t="str">
        <f>IF(C759&lt;0,"NO PAGAR","COBRAR")</f>
        <v>COBRAR</v>
      </c>
      <c r="C760" s="19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7" t="str">
        <f>IF(Y759&lt;0,"NO PAGAR","COBRAR")</f>
        <v>COBRAR</v>
      </c>
      <c r="Y760" s="19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9" t="s">
        <v>9</v>
      </c>
      <c r="C761" s="19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9" t="s">
        <v>9</v>
      </c>
      <c r="Y761" s="19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1" t="s">
        <v>7</v>
      </c>
      <c r="F770" s="192"/>
      <c r="G770" s="19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1" t="s">
        <v>7</v>
      </c>
      <c r="AB770" s="192"/>
      <c r="AC770" s="19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1" t="s">
        <v>7</v>
      </c>
      <c r="O772" s="192"/>
      <c r="P772" s="192"/>
      <c r="Q772" s="193"/>
      <c r="R772" s="18">
        <f>SUM(R756:R771)</f>
        <v>0</v>
      </c>
      <c r="S772" s="3"/>
      <c r="V772" s="17"/>
      <c r="X772" s="12"/>
      <c r="Y772" s="10"/>
      <c r="AJ772" s="191" t="s">
        <v>7</v>
      </c>
      <c r="AK772" s="192"/>
      <c r="AL772" s="192"/>
      <c r="AM772" s="19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8" t="str">
        <f>IF(Y804&lt;0,"NO PAGAR","COBRAR'")</f>
        <v>COBRAR'</v>
      </c>
      <c r="Y805" s="19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8" t="str">
        <f>IF(C804&lt;0,"NO PAGAR","COBRAR'")</f>
        <v>COBRAR'</v>
      </c>
      <c r="C806" s="19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9" t="s">
        <v>9</v>
      </c>
      <c r="C807" s="19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9" t="s">
        <v>9</v>
      </c>
      <c r="Y807" s="19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1" t="s">
        <v>7</v>
      </c>
      <c r="F815" s="192"/>
      <c r="G815" s="19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1" t="s">
        <v>7</v>
      </c>
      <c r="AB815" s="192"/>
      <c r="AC815" s="19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1" t="s">
        <v>7</v>
      </c>
      <c r="O817" s="192"/>
      <c r="P817" s="192"/>
      <c r="Q817" s="193"/>
      <c r="R817" s="18">
        <f>SUM(R801:R816)</f>
        <v>0</v>
      </c>
      <c r="S817" s="3"/>
      <c r="V817" s="17"/>
      <c r="X817" s="12"/>
      <c r="Y817" s="10"/>
      <c r="AJ817" s="191" t="s">
        <v>7</v>
      </c>
      <c r="AK817" s="192"/>
      <c r="AL817" s="192"/>
      <c r="AM817" s="19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4" t="s">
        <v>29</v>
      </c>
      <c r="AD841" s="194"/>
      <c r="AE841" s="194"/>
    </row>
    <row r="842" spans="2:41">
      <c r="H842" s="195" t="s">
        <v>28</v>
      </c>
      <c r="I842" s="195"/>
      <c r="J842" s="195"/>
      <c r="V842" s="17"/>
      <c r="AC842" s="194"/>
      <c r="AD842" s="194"/>
      <c r="AE842" s="194"/>
    </row>
    <row r="843" spans="2:41">
      <c r="H843" s="195"/>
      <c r="I843" s="195"/>
      <c r="J843" s="195"/>
      <c r="V843" s="17"/>
      <c r="AC843" s="194"/>
      <c r="AD843" s="194"/>
      <c r="AE843" s="19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7" t="str">
        <f>IF(C852&lt;0,"NO PAGAR","COBRAR")</f>
        <v>COBRAR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7" t="str">
        <f>IF(Y852&lt;0,"NO PAGAR","COBRAR")</f>
        <v>COBRAR</v>
      </c>
      <c r="Y853" s="19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9" t="s">
        <v>9</v>
      </c>
      <c r="C854" s="19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9" t="s">
        <v>9</v>
      </c>
      <c r="Y854" s="19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1" t="s">
        <v>7</v>
      </c>
      <c r="F863" s="192"/>
      <c r="G863" s="19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1" t="s">
        <v>7</v>
      </c>
      <c r="AB863" s="192"/>
      <c r="AC863" s="19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1" t="s">
        <v>7</v>
      </c>
      <c r="O865" s="192"/>
      <c r="P865" s="192"/>
      <c r="Q865" s="193"/>
      <c r="R865" s="18">
        <f>SUM(R849:R864)</f>
        <v>0</v>
      </c>
      <c r="S865" s="3"/>
      <c r="V865" s="17"/>
      <c r="X865" s="12"/>
      <c r="Y865" s="10"/>
      <c r="AJ865" s="191" t="s">
        <v>7</v>
      </c>
      <c r="AK865" s="192"/>
      <c r="AL865" s="192"/>
      <c r="AM865" s="19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8" t="str">
        <f>IF(Y897&lt;0,"NO PAGAR","COBRAR'")</f>
        <v>COBRAR'</v>
      </c>
      <c r="Y898" s="19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8" t="str">
        <f>IF(C897&lt;0,"NO PAGAR","COBRAR'")</f>
        <v>COBRAR'</v>
      </c>
      <c r="C899" s="19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9" t="s">
        <v>9</v>
      </c>
      <c r="C900" s="19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">
        <v>9</v>
      </c>
      <c r="Y900" s="19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1" t="s">
        <v>7</v>
      </c>
      <c r="F908" s="192"/>
      <c r="G908" s="19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1" t="s">
        <v>7</v>
      </c>
      <c r="AB908" s="192"/>
      <c r="AC908" s="19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1" t="s">
        <v>7</v>
      </c>
      <c r="O910" s="192"/>
      <c r="P910" s="192"/>
      <c r="Q910" s="193"/>
      <c r="R910" s="18">
        <f>SUM(R894:R909)</f>
        <v>0</v>
      </c>
      <c r="S910" s="3"/>
      <c r="V910" s="17"/>
      <c r="X910" s="12"/>
      <c r="Y910" s="10"/>
      <c r="AJ910" s="191" t="s">
        <v>7</v>
      </c>
      <c r="AK910" s="192"/>
      <c r="AL910" s="192"/>
      <c r="AM910" s="19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4" t="s">
        <v>29</v>
      </c>
      <c r="AD935" s="194"/>
      <c r="AE935" s="194"/>
    </row>
    <row r="936" spans="2:41">
      <c r="H936" s="195" t="s">
        <v>28</v>
      </c>
      <c r="I936" s="195"/>
      <c r="J936" s="195"/>
      <c r="V936" s="17"/>
      <c r="AC936" s="194"/>
      <c r="AD936" s="194"/>
      <c r="AE936" s="194"/>
    </row>
    <row r="937" spans="2:41">
      <c r="H937" s="195"/>
      <c r="I937" s="195"/>
      <c r="J937" s="195"/>
      <c r="V937" s="17"/>
      <c r="AC937" s="194"/>
      <c r="AD937" s="194"/>
      <c r="AE937" s="19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7" t="str">
        <f>IF(C946&lt;0,"NO PAGAR","COBRAR")</f>
        <v>COBRAR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7" t="str">
        <f>IF(Y946&lt;0,"NO PAGAR","COBRAR")</f>
        <v>COBRAR</v>
      </c>
      <c r="Y947" s="19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9" t="s">
        <v>9</v>
      </c>
      <c r="C948" s="19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9" t="s">
        <v>9</v>
      </c>
      <c r="Y948" s="19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1" t="s">
        <v>7</v>
      </c>
      <c r="F957" s="192"/>
      <c r="G957" s="19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1" t="s">
        <v>7</v>
      </c>
      <c r="AB957" s="192"/>
      <c r="AC957" s="19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1" t="s">
        <v>7</v>
      </c>
      <c r="O959" s="192"/>
      <c r="P959" s="192"/>
      <c r="Q959" s="193"/>
      <c r="R959" s="18">
        <f>SUM(R943:R958)</f>
        <v>0</v>
      </c>
      <c r="S959" s="3"/>
      <c r="V959" s="17"/>
      <c r="X959" s="12"/>
      <c r="Y959" s="10"/>
      <c r="AJ959" s="191" t="s">
        <v>7</v>
      </c>
      <c r="AK959" s="192"/>
      <c r="AL959" s="192"/>
      <c r="AM959" s="19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8" t="str">
        <f>IF(Y991&lt;0,"NO PAGAR","COBRAR'")</f>
        <v>COBRAR'</v>
      </c>
      <c r="Y992" s="19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8" t="str">
        <f>IF(C991&lt;0,"NO PAGAR","COBRAR'")</f>
        <v>COBRAR'</v>
      </c>
      <c r="C993" s="19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9" t="s">
        <v>9</v>
      </c>
      <c r="C994" s="19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9" t="s">
        <v>9</v>
      </c>
      <c r="Y994" s="19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1" t="s">
        <v>7</v>
      </c>
      <c r="F1002" s="192"/>
      <c r="G1002" s="19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1" t="s">
        <v>7</v>
      </c>
      <c r="AB1002" s="192"/>
      <c r="AC1002" s="19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1" t="s">
        <v>7</v>
      </c>
      <c r="O1004" s="192"/>
      <c r="P1004" s="192"/>
      <c r="Q1004" s="193"/>
      <c r="R1004" s="18">
        <f>SUM(R988:R1003)</f>
        <v>0</v>
      </c>
      <c r="S1004" s="3"/>
      <c r="V1004" s="17"/>
      <c r="X1004" s="12"/>
      <c r="Y1004" s="10"/>
      <c r="AJ1004" s="191" t="s">
        <v>7</v>
      </c>
      <c r="AK1004" s="192"/>
      <c r="AL1004" s="192"/>
      <c r="AM1004" s="19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4" t="s">
        <v>29</v>
      </c>
      <c r="AD1028" s="194"/>
      <c r="AE1028" s="194"/>
    </row>
    <row r="1029" spans="2:41">
      <c r="H1029" s="195" t="s">
        <v>28</v>
      </c>
      <c r="I1029" s="195"/>
      <c r="J1029" s="195"/>
      <c r="V1029" s="17"/>
      <c r="AC1029" s="194"/>
      <c r="AD1029" s="194"/>
      <c r="AE1029" s="194"/>
    </row>
    <row r="1030" spans="2:41">
      <c r="H1030" s="195"/>
      <c r="I1030" s="195"/>
      <c r="J1030" s="195"/>
      <c r="V1030" s="17"/>
      <c r="AC1030" s="194"/>
      <c r="AD1030" s="194"/>
      <c r="AE1030" s="19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7" t="str">
        <f>IF(C1039&lt;0,"NO PAGAR","COBRAR")</f>
        <v>COBRAR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7" t="str">
        <f>IF(Y1039&lt;0,"NO PAGAR","COBRAR")</f>
        <v>COBRAR</v>
      </c>
      <c r="Y1040" s="19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9" t="s">
        <v>9</v>
      </c>
      <c r="C1041" s="19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9" t="s">
        <v>9</v>
      </c>
      <c r="Y1041" s="19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1" t="s">
        <v>7</v>
      </c>
      <c r="F1050" s="192"/>
      <c r="G1050" s="19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1" t="s">
        <v>7</v>
      </c>
      <c r="AB1050" s="192"/>
      <c r="AC1050" s="19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1" t="s">
        <v>7</v>
      </c>
      <c r="O1052" s="192"/>
      <c r="P1052" s="192"/>
      <c r="Q1052" s="193"/>
      <c r="R1052" s="18">
        <f>SUM(R1036:R1051)</f>
        <v>0</v>
      </c>
      <c r="S1052" s="3"/>
      <c r="V1052" s="17"/>
      <c r="X1052" s="12"/>
      <c r="Y1052" s="10"/>
      <c r="AJ1052" s="191" t="s">
        <v>7</v>
      </c>
      <c r="AK1052" s="192"/>
      <c r="AL1052" s="192"/>
      <c r="AM1052" s="19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8" t="str">
        <f>IF(Y1084&lt;0,"NO PAGAR","COBRAR'")</f>
        <v>COBRAR'</v>
      </c>
      <c r="Y1085" s="19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8" t="str">
        <f>IF(C1084&lt;0,"NO PAGAR","COBRAR'")</f>
        <v>COBRAR'</v>
      </c>
      <c r="C1086" s="19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9" t="s">
        <v>9</v>
      </c>
      <c r="C1087" s="19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9" t="s">
        <v>9</v>
      </c>
      <c r="Y1087" s="19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1" t="s">
        <v>7</v>
      </c>
      <c r="F1095" s="192"/>
      <c r="G1095" s="19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1" t="s">
        <v>7</v>
      </c>
      <c r="AB1095" s="192"/>
      <c r="AC1095" s="19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1" t="s">
        <v>7</v>
      </c>
      <c r="O1097" s="192"/>
      <c r="P1097" s="192"/>
      <c r="Q1097" s="193"/>
      <c r="R1097" s="18">
        <f>SUM(R1081:R1096)</f>
        <v>0</v>
      </c>
      <c r="S1097" s="3"/>
      <c r="V1097" s="17"/>
      <c r="X1097" s="12"/>
      <c r="Y1097" s="10"/>
      <c r="AJ1097" s="191" t="s">
        <v>7</v>
      </c>
      <c r="AK1097" s="192"/>
      <c r="AL1097" s="192"/>
      <c r="AM1097" s="19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5" t="s">
        <v>28</v>
      </c>
      <c r="I195" s="195"/>
      <c r="J195" s="195"/>
      <c r="V195" s="17"/>
      <c r="AC195" s="194"/>
      <c r="AD195" s="194"/>
      <c r="AE195" s="194"/>
    </row>
    <row r="196" spans="2:41">
      <c r="H196" s="195"/>
      <c r="I196" s="195"/>
      <c r="J196" s="195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7" t="str">
        <f>IF(C205&lt;0,"NO PAGAR","COBRAR")</f>
        <v>COBRAR</v>
      </c>
      <c r="C206" s="19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7" t="str">
        <f>IF(Y205&lt;0,"NO PAGAR","COBRAR")</f>
        <v>COBRAR</v>
      </c>
      <c r="Y206" s="19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50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4" t="s">
        <v>248</v>
      </c>
      <c r="P245" s="214"/>
      <c r="Q245" s="214"/>
      <c r="R245" s="214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520</v>
      </c>
      <c r="S263" s="3"/>
      <c r="V263" s="17"/>
      <c r="X263" s="12"/>
      <c r="Y263" s="10"/>
      <c r="AE263" t="s">
        <v>561</v>
      </c>
      <c r="AJ263" s="191" t="s">
        <v>7</v>
      </c>
      <c r="AK263" s="192"/>
      <c r="AL263" s="192"/>
      <c r="AM263" s="19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5" t="s">
        <v>28</v>
      </c>
      <c r="I287" s="195"/>
      <c r="J287" s="195"/>
      <c r="V287" s="17"/>
      <c r="AC287" s="194"/>
      <c r="AD287" s="194"/>
      <c r="AE287" s="194"/>
    </row>
    <row r="288" spans="2:31">
      <c r="H288" s="195"/>
      <c r="I288" s="195"/>
      <c r="J288" s="195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7" t="str">
        <f>IF(C297&lt;0,"NO PAGAR","COBRAR")</f>
        <v>NO PAGAR</v>
      </c>
      <c r="C298" s="19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7" t="str">
        <f>IF(Y297&lt;0,"NO PAGAR","COBRAR")</f>
        <v>COBRAR</v>
      </c>
      <c r="Y298" s="19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1" t="s">
        <v>7</v>
      </c>
      <c r="AB308" s="192"/>
      <c r="AC308" s="19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1" t="s">
        <v>7</v>
      </c>
      <c r="AB353" s="192"/>
      <c r="AC353" s="19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5" t="s">
        <v>28</v>
      </c>
      <c r="I380" s="195"/>
      <c r="J380" s="195"/>
      <c r="V380" s="17"/>
      <c r="AC380" s="194"/>
      <c r="AD380" s="194"/>
      <c r="AE380" s="194"/>
    </row>
    <row r="381" spans="2:31">
      <c r="H381" s="195"/>
      <c r="I381" s="195"/>
      <c r="J381" s="195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7" t="str">
        <f>IF(C390&lt;0,"NO PAGAR","COBRAR")</f>
        <v>COBRAR</v>
      </c>
      <c r="C391" s="19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7" t="str">
        <f>IF(Y390&lt;0,"NO PAGAR","COBRAR")</f>
        <v>COBRAR</v>
      </c>
      <c r="Y391" s="19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9" t="s">
        <v>9</v>
      </c>
      <c r="C392" s="19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9" t="s">
        <v>9</v>
      </c>
      <c r="Y392" s="19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1" t="s">
        <v>7</v>
      </c>
      <c r="F401" s="192"/>
      <c r="G401" s="19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1" t="s">
        <v>7</v>
      </c>
      <c r="AB401" s="192"/>
      <c r="AC401" s="19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1" t="s">
        <v>7</v>
      </c>
      <c r="O403" s="192"/>
      <c r="P403" s="192"/>
      <c r="Q403" s="193"/>
      <c r="R403" s="18">
        <f>SUM(R387:R402)</f>
        <v>0</v>
      </c>
      <c r="S403" s="3"/>
      <c r="V403" s="17"/>
      <c r="X403" s="12"/>
      <c r="Y403" s="10"/>
      <c r="AJ403" s="191" t="s">
        <v>7</v>
      </c>
      <c r="AK403" s="192"/>
      <c r="AL403" s="192"/>
      <c r="AM403" s="19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COBRAR'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COBRAR'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9" t="s">
        <v>9</v>
      </c>
      <c r="C438" s="19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9" t="s">
        <v>9</v>
      </c>
      <c r="Y438" s="19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1" t="s">
        <v>7</v>
      </c>
      <c r="F446" s="192"/>
      <c r="G446" s="19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1" t="s">
        <v>7</v>
      </c>
      <c r="AB446" s="192"/>
      <c r="AC446" s="19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1" t="s">
        <v>7</v>
      </c>
      <c r="O448" s="192"/>
      <c r="P448" s="192"/>
      <c r="Q448" s="193"/>
      <c r="R448" s="18">
        <f>SUM(R432:R447)</f>
        <v>0</v>
      </c>
      <c r="S448" s="3"/>
      <c r="V448" s="17"/>
      <c r="X448" s="12"/>
      <c r="Y448" s="10"/>
      <c r="AJ448" s="191" t="s">
        <v>7</v>
      </c>
      <c r="AK448" s="192"/>
      <c r="AL448" s="192"/>
      <c r="AM448" s="19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4" t="s">
        <v>29</v>
      </c>
      <c r="AD468" s="194"/>
      <c r="AE468" s="194"/>
    </row>
    <row r="469" spans="2:41">
      <c r="H469" s="195" t="s">
        <v>28</v>
      </c>
      <c r="I469" s="195"/>
      <c r="J469" s="195"/>
      <c r="V469" s="17"/>
      <c r="AC469" s="194"/>
      <c r="AD469" s="194"/>
      <c r="AE469" s="194"/>
    </row>
    <row r="470" spans="2:41">
      <c r="H470" s="195"/>
      <c r="I470" s="195"/>
      <c r="J470" s="195"/>
      <c r="V470" s="17"/>
      <c r="AC470" s="194"/>
      <c r="AD470" s="194"/>
      <c r="AE470" s="19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7" t="str">
        <f>IF(C479&lt;0,"NO PAGAR","COBRAR")</f>
        <v>COBRAR</v>
      </c>
      <c r="C480" s="19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7" t="str">
        <f>IF(Y479&lt;0,"NO PAGAR","COBRAR")</f>
        <v>COBRAR</v>
      </c>
      <c r="Y480" s="19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9" t="s">
        <v>9</v>
      </c>
      <c r="C481" s="19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9" t="s">
        <v>9</v>
      </c>
      <c r="Y481" s="19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1" t="s">
        <v>7</v>
      </c>
      <c r="F490" s="192"/>
      <c r="G490" s="19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1" t="s">
        <v>7</v>
      </c>
      <c r="AB490" s="192"/>
      <c r="AC490" s="19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1" t="s">
        <v>7</v>
      </c>
      <c r="O492" s="192"/>
      <c r="P492" s="192"/>
      <c r="Q492" s="193"/>
      <c r="R492" s="18">
        <f>SUM(R476:R491)</f>
        <v>0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8" t="str">
        <f>IF(Y524&lt;0,"NO PAGAR","COBRAR'")</f>
        <v>COBRAR'</v>
      </c>
      <c r="Y525" s="19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8" t="str">
        <f>IF(C524&lt;0,"NO PAGAR","COBRAR'")</f>
        <v>COBRAR'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9" t="s">
        <v>9</v>
      </c>
      <c r="C527" s="19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9" t="s">
        <v>9</v>
      </c>
      <c r="Y527" s="19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1" t="s">
        <v>7</v>
      </c>
      <c r="F535" s="192"/>
      <c r="G535" s="19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1" t="s">
        <v>7</v>
      </c>
      <c r="AB535" s="192"/>
      <c r="AC535" s="19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1" t="s">
        <v>7</v>
      </c>
      <c r="O537" s="192"/>
      <c r="P537" s="192"/>
      <c r="Q537" s="193"/>
      <c r="R537" s="18">
        <f>SUM(R521:R536)</f>
        <v>0</v>
      </c>
      <c r="S537" s="3"/>
      <c r="V537" s="17"/>
      <c r="X537" s="12"/>
      <c r="Y537" s="10"/>
      <c r="AJ537" s="191" t="s">
        <v>7</v>
      </c>
      <c r="AK537" s="192"/>
      <c r="AL537" s="192"/>
      <c r="AM537" s="19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4" t="s">
        <v>29</v>
      </c>
      <c r="AD567" s="194"/>
      <c r="AE567" s="194"/>
    </row>
    <row r="568" spans="2:41">
      <c r="H568" s="195" t="s">
        <v>28</v>
      </c>
      <c r="I568" s="195"/>
      <c r="J568" s="195"/>
      <c r="V568" s="17"/>
      <c r="AC568" s="194"/>
      <c r="AD568" s="194"/>
      <c r="AE568" s="194"/>
    </row>
    <row r="569" spans="2:41">
      <c r="H569" s="195"/>
      <c r="I569" s="195"/>
      <c r="J569" s="195"/>
      <c r="V569" s="17"/>
      <c r="AC569" s="194"/>
      <c r="AD569" s="194"/>
      <c r="AE569" s="19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7" t="str">
        <f>IF(C578&lt;0,"NO PAGAR","COBRAR")</f>
        <v>COBRAR</v>
      </c>
      <c r="C579" s="19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7" t="str">
        <f>IF(Y578&lt;0,"NO PAGAR","COBRAR")</f>
        <v>COBRAR</v>
      </c>
      <c r="Y579" s="19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9" t="s">
        <v>9</v>
      </c>
      <c r="C580" s="19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9" t="s">
        <v>9</v>
      </c>
      <c r="Y580" s="19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1" t="s">
        <v>7</v>
      </c>
      <c r="F589" s="192"/>
      <c r="G589" s="19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1" t="s">
        <v>7</v>
      </c>
      <c r="AB589" s="192"/>
      <c r="AC589" s="19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1" t="s">
        <v>7</v>
      </c>
      <c r="O591" s="192"/>
      <c r="P591" s="192"/>
      <c r="Q591" s="193"/>
      <c r="R591" s="18">
        <f>SUM(R575:R590)</f>
        <v>0</v>
      </c>
      <c r="S591" s="3"/>
      <c r="V591" s="17"/>
      <c r="X591" s="12"/>
      <c r="Y591" s="10"/>
      <c r="AJ591" s="191" t="s">
        <v>7</v>
      </c>
      <c r="AK591" s="192"/>
      <c r="AL591" s="192"/>
      <c r="AM591" s="19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tr">
        <f>IF(Y623&lt;0,"NO PAGAR","COBRAR'")</f>
        <v>COBRAR'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8" t="str">
        <f>IF(C623&lt;0,"NO PAGAR","COBRAR'")</f>
        <v>COBRAR'</v>
      </c>
      <c r="C625" s="19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9" t="s">
        <v>9</v>
      </c>
      <c r="C626" s="19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">
        <v>9</v>
      </c>
      <c r="Y626" s="19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1" t="s">
        <v>7</v>
      </c>
      <c r="F634" s="192"/>
      <c r="G634" s="19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1" t="s">
        <v>7</v>
      </c>
      <c r="AB634" s="192"/>
      <c r="AC634" s="19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1" t="s">
        <v>7</v>
      </c>
      <c r="O636" s="192"/>
      <c r="P636" s="192"/>
      <c r="Q636" s="193"/>
      <c r="R636" s="18">
        <f>SUM(R620:R635)</f>
        <v>0</v>
      </c>
      <c r="S636" s="3"/>
      <c r="V636" s="17"/>
      <c r="X636" s="12"/>
      <c r="Y636" s="10"/>
      <c r="AJ636" s="191" t="s">
        <v>7</v>
      </c>
      <c r="AK636" s="192"/>
      <c r="AL636" s="192"/>
      <c r="AM636" s="19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4" t="s">
        <v>29</v>
      </c>
      <c r="AD660" s="194"/>
      <c r="AE660" s="194"/>
    </row>
    <row r="661" spans="2:41">
      <c r="H661" s="195" t="s">
        <v>28</v>
      </c>
      <c r="I661" s="195"/>
      <c r="J661" s="195"/>
      <c r="V661" s="17"/>
      <c r="AC661" s="194"/>
      <c r="AD661" s="194"/>
      <c r="AE661" s="194"/>
    </row>
    <row r="662" spans="2:41">
      <c r="H662" s="195"/>
      <c r="I662" s="195"/>
      <c r="J662" s="195"/>
      <c r="V662" s="17"/>
      <c r="AC662" s="194"/>
      <c r="AD662" s="194"/>
      <c r="AE662" s="19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7" t="str">
        <f>IF(C671&lt;0,"NO PAGAR","COBRAR")</f>
        <v>COBRAR</v>
      </c>
      <c r="C672" s="19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7" t="str">
        <f>IF(Y671&lt;0,"NO PAGAR","COBRAR")</f>
        <v>COBRAR</v>
      </c>
      <c r="Y672" s="19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9" t="s">
        <v>9</v>
      </c>
      <c r="C673" s="19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9" t="s">
        <v>9</v>
      </c>
      <c r="Y673" s="19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1" t="s">
        <v>7</v>
      </c>
      <c r="F682" s="192"/>
      <c r="G682" s="19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1" t="s">
        <v>7</v>
      </c>
      <c r="AB682" s="192"/>
      <c r="AC682" s="19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1" t="s">
        <v>7</v>
      </c>
      <c r="O684" s="192"/>
      <c r="P684" s="192"/>
      <c r="Q684" s="193"/>
      <c r="R684" s="18">
        <f>SUM(R668:R683)</f>
        <v>0</v>
      </c>
      <c r="S684" s="3"/>
      <c r="V684" s="17"/>
      <c r="X684" s="12"/>
      <c r="Y684" s="10"/>
      <c r="AJ684" s="191" t="s">
        <v>7</v>
      </c>
      <c r="AK684" s="192"/>
      <c r="AL684" s="192"/>
      <c r="AM684" s="19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8" t="str">
        <f>IF(Y716&lt;0,"NO PAGAR","COBRAR'")</f>
        <v>COBRAR'</v>
      </c>
      <c r="Y717" s="19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8" t="str">
        <f>IF(C716&lt;0,"NO PAGAR","COBRAR'")</f>
        <v>COBRAR'</v>
      </c>
      <c r="C718" s="19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9" t="s">
        <v>9</v>
      </c>
      <c r="C719" s="19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9" t="s">
        <v>9</v>
      </c>
      <c r="Y719" s="19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1" t="s">
        <v>7</v>
      </c>
      <c r="F727" s="192"/>
      <c r="G727" s="19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1" t="s">
        <v>7</v>
      </c>
      <c r="AB727" s="192"/>
      <c r="AC727" s="19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1" t="s">
        <v>7</v>
      </c>
      <c r="O729" s="192"/>
      <c r="P729" s="192"/>
      <c r="Q729" s="193"/>
      <c r="R729" s="18">
        <f>SUM(R713:R728)</f>
        <v>0</v>
      </c>
      <c r="S729" s="3"/>
      <c r="V729" s="17"/>
      <c r="X729" s="12"/>
      <c r="Y729" s="10"/>
      <c r="AJ729" s="191" t="s">
        <v>7</v>
      </c>
      <c r="AK729" s="192"/>
      <c r="AL729" s="192"/>
      <c r="AM729" s="19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4" t="s">
        <v>29</v>
      </c>
      <c r="AD753" s="194"/>
      <c r="AE753" s="194"/>
    </row>
    <row r="754" spans="2:41">
      <c r="H754" s="195" t="s">
        <v>28</v>
      </c>
      <c r="I754" s="195"/>
      <c r="J754" s="195"/>
      <c r="V754" s="17"/>
      <c r="AC754" s="194"/>
      <c r="AD754" s="194"/>
      <c r="AE754" s="194"/>
    </row>
    <row r="755" spans="2:41">
      <c r="H755" s="195"/>
      <c r="I755" s="195"/>
      <c r="J755" s="195"/>
      <c r="V755" s="17"/>
      <c r="AC755" s="194"/>
      <c r="AD755" s="194"/>
      <c r="AE755" s="19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7" t="str">
        <f>IF(C764&lt;0,"NO PAGAR","COBRAR")</f>
        <v>COBRAR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7" t="str">
        <f>IF(Y764&lt;0,"NO PAGAR","COBRAR")</f>
        <v>COBRAR</v>
      </c>
      <c r="Y765" s="19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9" t="s">
        <v>9</v>
      </c>
      <c r="C766" s="19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">
        <v>9</v>
      </c>
      <c r="Y766" s="19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1" t="s">
        <v>7</v>
      </c>
      <c r="F775" s="192"/>
      <c r="G775" s="19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1" t="s">
        <v>7</v>
      </c>
      <c r="AB775" s="192"/>
      <c r="AC775" s="19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1" t="s">
        <v>7</v>
      </c>
      <c r="O777" s="192"/>
      <c r="P777" s="192"/>
      <c r="Q777" s="193"/>
      <c r="R777" s="18">
        <f>SUM(R761:R776)</f>
        <v>0</v>
      </c>
      <c r="S777" s="3"/>
      <c r="V777" s="17"/>
      <c r="X777" s="12"/>
      <c r="Y777" s="10"/>
      <c r="AJ777" s="191" t="s">
        <v>7</v>
      </c>
      <c r="AK777" s="192"/>
      <c r="AL777" s="192"/>
      <c r="AM777" s="19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8" t="str">
        <f>IF(Y809&lt;0,"NO PAGAR","COBRAR'")</f>
        <v>COBRAR'</v>
      </c>
      <c r="Y810" s="19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8" t="str">
        <f>IF(C809&lt;0,"NO PAGAR","COBRAR'")</f>
        <v>COBRAR'</v>
      </c>
      <c r="C811" s="19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9" t="s">
        <v>9</v>
      </c>
      <c r="C812" s="19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9" t="s">
        <v>9</v>
      </c>
      <c r="Y812" s="19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1" t="s">
        <v>7</v>
      </c>
      <c r="F820" s="192"/>
      <c r="G820" s="19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1" t="s">
        <v>7</v>
      </c>
      <c r="AB820" s="192"/>
      <c r="AC820" s="19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1" t="s">
        <v>7</v>
      </c>
      <c r="O822" s="192"/>
      <c r="P822" s="192"/>
      <c r="Q822" s="193"/>
      <c r="R822" s="18">
        <f>SUM(R806:R821)</f>
        <v>0</v>
      </c>
      <c r="S822" s="3"/>
      <c r="V822" s="17"/>
      <c r="X822" s="12"/>
      <c r="Y822" s="10"/>
      <c r="AJ822" s="191" t="s">
        <v>7</v>
      </c>
      <c r="AK822" s="192"/>
      <c r="AL822" s="192"/>
      <c r="AM822" s="19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4" t="s">
        <v>29</v>
      </c>
      <c r="AD846" s="194"/>
      <c r="AE846" s="194"/>
    </row>
    <row r="847" spans="5:31">
      <c r="H847" s="195" t="s">
        <v>28</v>
      </c>
      <c r="I847" s="195"/>
      <c r="J847" s="195"/>
      <c r="V847" s="17"/>
      <c r="AC847" s="194"/>
      <c r="AD847" s="194"/>
      <c r="AE847" s="194"/>
    </row>
    <row r="848" spans="5:31">
      <c r="H848" s="195"/>
      <c r="I848" s="195"/>
      <c r="J848" s="195"/>
      <c r="V848" s="17"/>
      <c r="AC848" s="194"/>
      <c r="AD848" s="194"/>
      <c r="AE848" s="19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7" t="str">
        <f>IF(C857&lt;0,"NO PAGAR","COBRAR")</f>
        <v>COBRAR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7" t="str">
        <f>IF(Y857&lt;0,"NO PAGAR","COBRAR")</f>
        <v>COBRAR</v>
      </c>
      <c r="Y858" s="19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9" t="s">
        <v>9</v>
      </c>
      <c r="C859" s="19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">
        <v>9</v>
      </c>
      <c r="Y859" s="19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1" t="s">
        <v>7</v>
      </c>
      <c r="F868" s="192"/>
      <c r="G868" s="19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1" t="s">
        <v>7</v>
      </c>
      <c r="AB868" s="192"/>
      <c r="AC868" s="19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1" t="s">
        <v>7</v>
      </c>
      <c r="O870" s="192"/>
      <c r="P870" s="192"/>
      <c r="Q870" s="193"/>
      <c r="R870" s="18">
        <f>SUM(R854:R869)</f>
        <v>0</v>
      </c>
      <c r="S870" s="3"/>
      <c r="V870" s="17"/>
      <c r="X870" s="12"/>
      <c r="Y870" s="10"/>
      <c r="AJ870" s="191" t="s">
        <v>7</v>
      </c>
      <c r="AK870" s="192"/>
      <c r="AL870" s="192"/>
      <c r="AM870" s="19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8" t="str">
        <f>IF(Y902&lt;0,"NO PAGAR","COBRAR'")</f>
        <v>COBRAR'</v>
      </c>
      <c r="Y903" s="19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8" t="str">
        <f>IF(C902&lt;0,"NO PAGAR","COBRAR'")</f>
        <v>COBRAR'</v>
      </c>
      <c r="C904" s="19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9" t="s">
        <v>9</v>
      </c>
      <c r="C905" s="19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9" t="s">
        <v>9</v>
      </c>
      <c r="Y905" s="19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1" t="s">
        <v>7</v>
      </c>
      <c r="F913" s="192"/>
      <c r="G913" s="19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1" t="s">
        <v>7</v>
      </c>
      <c r="AB913" s="192"/>
      <c r="AC913" s="19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1" t="s">
        <v>7</v>
      </c>
      <c r="O915" s="192"/>
      <c r="P915" s="192"/>
      <c r="Q915" s="193"/>
      <c r="R915" s="18">
        <f>SUM(R899:R914)</f>
        <v>0</v>
      </c>
      <c r="S915" s="3"/>
      <c r="V915" s="17"/>
      <c r="X915" s="12"/>
      <c r="Y915" s="10"/>
      <c r="AJ915" s="191" t="s">
        <v>7</v>
      </c>
      <c r="AK915" s="192"/>
      <c r="AL915" s="192"/>
      <c r="AM915" s="19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4" t="s">
        <v>29</v>
      </c>
      <c r="AD940" s="194"/>
      <c r="AE940" s="194"/>
    </row>
    <row r="941" spans="8:31">
      <c r="H941" s="195" t="s">
        <v>28</v>
      </c>
      <c r="I941" s="195"/>
      <c r="J941" s="195"/>
      <c r="V941" s="17"/>
      <c r="AC941" s="194"/>
      <c r="AD941" s="194"/>
      <c r="AE941" s="194"/>
    </row>
    <row r="942" spans="8:31">
      <c r="H942" s="195"/>
      <c r="I942" s="195"/>
      <c r="J942" s="195"/>
      <c r="V942" s="17"/>
      <c r="AC942" s="194"/>
      <c r="AD942" s="194"/>
      <c r="AE942" s="19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7" t="str">
        <f>IF(C951&lt;0,"NO PAGAR","COBRAR")</f>
        <v>COBRAR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7" t="str">
        <f>IF(Y951&lt;0,"NO PAGAR","COBRAR")</f>
        <v>COBRAR</v>
      </c>
      <c r="Y952" s="19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9" t="s">
        <v>9</v>
      </c>
      <c r="C953" s="19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">
        <v>9</v>
      </c>
      <c r="Y953" s="19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1" t="s">
        <v>7</v>
      </c>
      <c r="F962" s="192"/>
      <c r="G962" s="19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1" t="s">
        <v>7</v>
      </c>
      <c r="AB962" s="192"/>
      <c r="AC962" s="19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1" t="s">
        <v>7</v>
      </c>
      <c r="O964" s="192"/>
      <c r="P964" s="192"/>
      <c r="Q964" s="193"/>
      <c r="R964" s="18">
        <f>SUM(R948:R963)</f>
        <v>0</v>
      </c>
      <c r="S964" s="3"/>
      <c r="V964" s="17"/>
      <c r="X964" s="12"/>
      <c r="Y964" s="10"/>
      <c r="AJ964" s="191" t="s">
        <v>7</v>
      </c>
      <c r="AK964" s="192"/>
      <c r="AL964" s="192"/>
      <c r="AM964" s="19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8" t="str">
        <f>IF(Y996&lt;0,"NO PAGAR","COBRAR'")</f>
        <v>COBRAR'</v>
      </c>
      <c r="Y997" s="19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8" t="str">
        <f>IF(C996&lt;0,"NO PAGAR","COBRAR'")</f>
        <v>COBRAR'</v>
      </c>
      <c r="C998" s="19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9" t="s">
        <v>9</v>
      </c>
      <c r="C999" s="19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9" t="s">
        <v>9</v>
      </c>
      <c r="Y999" s="19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1" t="s">
        <v>7</v>
      </c>
      <c r="F1007" s="192"/>
      <c r="G1007" s="19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1" t="s">
        <v>7</v>
      </c>
      <c r="AB1007" s="192"/>
      <c r="AC1007" s="19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1" t="s">
        <v>7</v>
      </c>
      <c r="O1009" s="192"/>
      <c r="P1009" s="192"/>
      <c r="Q1009" s="193"/>
      <c r="R1009" s="18">
        <f>SUM(R993:R1008)</f>
        <v>0</v>
      </c>
      <c r="S1009" s="3"/>
      <c r="V1009" s="17"/>
      <c r="X1009" s="12"/>
      <c r="Y1009" s="10"/>
      <c r="AJ1009" s="191" t="s">
        <v>7</v>
      </c>
      <c r="AK1009" s="192"/>
      <c r="AL1009" s="192"/>
      <c r="AM1009" s="19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4" t="s">
        <v>29</v>
      </c>
      <c r="AD1033" s="194"/>
      <c r="AE1033" s="194"/>
    </row>
    <row r="1034" spans="2:41">
      <c r="H1034" s="195" t="s">
        <v>28</v>
      </c>
      <c r="I1034" s="195"/>
      <c r="J1034" s="195"/>
      <c r="V1034" s="17"/>
      <c r="AC1034" s="194"/>
      <c r="AD1034" s="194"/>
      <c r="AE1034" s="194"/>
    </row>
    <row r="1035" spans="2:41">
      <c r="H1035" s="195"/>
      <c r="I1035" s="195"/>
      <c r="J1035" s="195"/>
      <c r="V1035" s="17"/>
      <c r="AC1035" s="194"/>
      <c r="AD1035" s="194"/>
      <c r="AE1035" s="19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7" t="str">
        <f>IF(C1044&lt;0,"NO PAGAR","COBRAR")</f>
        <v>COBRAR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7" t="str">
        <f>IF(Y1044&lt;0,"NO PAGAR","COBRAR")</f>
        <v>COBRAR</v>
      </c>
      <c r="Y1045" s="19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9" t="s">
        <v>9</v>
      </c>
      <c r="C1046" s="19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">
        <v>9</v>
      </c>
      <c r="Y1046" s="19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1" t="s">
        <v>7</v>
      </c>
      <c r="F1055" s="192"/>
      <c r="G1055" s="19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1" t="s">
        <v>7</v>
      </c>
      <c r="AB1055" s="192"/>
      <c r="AC1055" s="19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1" t="s">
        <v>7</v>
      </c>
      <c r="O1057" s="192"/>
      <c r="P1057" s="192"/>
      <c r="Q1057" s="193"/>
      <c r="R1057" s="18">
        <f>SUM(R1041:R1056)</f>
        <v>0</v>
      </c>
      <c r="S1057" s="3"/>
      <c r="V1057" s="17"/>
      <c r="X1057" s="12"/>
      <c r="Y1057" s="10"/>
      <c r="AJ1057" s="191" t="s">
        <v>7</v>
      </c>
      <c r="AK1057" s="192"/>
      <c r="AL1057" s="192"/>
      <c r="AM1057" s="19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8" t="str">
        <f>IF(Y1089&lt;0,"NO PAGAR","COBRAR'")</f>
        <v>COBRAR'</v>
      </c>
      <c r="Y1090" s="19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8" t="str">
        <f>IF(C1089&lt;0,"NO PAGAR","COBRAR'")</f>
        <v>COBRAR'</v>
      </c>
      <c r="C1091" s="19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9" t="s">
        <v>9</v>
      </c>
      <c r="C1092" s="19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9" t="s">
        <v>9</v>
      </c>
      <c r="Y1092" s="19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1" t="s">
        <v>7</v>
      </c>
      <c r="F1100" s="192"/>
      <c r="G1100" s="19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1" t="s">
        <v>7</v>
      </c>
      <c r="AB1100" s="192"/>
      <c r="AC1100" s="19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1" t="s">
        <v>7</v>
      </c>
      <c r="O1102" s="192"/>
      <c r="P1102" s="192"/>
      <c r="Q1102" s="193"/>
      <c r="R1102" s="18">
        <f>SUM(R1086:R1101)</f>
        <v>0</v>
      </c>
      <c r="S1102" s="3"/>
      <c r="V1102" s="17"/>
      <c r="X1102" s="12"/>
      <c r="Y1102" s="10"/>
      <c r="AJ1102" s="191" t="s">
        <v>7</v>
      </c>
      <c r="AK1102" s="192"/>
      <c r="AL1102" s="192"/>
      <c r="AM1102" s="19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1" t="s">
        <v>7</v>
      </c>
      <c r="AB69" s="192"/>
      <c r="AC69" s="19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5" t="s">
        <v>28</v>
      </c>
      <c r="I195" s="195"/>
      <c r="J195" s="195"/>
      <c r="V195" s="17"/>
      <c r="AC195" s="194"/>
      <c r="AD195" s="194"/>
      <c r="AE195" s="194"/>
    </row>
    <row r="196" spans="2:41">
      <c r="H196" s="195"/>
      <c r="I196" s="195"/>
      <c r="J196" s="195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7" t="str">
        <f>IF(C205&lt;0,"NO PAGAR","COBRAR")</f>
        <v>COBRAR</v>
      </c>
      <c r="C206" s="19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7" t="str">
        <f>IF(Y205&lt;0,"NO PAGAR","COBRAR")</f>
        <v>COBRAR</v>
      </c>
      <c r="Y206" s="19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0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COBRAR'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1" t="s">
        <v>7</v>
      </c>
      <c r="AK263" s="192"/>
      <c r="AL263" s="192"/>
      <c r="AM263" s="19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5" t="s">
        <v>28</v>
      </c>
      <c r="I287" s="195"/>
      <c r="J287" s="195"/>
      <c r="V287" s="17"/>
      <c r="AC287" s="194"/>
      <c r="AD287" s="194"/>
      <c r="AE287" s="194"/>
    </row>
    <row r="288" spans="2:31">
      <c r="H288" s="195"/>
      <c r="I288" s="195"/>
      <c r="J288" s="195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7" t="str">
        <f>IF(C297&lt;0,"NO PAGAR","COBRAR")</f>
        <v>COBRAR</v>
      </c>
      <c r="C298" s="19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7" t="str">
        <f>IF(Y297&lt;0,"NO PAGAR","COBRAR")</f>
        <v>COBRAR</v>
      </c>
      <c r="Y298" s="19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1" t="s">
        <v>7</v>
      </c>
      <c r="AB308" s="192"/>
      <c r="AC308" s="19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1" t="s">
        <v>7</v>
      </c>
      <c r="AB353" s="192"/>
      <c r="AC353" s="19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4" t="s">
        <v>29</v>
      </c>
      <c r="AD373" s="194"/>
      <c r="AE373" s="194"/>
    </row>
    <row r="374" spans="2:41">
      <c r="H374" s="195" t="s">
        <v>28</v>
      </c>
      <c r="I374" s="195"/>
      <c r="J374" s="195"/>
      <c r="V374" s="17"/>
      <c r="AC374" s="194"/>
      <c r="AD374" s="194"/>
      <c r="AE374" s="194"/>
    </row>
    <row r="375" spans="2:41">
      <c r="H375" s="195"/>
      <c r="I375" s="195"/>
      <c r="J375" s="195"/>
      <c r="V375" s="17"/>
      <c r="AC375" s="194"/>
      <c r="AD375" s="194"/>
      <c r="AE375" s="19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7" t="str">
        <f>IF(C384&lt;0,"NO PAGAR","COBRAR")</f>
        <v>COBRAR</v>
      </c>
      <c r="C385" s="19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7" t="str">
        <f>IF(Y384&lt;0,"NO PAGAR","COBRAR")</f>
        <v>COBRAR</v>
      </c>
      <c r="Y385" s="19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9" t="s">
        <v>9</v>
      </c>
      <c r="C386" s="19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9" t="s">
        <v>9</v>
      </c>
      <c r="Y386" s="19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1" t="s">
        <v>7</v>
      </c>
      <c r="F395" s="192"/>
      <c r="G395" s="19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1" t="s">
        <v>7</v>
      </c>
      <c r="AB395" s="192"/>
      <c r="AC395" s="19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1" t="s">
        <v>7</v>
      </c>
      <c r="O397" s="192"/>
      <c r="P397" s="192"/>
      <c r="Q397" s="193"/>
      <c r="R397" s="18">
        <f>SUM(R381:R396)</f>
        <v>0</v>
      </c>
      <c r="S397" s="3"/>
      <c r="V397" s="17"/>
      <c r="X397" s="12"/>
      <c r="Y397" s="10"/>
      <c r="AJ397" s="191" t="s">
        <v>7</v>
      </c>
      <c r="AK397" s="192"/>
      <c r="AL397" s="192"/>
      <c r="AM397" s="19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tr">
        <f>IF(Y424&lt;0,"NO PAGAR","COBRAR'")</f>
        <v>COBRAR'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8" t="str">
        <f>IF(C424&lt;0,"NO PAGAR","COBRAR'")</f>
        <v>COBRAR'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9" t="s">
        <v>9</v>
      </c>
      <c r="C427" s="19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9" t="s">
        <v>9</v>
      </c>
      <c r="Y427" s="19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1" t="s">
        <v>7</v>
      </c>
      <c r="F435" s="192"/>
      <c r="G435" s="19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1" t="s">
        <v>7</v>
      </c>
      <c r="AB435" s="192"/>
      <c r="AC435" s="19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1" t="s">
        <v>7</v>
      </c>
      <c r="O437" s="192"/>
      <c r="P437" s="192"/>
      <c r="Q437" s="193"/>
      <c r="R437" s="18">
        <f>SUM(R421:R436)</f>
        <v>0</v>
      </c>
      <c r="S437" s="3"/>
      <c r="V437" s="17"/>
      <c r="X437" s="12"/>
      <c r="Y437" s="10"/>
      <c r="AJ437" s="191" t="s">
        <v>7</v>
      </c>
      <c r="AK437" s="192"/>
      <c r="AL437" s="192"/>
      <c r="AM437" s="19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4" t="s">
        <v>29</v>
      </c>
      <c r="AD458" s="194"/>
      <c r="AE458" s="194"/>
    </row>
    <row r="459" spans="2:31">
      <c r="H459" s="195" t="s">
        <v>28</v>
      </c>
      <c r="I459" s="195"/>
      <c r="J459" s="195"/>
      <c r="V459" s="17"/>
      <c r="AC459" s="194"/>
      <c r="AD459" s="194"/>
      <c r="AE459" s="194"/>
    </row>
    <row r="460" spans="2:31">
      <c r="H460" s="195"/>
      <c r="I460" s="195"/>
      <c r="J460" s="195"/>
      <c r="V460" s="17"/>
      <c r="AC460" s="194"/>
      <c r="AD460" s="194"/>
      <c r="AE460" s="19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7" t="str">
        <f>IF(C469&lt;0,"NO PAGAR","COBRAR")</f>
        <v>COBRAR</v>
      </c>
      <c r="C470" s="19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7" t="str">
        <f>IF(Y469&lt;0,"NO PAGAR","COBRAR")</f>
        <v>COBRAR</v>
      </c>
      <c r="Y470" s="19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9" t="s">
        <v>9</v>
      </c>
      <c r="C471" s="19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9" t="s">
        <v>9</v>
      </c>
      <c r="Y471" s="19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1" t="s">
        <v>7</v>
      </c>
      <c r="F480" s="192"/>
      <c r="G480" s="19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1" t="s">
        <v>7</v>
      </c>
      <c r="AB480" s="192"/>
      <c r="AC480" s="19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1" t="s">
        <v>7</v>
      </c>
      <c r="O482" s="192"/>
      <c r="P482" s="192"/>
      <c r="Q482" s="193"/>
      <c r="R482" s="18">
        <f>SUM(R466:R481)</f>
        <v>0</v>
      </c>
      <c r="S482" s="3"/>
      <c r="V482" s="17"/>
      <c r="X482" s="12"/>
      <c r="Y482" s="10"/>
      <c r="AJ482" s="191" t="s">
        <v>7</v>
      </c>
      <c r="AK482" s="192"/>
      <c r="AL482" s="192"/>
      <c r="AM482" s="19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8" t="str">
        <f>IF(Y514&lt;0,"NO PAGAR","COBRAR'")</f>
        <v>COBRAR'</v>
      </c>
      <c r="Y515" s="19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8" t="str">
        <f>IF(C514&lt;0,"NO PAGAR","COBRAR'")</f>
        <v>COBRAR'</v>
      </c>
      <c r="C516" s="19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9" t="s">
        <v>9</v>
      </c>
      <c r="C517" s="19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9" t="s">
        <v>9</v>
      </c>
      <c r="Y517" s="19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1" t="s">
        <v>7</v>
      </c>
      <c r="F525" s="192"/>
      <c r="G525" s="19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1" t="s">
        <v>7</v>
      </c>
      <c r="AB525" s="192"/>
      <c r="AC525" s="19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1" t="s">
        <v>7</v>
      </c>
      <c r="O527" s="192"/>
      <c r="P527" s="192"/>
      <c r="Q527" s="193"/>
      <c r="R527" s="18">
        <f>SUM(R511:R526)</f>
        <v>0</v>
      </c>
      <c r="S527" s="3"/>
      <c r="V527" s="17"/>
      <c r="X527" s="12"/>
      <c r="Y527" s="10"/>
      <c r="AJ527" s="191" t="s">
        <v>7</v>
      </c>
      <c r="AK527" s="192"/>
      <c r="AL527" s="192"/>
      <c r="AM527" s="19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4" t="s">
        <v>29</v>
      </c>
      <c r="AD550" s="194"/>
      <c r="AE550" s="194"/>
    </row>
    <row r="551" spans="2:41">
      <c r="H551" s="195" t="s">
        <v>28</v>
      </c>
      <c r="I551" s="195"/>
      <c r="J551" s="195"/>
      <c r="V551" s="17"/>
      <c r="AC551" s="194"/>
      <c r="AD551" s="194"/>
      <c r="AE551" s="194"/>
    </row>
    <row r="552" spans="2:41">
      <c r="H552" s="195"/>
      <c r="I552" s="195"/>
      <c r="J552" s="195"/>
      <c r="V552" s="17"/>
      <c r="AC552" s="194"/>
      <c r="AD552" s="194"/>
      <c r="AE552" s="19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7" t="str">
        <f>IF(C561&lt;0,"NO PAGAR","COBRAR")</f>
        <v>COBRAR</v>
      </c>
      <c r="C562" s="19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7" t="str">
        <f>IF(Y561&lt;0,"NO PAGAR","COBRAR")</f>
        <v>COBRAR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9" t="s">
        <v>9</v>
      </c>
      <c r="C563" s="19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9" t="s">
        <v>9</v>
      </c>
      <c r="Y563" s="19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1" t="s">
        <v>7</v>
      </c>
      <c r="F572" s="192"/>
      <c r="G572" s="19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1" t="s">
        <v>7</v>
      </c>
      <c r="AB572" s="192"/>
      <c r="AC572" s="19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1" t="s">
        <v>7</v>
      </c>
      <c r="O574" s="192"/>
      <c r="P574" s="192"/>
      <c r="Q574" s="193"/>
      <c r="R574" s="18">
        <f>SUM(R558:R573)</f>
        <v>0</v>
      </c>
      <c r="S574" s="3"/>
      <c r="V574" s="17"/>
      <c r="X574" s="12"/>
      <c r="Y574" s="10"/>
      <c r="AJ574" s="191" t="s">
        <v>7</v>
      </c>
      <c r="AK574" s="192"/>
      <c r="AL574" s="192"/>
      <c r="AM574" s="19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8" t="str">
        <f>IF(Y601&lt;0,"NO PAGAR","COBRAR'")</f>
        <v>COBRAR'</v>
      </c>
      <c r="Y602" s="19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8" t="str">
        <f>IF(C601&lt;0,"NO PAGAR","COBRAR'")</f>
        <v>COBRAR'</v>
      </c>
      <c r="C603" s="19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9" t="s">
        <v>9</v>
      </c>
      <c r="C604" s="19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9" t="s">
        <v>9</v>
      </c>
      <c r="Y604" s="19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1" t="s">
        <v>7</v>
      </c>
      <c r="F612" s="192"/>
      <c r="G612" s="19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1" t="s">
        <v>7</v>
      </c>
      <c r="AB612" s="192"/>
      <c r="AC612" s="19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1" t="s">
        <v>7</v>
      </c>
      <c r="O614" s="192"/>
      <c r="P614" s="192"/>
      <c r="Q614" s="193"/>
      <c r="R614" s="18">
        <f>SUM(R598:R613)</f>
        <v>0</v>
      </c>
      <c r="S614" s="3"/>
      <c r="V614" s="17"/>
      <c r="X614" s="12"/>
      <c r="Y614" s="10"/>
      <c r="AJ614" s="191" t="s">
        <v>7</v>
      </c>
      <c r="AK614" s="192"/>
      <c r="AL614" s="192"/>
      <c r="AM614" s="19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4" t="s">
        <v>29</v>
      </c>
      <c r="AD638" s="194"/>
      <c r="AE638" s="194"/>
    </row>
    <row r="639" spans="5:31">
      <c r="H639" s="195" t="s">
        <v>28</v>
      </c>
      <c r="I639" s="195"/>
      <c r="J639" s="195"/>
      <c r="V639" s="17"/>
      <c r="AC639" s="194"/>
      <c r="AD639" s="194"/>
      <c r="AE639" s="194"/>
    </row>
    <row r="640" spans="5:31">
      <c r="H640" s="195"/>
      <c r="I640" s="195"/>
      <c r="J640" s="195"/>
      <c r="V640" s="17"/>
      <c r="AC640" s="194"/>
      <c r="AD640" s="194"/>
      <c r="AE640" s="19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7" t="str">
        <f>IF(C649&lt;0,"NO PAGAR","COBRAR")</f>
        <v>COBRAR</v>
      </c>
      <c r="C650" s="19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7" t="str">
        <f>IF(Y649&lt;0,"NO PAGAR","COBRAR")</f>
        <v>COBRAR</v>
      </c>
      <c r="Y650" s="19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9" t="s">
        <v>9</v>
      </c>
      <c r="C651" s="19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">
        <v>9</v>
      </c>
      <c r="Y651" s="19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1" t="s">
        <v>7</v>
      </c>
      <c r="F660" s="192"/>
      <c r="G660" s="19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1" t="s">
        <v>7</v>
      </c>
      <c r="AB660" s="192"/>
      <c r="AC660" s="19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1" t="s">
        <v>7</v>
      </c>
      <c r="O662" s="192"/>
      <c r="P662" s="192"/>
      <c r="Q662" s="193"/>
      <c r="R662" s="18">
        <f>SUM(R646:R661)</f>
        <v>0</v>
      </c>
      <c r="S662" s="3"/>
      <c r="V662" s="17"/>
      <c r="X662" s="12"/>
      <c r="Y662" s="10"/>
      <c r="AJ662" s="191" t="s">
        <v>7</v>
      </c>
      <c r="AK662" s="192"/>
      <c r="AL662" s="192"/>
      <c r="AM662" s="19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9" t="s">
        <v>9</v>
      </c>
      <c r="C692" s="19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9" t="s">
        <v>9</v>
      </c>
      <c r="Y692" s="19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1" t="s">
        <v>7</v>
      </c>
      <c r="F700" s="192"/>
      <c r="G700" s="19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1" t="s">
        <v>7</v>
      </c>
      <c r="AB700" s="192"/>
      <c r="AC700" s="19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1" t="s">
        <v>7</v>
      </c>
      <c r="O702" s="192"/>
      <c r="P702" s="192"/>
      <c r="Q702" s="193"/>
      <c r="R702" s="18">
        <f>SUM(R686:R701)</f>
        <v>0</v>
      </c>
      <c r="S702" s="3"/>
      <c r="V702" s="17"/>
      <c r="X702" s="12"/>
      <c r="Y702" s="10"/>
      <c r="AJ702" s="191" t="s">
        <v>7</v>
      </c>
      <c r="AK702" s="192"/>
      <c r="AL702" s="192"/>
      <c r="AM702" s="19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4" t="s">
        <v>29</v>
      </c>
      <c r="AD722" s="194"/>
      <c r="AE722" s="194"/>
    </row>
    <row r="723" spans="2:41">
      <c r="H723" s="195" t="s">
        <v>28</v>
      </c>
      <c r="I723" s="195"/>
      <c r="J723" s="195"/>
      <c r="V723" s="17"/>
      <c r="AC723" s="194"/>
      <c r="AD723" s="194"/>
      <c r="AE723" s="194"/>
    </row>
    <row r="724" spans="2:41">
      <c r="H724" s="195"/>
      <c r="I724" s="195"/>
      <c r="J724" s="195"/>
      <c r="V724" s="17"/>
      <c r="AC724" s="194"/>
      <c r="AD724" s="194"/>
      <c r="AE724" s="19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32</v>
      </c>
      <c r="Y728" s="20">
        <f>IF(B728="PAGADO",0,C733)</f>
        <v>0</v>
      </c>
      <c r="AA728" s="196" t="s">
        <v>20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7" t="str">
        <f>IF(C733&lt;0,"NO PAGAR","COBRAR")</f>
        <v>COBRAR</v>
      </c>
      <c r="C734" s="19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7" t="str">
        <f>IF(Y733&lt;0,"NO PAGAR","COBRAR")</f>
        <v>COBRAR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9" t="s">
        <v>9</v>
      </c>
      <c r="C735" s="19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9" t="s">
        <v>9</v>
      </c>
      <c r="Y735" s="19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1" t="s">
        <v>7</v>
      </c>
      <c r="F744" s="192"/>
      <c r="G744" s="19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1" t="s">
        <v>7</v>
      </c>
      <c r="AB744" s="192"/>
      <c r="AC744" s="193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1" t="s">
        <v>7</v>
      </c>
      <c r="O746" s="192"/>
      <c r="P746" s="192"/>
      <c r="Q746" s="193"/>
      <c r="R746" s="18">
        <f>SUM(R730:R745)</f>
        <v>0</v>
      </c>
      <c r="S746" s="3"/>
      <c r="V746" s="17"/>
      <c r="X746" s="12"/>
      <c r="Y746" s="10"/>
      <c r="AJ746" s="191" t="s">
        <v>7</v>
      </c>
      <c r="AK746" s="192"/>
      <c r="AL746" s="192"/>
      <c r="AM746" s="193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5" t="s">
        <v>1312</v>
      </c>
      <c r="H751" s="21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490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8" t="str">
        <f>IF(Y772&lt;0,"NO PAGAR","COBRAR'")</f>
        <v>COBRAR'</v>
      </c>
      <c r="Y773" s="19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8" t="str">
        <f>IF(C772&lt;0,"NO PAGAR","COBRAR'")</f>
        <v>COBRAR'</v>
      </c>
      <c r="C774" s="19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89" t="s">
        <v>9</v>
      </c>
      <c r="C775" s="19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">
        <v>9</v>
      </c>
      <c r="Y775" s="19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1" t="s">
        <v>7</v>
      </c>
      <c r="F783" s="192"/>
      <c r="G783" s="19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1" t="s">
        <v>7</v>
      </c>
      <c r="AB783" s="192"/>
      <c r="AC783" s="19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1" t="s">
        <v>7</v>
      </c>
      <c r="O785" s="192"/>
      <c r="P785" s="192"/>
      <c r="Q785" s="193"/>
      <c r="R785" s="18">
        <f>SUM(R769:R784)</f>
        <v>0</v>
      </c>
      <c r="S785" s="3"/>
      <c r="V785" s="17"/>
      <c r="X785" s="12"/>
      <c r="Y785" s="10"/>
      <c r="AJ785" s="191" t="s">
        <v>7</v>
      </c>
      <c r="AK785" s="192"/>
      <c r="AL785" s="192"/>
      <c r="AM785" s="19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4" t="s">
        <v>29</v>
      </c>
      <c r="AD809" s="194"/>
      <c r="AE809" s="194"/>
    </row>
    <row r="810" spans="2:41">
      <c r="H810" s="195" t="s">
        <v>28</v>
      </c>
      <c r="I810" s="195"/>
      <c r="J810" s="195"/>
      <c r="V810" s="17"/>
      <c r="AC810" s="194"/>
      <c r="AD810" s="194"/>
      <c r="AE810" s="194"/>
    </row>
    <row r="811" spans="2:41">
      <c r="H811" s="195"/>
      <c r="I811" s="195"/>
      <c r="J811" s="195"/>
      <c r="V811" s="17"/>
      <c r="AC811" s="194"/>
      <c r="AD811" s="194"/>
      <c r="AE811" s="194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490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7" t="str">
        <f>IF(C820&lt;0,"NO PAGAR","COBRAR")</f>
        <v>COBRAR</v>
      </c>
      <c r="C821" s="197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7" t="str">
        <f>IF(Y820&lt;0,"NO PAGAR","COBRAR")</f>
        <v>COBRAR</v>
      </c>
      <c r="Y821" s="197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89" t="s">
        <v>9</v>
      </c>
      <c r="C822" s="19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89" t="s">
        <v>9</v>
      </c>
      <c r="Y822" s="19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1" t="s">
        <v>7</v>
      </c>
      <c r="F831" s="192"/>
      <c r="G831" s="19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1" t="s">
        <v>7</v>
      </c>
      <c r="AB831" s="192"/>
      <c r="AC831" s="193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1" t="s">
        <v>7</v>
      </c>
      <c r="O833" s="192"/>
      <c r="P833" s="192"/>
      <c r="Q833" s="193"/>
      <c r="R833" s="18">
        <f>SUM(R817:R832)</f>
        <v>0</v>
      </c>
      <c r="S833" s="3"/>
      <c r="V833" s="17"/>
      <c r="X833" s="12"/>
      <c r="Y833" s="10"/>
      <c r="AJ833" s="191" t="s">
        <v>7</v>
      </c>
      <c r="AK833" s="192"/>
      <c r="AL833" s="192"/>
      <c r="AM833" s="193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490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8" t="str">
        <f>IF(Y865&lt;0,"NO PAGAR","COBRAR'")</f>
        <v>COBRAR'</v>
      </c>
      <c r="Y866" s="19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8" t="str">
        <f>IF(C865&lt;0,"NO PAGAR","COBRAR'")</f>
        <v>COBRAR'</v>
      </c>
      <c r="C867" s="19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89" t="s">
        <v>9</v>
      </c>
      <c r="C868" s="19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">
        <v>9</v>
      </c>
      <c r="Y868" s="19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1" t="s">
        <v>7</v>
      </c>
      <c r="F876" s="192"/>
      <c r="G876" s="19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1" t="s">
        <v>7</v>
      </c>
      <c r="AB876" s="192"/>
      <c r="AC876" s="19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1" t="s">
        <v>7</v>
      </c>
      <c r="O878" s="192"/>
      <c r="P878" s="192"/>
      <c r="Q878" s="193"/>
      <c r="R878" s="18">
        <f>SUM(R862:R877)</f>
        <v>0</v>
      </c>
      <c r="S878" s="3"/>
      <c r="V878" s="17"/>
      <c r="X878" s="12"/>
      <c r="Y878" s="10"/>
      <c r="AJ878" s="191" t="s">
        <v>7</v>
      </c>
      <c r="AK878" s="192"/>
      <c r="AL878" s="192"/>
      <c r="AM878" s="193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4" t="s">
        <v>29</v>
      </c>
      <c r="AD903" s="194"/>
      <c r="AE903" s="194"/>
    </row>
    <row r="904" spans="2:41">
      <c r="H904" s="195" t="s">
        <v>28</v>
      </c>
      <c r="I904" s="195"/>
      <c r="J904" s="195"/>
      <c r="V904" s="17"/>
      <c r="AC904" s="194"/>
      <c r="AD904" s="194"/>
      <c r="AE904" s="194"/>
    </row>
    <row r="905" spans="2:41">
      <c r="H905" s="195"/>
      <c r="I905" s="195"/>
      <c r="J905" s="195"/>
      <c r="V905" s="17"/>
      <c r="AC905" s="194"/>
      <c r="AD905" s="194"/>
      <c r="AE905" s="194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490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7" t="str">
        <f>IF(C914&lt;0,"NO PAGAR","COBRAR")</f>
        <v>COBRAR</v>
      </c>
      <c r="C915" s="197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7" t="str">
        <f>IF(Y914&lt;0,"NO PAGAR","COBRAR")</f>
        <v>COBRAR</v>
      </c>
      <c r="Y915" s="197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89" t="s">
        <v>9</v>
      </c>
      <c r="C916" s="19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89" t="s">
        <v>9</v>
      </c>
      <c r="Y916" s="19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1" t="s">
        <v>7</v>
      </c>
      <c r="F925" s="192"/>
      <c r="G925" s="19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1" t="s">
        <v>7</v>
      </c>
      <c r="AB925" s="192"/>
      <c r="AC925" s="193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1" t="s">
        <v>7</v>
      </c>
      <c r="O927" s="192"/>
      <c r="P927" s="192"/>
      <c r="Q927" s="193"/>
      <c r="R927" s="18">
        <f>SUM(R911:R926)</f>
        <v>0</v>
      </c>
      <c r="S927" s="3"/>
      <c r="V927" s="17"/>
      <c r="X927" s="12"/>
      <c r="Y927" s="10"/>
      <c r="AJ927" s="191" t="s">
        <v>7</v>
      </c>
      <c r="AK927" s="192"/>
      <c r="AL927" s="192"/>
      <c r="AM927" s="193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490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8" t="str">
        <f>IF(Y959&lt;0,"NO PAGAR","COBRAR'")</f>
        <v>COBRAR'</v>
      </c>
      <c r="Y960" s="19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8" t="str">
        <f>IF(C959&lt;0,"NO PAGAR","COBRAR'")</f>
        <v>COBRAR'</v>
      </c>
      <c r="C961" s="19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89" t="s">
        <v>9</v>
      </c>
      <c r="C962" s="19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">
        <v>9</v>
      </c>
      <c r="Y962" s="19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1" t="s">
        <v>7</v>
      </c>
      <c r="F970" s="192"/>
      <c r="G970" s="19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1" t="s">
        <v>7</v>
      </c>
      <c r="AB970" s="192"/>
      <c r="AC970" s="19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1" t="s">
        <v>7</v>
      </c>
      <c r="O972" s="192"/>
      <c r="P972" s="192"/>
      <c r="Q972" s="193"/>
      <c r="R972" s="18">
        <f>SUM(R956:R971)</f>
        <v>0</v>
      </c>
      <c r="S972" s="3"/>
      <c r="V972" s="17"/>
      <c r="X972" s="12"/>
      <c r="Y972" s="10"/>
      <c r="AJ972" s="191" t="s">
        <v>7</v>
      </c>
      <c r="AK972" s="192"/>
      <c r="AL972" s="192"/>
      <c r="AM972" s="193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4" t="s">
        <v>29</v>
      </c>
      <c r="AD996" s="194"/>
      <c r="AE996" s="194"/>
    </row>
    <row r="997" spans="2:41">
      <c r="H997" s="195" t="s">
        <v>28</v>
      </c>
      <c r="I997" s="195"/>
      <c r="J997" s="195"/>
      <c r="V997" s="17"/>
      <c r="AC997" s="194"/>
      <c r="AD997" s="194"/>
      <c r="AE997" s="194"/>
    </row>
    <row r="998" spans="2:41">
      <c r="H998" s="195"/>
      <c r="I998" s="195"/>
      <c r="J998" s="195"/>
      <c r="V998" s="17"/>
      <c r="AC998" s="194"/>
      <c r="AD998" s="194"/>
      <c r="AE998" s="194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490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7" t="str">
        <f>IF(C1007&lt;0,"NO PAGAR","COBRAR")</f>
        <v>COBRAR</v>
      </c>
      <c r="C1008" s="19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7" t="str">
        <f>IF(Y1007&lt;0,"NO PAGAR","COBRAR")</f>
        <v>COBRAR</v>
      </c>
      <c r="Y1008" s="19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89" t="s">
        <v>9</v>
      </c>
      <c r="C1009" s="19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89" t="s">
        <v>9</v>
      </c>
      <c r="Y1009" s="19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1" t="s">
        <v>7</v>
      </c>
      <c r="F1018" s="192"/>
      <c r="G1018" s="19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1" t="s">
        <v>7</v>
      </c>
      <c r="AB1018" s="192"/>
      <c r="AC1018" s="19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1" t="s">
        <v>7</v>
      </c>
      <c r="O1020" s="192"/>
      <c r="P1020" s="192"/>
      <c r="Q1020" s="193"/>
      <c r="R1020" s="18">
        <f>SUM(R1004:R1019)</f>
        <v>0</v>
      </c>
      <c r="S1020" s="3"/>
      <c r="V1020" s="17"/>
      <c r="X1020" s="12"/>
      <c r="Y1020" s="10"/>
      <c r="AJ1020" s="191" t="s">
        <v>7</v>
      </c>
      <c r="AK1020" s="192"/>
      <c r="AL1020" s="192"/>
      <c r="AM1020" s="19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490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8" t="str">
        <f>IF(Y1052&lt;0,"NO PAGAR","COBRAR'")</f>
        <v>COBRAR'</v>
      </c>
      <c r="Y1053" s="19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8" t="str">
        <f>IF(C1052&lt;0,"NO PAGAR","COBRAR'")</f>
        <v>COBRAR'</v>
      </c>
      <c r="C1054" s="19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89" t="s">
        <v>9</v>
      </c>
      <c r="C1055" s="19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">
        <v>9</v>
      </c>
      <c r="Y1055" s="19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1" t="s">
        <v>7</v>
      </c>
      <c r="F1063" s="192"/>
      <c r="G1063" s="19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1" t="s">
        <v>7</v>
      </c>
      <c r="AB1063" s="192"/>
      <c r="AC1063" s="19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1" t="s">
        <v>7</v>
      </c>
      <c r="O1065" s="192"/>
      <c r="P1065" s="192"/>
      <c r="Q1065" s="193"/>
      <c r="R1065" s="18">
        <f>SUM(R1049:R1064)</f>
        <v>0</v>
      </c>
      <c r="S1065" s="3"/>
      <c r="V1065" s="17"/>
      <c r="X1065" s="12"/>
      <c r="Y1065" s="10"/>
      <c r="AJ1065" s="191" t="s">
        <v>7</v>
      </c>
      <c r="AK1065" s="192"/>
      <c r="AL1065" s="192"/>
      <c r="AM1065" s="193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4" t="s">
        <v>29</v>
      </c>
      <c r="AD93" s="194"/>
      <c r="AE93" s="194"/>
    </row>
    <row r="94" spans="2:31">
      <c r="H94" s="195" t="s">
        <v>28</v>
      </c>
      <c r="I94" s="195"/>
      <c r="J94" s="195"/>
      <c r="V94" s="17"/>
      <c r="AC94" s="194"/>
      <c r="AD94" s="194"/>
      <c r="AE94" s="194"/>
    </row>
    <row r="95" spans="2:31">
      <c r="H95" s="195"/>
      <c r="I95" s="195"/>
      <c r="J95" s="195"/>
      <c r="V95" s="17"/>
      <c r="AC95" s="194"/>
      <c r="AD95" s="194"/>
      <c r="AE95" s="19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7" t="str">
        <f>IF(C104&lt;0,"NO PAGAR","COBRAR")</f>
        <v>COBRAR</v>
      </c>
      <c r="C105" s="19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7" t="str">
        <f>IF(Y104&lt;0,"NO PAGAR","COBRAR")</f>
        <v>COBRAR</v>
      </c>
      <c r="Y105" s="19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9" t="s">
        <v>9</v>
      </c>
      <c r="C106" s="19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9" t="s">
        <v>9</v>
      </c>
      <c r="Y106" s="19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1" t="s">
        <v>7</v>
      </c>
      <c r="F115" s="192"/>
      <c r="G115" s="19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1" t="s">
        <v>7</v>
      </c>
      <c r="AB115" s="192"/>
      <c r="AC115" s="19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1" t="s">
        <v>7</v>
      </c>
      <c r="O117" s="192"/>
      <c r="P117" s="192"/>
      <c r="Q117" s="193"/>
      <c r="R117" s="18">
        <f>SUM(R101:R116)</f>
        <v>0</v>
      </c>
      <c r="S117" s="3"/>
      <c r="V117" s="17"/>
      <c r="X117" s="12"/>
      <c r="Y117" s="10"/>
      <c r="AJ117" s="191" t="s">
        <v>7</v>
      </c>
      <c r="AK117" s="192"/>
      <c r="AL117" s="192"/>
      <c r="AM117" s="19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COBRAR'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COBRAR'</v>
      </c>
      <c r="C143" s="19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9" t="s">
        <v>9</v>
      </c>
      <c r="C144" s="19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">
        <v>9</v>
      </c>
      <c r="Y144" s="19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1" t="s">
        <v>7</v>
      </c>
      <c r="F152" s="192"/>
      <c r="G152" s="19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1" t="s">
        <v>7</v>
      </c>
      <c r="AB152" s="192"/>
      <c r="AC152" s="19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1" t="s">
        <v>7</v>
      </c>
      <c r="O154" s="192"/>
      <c r="P154" s="192"/>
      <c r="Q154" s="193"/>
      <c r="R154" s="18">
        <f>SUM(R138:R153)</f>
        <v>0</v>
      </c>
      <c r="S154" s="3"/>
      <c r="V154" s="17"/>
      <c r="X154" s="12"/>
      <c r="Y154" s="10"/>
      <c r="AJ154" s="191" t="s">
        <v>7</v>
      </c>
      <c r="AK154" s="192"/>
      <c r="AL154" s="192"/>
      <c r="AM154" s="19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4" t="s">
        <v>29</v>
      </c>
      <c r="AD179" s="194"/>
      <c r="AE179" s="194"/>
    </row>
    <row r="180" spans="2:41">
      <c r="H180" s="195" t="s">
        <v>28</v>
      </c>
      <c r="I180" s="195"/>
      <c r="J180" s="195"/>
      <c r="V180" s="17"/>
      <c r="AC180" s="194"/>
      <c r="AD180" s="194"/>
      <c r="AE180" s="194"/>
    </row>
    <row r="181" spans="2:41">
      <c r="H181" s="195"/>
      <c r="I181" s="195"/>
      <c r="J181" s="195"/>
      <c r="V181" s="17"/>
      <c r="AC181" s="194"/>
      <c r="AD181" s="194"/>
      <c r="AE181" s="19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7" t="str">
        <f>IF(C190&lt;0,"NO PAGAR","COBRAR")</f>
        <v>COBRAR</v>
      </c>
      <c r="C191" s="19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7" t="str">
        <f>IF(Y190&lt;0,"NO PAGAR","COBRAR")</f>
        <v>COBRAR</v>
      </c>
      <c r="Y191" s="19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9" t="s">
        <v>9</v>
      </c>
      <c r="C192" s="19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">
        <v>9</v>
      </c>
      <c r="Y192" s="19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1" t="s">
        <v>7</v>
      </c>
      <c r="F201" s="192"/>
      <c r="G201" s="19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1" t="s">
        <v>7</v>
      </c>
      <c r="AB201" s="192"/>
      <c r="AC201" s="19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1" t="s">
        <v>7</v>
      </c>
      <c r="O203" s="192"/>
      <c r="P203" s="192"/>
      <c r="Q203" s="193"/>
      <c r="R203" s="18">
        <f>SUM(R187:R202)</f>
        <v>0</v>
      </c>
      <c r="S203" s="3"/>
      <c r="V203" s="17"/>
      <c r="X203" s="12"/>
      <c r="Y203" s="10"/>
      <c r="AJ203" s="191" t="s">
        <v>7</v>
      </c>
      <c r="AK203" s="192"/>
      <c r="AL203" s="192"/>
      <c r="AM203" s="19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8" t="str">
        <f>IF(Y235&lt;0,"NO PAGAR","COBRAR'")</f>
        <v>COBRAR'</v>
      </c>
      <c r="Y236" s="19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8" t="str">
        <f>IF(C235&lt;0,"NO PAGAR","COBRAR'")</f>
        <v>COBRAR'</v>
      </c>
      <c r="C237" s="19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9" t="s">
        <v>9</v>
      </c>
      <c r="C238" s="19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">
        <v>9</v>
      </c>
      <c r="Y238" s="19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1" t="s">
        <v>7</v>
      </c>
      <c r="F246" s="192"/>
      <c r="G246" s="19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1" t="s">
        <v>7</v>
      </c>
      <c r="AB246" s="192"/>
      <c r="AC246" s="19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1" t="s">
        <v>7</v>
      </c>
      <c r="O248" s="192"/>
      <c r="P248" s="192"/>
      <c r="Q248" s="193"/>
      <c r="R248" s="18">
        <f>SUM(R232:R247)</f>
        <v>0</v>
      </c>
      <c r="S248" s="3"/>
      <c r="V248" s="17"/>
      <c r="X248" s="12"/>
      <c r="Y248" s="10"/>
      <c r="AJ248" s="191" t="s">
        <v>7</v>
      </c>
      <c r="AK248" s="192"/>
      <c r="AL248" s="192"/>
      <c r="AM248" s="19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4" t="s">
        <v>29</v>
      </c>
      <c r="AD271" s="194"/>
      <c r="AE271" s="194"/>
    </row>
    <row r="272" spans="2:31">
      <c r="H272" s="195" t="s">
        <v>28</v>
      </c>
      <c r="I272" s="195"/>
      <c r="J272" s="195"/>
      <c r="V272" s="17"/>
      <c r="AC272" s="194"/>
      <c r="AD272" s="194"/>
      <c r="AE272" s="194"/>
    </row>
    <row r="273" spans="2:41">
      <c r="H273" s="195"/>
      <c r="I273" s="195"/>
      <c r="J273" s="195"/>
      <c r="V273" s="17"/>
      <c r="AC273" s="194"/>
      <c r="AD273" s="194"/>
      <c r="AE273" s="19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7" t="str">
        <f>IF(C282&lt;0,"NO PAGAR","COBRAR")</f>
        <v>COBRAR</v>
      </c>
      <c r="C283" s="19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7" t="str">
        <f>IF(Y282&lt;0,"NO PAGAR","COBRAR")</f>
        <v>COBRAR</v>
      </c>
      <c r="Y283" s="19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9" t="s">
        <v>9</v>
      </c>
      <c r="C284" s="19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">
        <v>9</v>
      </c>
      <c r="Y284" s="19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1" t="s">
        <v>7</v>
      </c>
      <c r="F293" s="192"/>
      <c r="G293" s="19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1" t="s">
        <v>7</v>
      </c>
      <c r="AB293" s="192"/>
      <c r="AC293" s="19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1" t="s">
        <v>7</v>
      </c>
      <c r="O295" s="192"/>
      <c r="P295" s="192"/>
      <c r="Q295" s="193"/>
      <c r="R295" s="18">
        <f>SUM(R279:R294)</f>
        <v>0</v>
      </c>
      <c r="S295" s="3"/>
      <c r="V295" s="17"/>
      <c r="X295" s="12"/>
      <c r="Y295" s="10"/>
      <c r="AJ295" s="191" t="s">
        <v>7</v>
      </c>
      <c r="AK295" s="192"/>
      <c r="AL295" s="192"/>
      <c r="AM295" s="19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8" t="str">
        <f>IF(Y327&lt;0,"NO PAGAR","COBRAR'")</f>
        <v>COBRAR'</v>
      </c>
      <c r="Y328" s="19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8" t="str">
        <f>IF(C327&lt;0,"NO PAGAR","COBRAR'")</f>
        <v>COBRAR'</v>
      </c>
      <c r="C329" s="19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9" t="s">
        <v>9</v>
      </c>
      <c r="C330" s="19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">
        <v>9</v>
      </c>
      <c r="Y330" s="19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1" t="s">
        <v>7</v>
      </c>
      <c r="F338" s="192"/>
      <c r="G338" s="19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1" t="s">
        <v>7</v>
      </c>
      <c r="AB338" s="192"/>
      <c r="AC338" s="19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1" t="s">
        <v>7</v>
      </c>
      <c r="O340" s="192"/>
      <c r="P340" s="192"/>
      <c r="Q340" s="193"/>
      <c r="R340" s="18">
        <f>SUM(R324:R339)</f>
        <v>0</v>
      </c>
      <c r="S340" s="3"/>
      <c r="V340" s="17"/>
      <c r="X340" s="12"/>
      <c r="Y340" s="10"/>
      <c r="AJ340" s="191" t="s">
        <v>7</v>
      </c>
      <c r="AK340" s="192"/>
      <c r="AL340" s="192"/>
      <c r="AM340" s="19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4" t="s">
        <v>29</v>
      </c>
      <c r="AD364" s="194"/>
      <c r="AE364" s="194"/>
    </row>
    <row r="365" spans="8:31">
      <c r="H365" s="195" t="s">
        <v>28</v>
      </c>
      <c r="I365" s="195"/>
      <c r="J365" s="195"/>
      <c r="V365" s="17"/>
      <c r="AC365" s="194"/>
      <c r="AD365" s="194"/>
      <c r="AE365" s="194"/>
    </row>
    <row r="366" spans="8:31">
      <c r="H366" s="195"/>
      <c r="I366" s="195"/>
      <c r="J366" s="195"/>
      <c r="V366" s="17"/>
      <c r="AC366" s="194"/>
      <c r="AD366" s="194"/>
      <c r="AE366" s="19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7" t="str">
        <f>IF(C375&lt;0,"NO PAGAR","COBRAR")</f>
        <v>COBRAR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7" t="str">
        <f>IF(Y375&lt;0,"NO PAGAR","COBRAR")</f>
        <v>COBRAR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9" t="s">
        <v>9</v>
      </c>
      <c r="C377" s="19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9" t="s">
        <v>9</v>
      </c>
      <c r="Y377" s="19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1" t="s">
        <v>7</v>
      </c>
      <c r="F386" s="192"/>
      <c r="G386" s="19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1" t="s">
        <v>7</v>
      </c>
      <c r="AB386" s="192"/>
      <c r="AC386" s="19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1" t="s">
        <v>7</v>
      </c>
      <c r="O388" s="192"/>
      <c r="P388" s="192"/>
      <c r="Q388" s="193"/>
      <c r="R388" s="18">
        <f>SUM(R372:R387)</f>
        <v>0</v>
      </c>
      <c r="S388" s="3"/>
      <c r="V388" s="17"/>
      <c r="X388" s="12"/>
      <c r="Y388" s="10"/>
      <c r="AJ388" s="191" t="s">
        <v>7</v>
      </c>
      <c r="AK388" s="192"/>
      <c r="AL388" s="192"/>
      <c r="AM388" s="19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COBRAR'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9" t="s">
        <v>9</v>
      </c>
      <c r="C423" s="19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">
        <v>9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1" t="s">
        <v>7</v>
      </c>
      <c r="F431" s="192"/>
      <c r="G431" s="19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1" t="s">
        <v>7</v>
      </c>
      <c r="AB431" s="192"/>
      <c r="AC431" s="19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1" t="s">
        <v>7</v>
      </c>
      <c r="O433" s="192"/>
      <c r="P433" s="192"/>
      <c r="Q433" s="193"/>
      <c r="R433" s="18">
        <f>SUM(R417:R432)</f>
        <v>0</v>
      </c>
      <c r="S433" s="3"/>
      <c r="V433" s="17"/>
      <c r="X433" s="12"/>
      <c r="Y433" s="10"/>
      <c r="AJ433" s="191" t="s">
        <v>7</v>
      </c>
      <c r="AK433" s="192"/>
      <c r="AL433" s="192"/>
      <c r="AM433" s="19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4" t="s">
        <v>29</v>
      </c>
      <c r="AD454" s="194"/>
      <c r="AE454" s="194"/>
    </row>
    <row r="455" spans="2:41">
      <c r="H455" s="195" t="s">
        <v>28</v>
      </c>
      <c r="I455" s="195"/>
      <c r="J455" s="195"/>
      <c r="V455" s="17"/>
      <c r="AC455" s="194"/>
      <c r="AD455" s="194"/>
      <c r="AE455" s="194"/>
    </row>
    <row r="456" spans="2:41">
      <c r="H456" s="195"/>
      <c r="I456" s="195"/>
      <c r="J456" s="195"/>
      <c r="V456" s="17"/>
      <c r="AC456" s="194"/>
      <c r="AD456" s="194"/>
      <c r="AE456" s="19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7" t="str">
        <f>IF(C465&lt;0,"NO PAGAR","COBRAR")</f>
        <v>COBRAR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7" t="str">
        <f>IF(Y465&lt;0,"NO PAGAR","COBRAR")</f>
        <v>COBRAR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9" t="s">
        <v>9</v>
      </c>
      <c r="C467" s="19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9" t="s">
        <v>9</v>
      </c>
      <c r="Y467" s="19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1" t="s">
        <v>7</v>
      </c>
      <c r="F476" s="192"/>
      <c r="G476" s="19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1" t="s">
        <v>7</v>
      </c>
      <c r="AB476" s="192"/>
      <c r="AC476" s="19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1" t="s">
        <v>7</v>
      </c>
      <c r="O478" s="192"/>
      <c r="P478" s="192"/>
      <c r="Q478" s="193"/>
      <c r="R478" s="18">
        <f>SUM(R462:R477)</f>
        <v>0</v>
      </c>
      <c r="S478" s="3"/>
      <c r="V478" s="17"/>
      <c r="X478" s="12"/>
      <c r="Y478" s="10"/>
      <c r="AJ478" s="191" t="s">
        <v>7</v>
      </c>
      <c r="AK478" s="192"/>
      <c r="AL478" s="192"/>
      <c r="AM478" s="19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tr">
        <f>IF(Y510&lt;0,"NO PAGAR","COBRAR'")</f>
        <v>COBRAR'</v>
      </c>
      <c r="Y511" s="19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8" t="s">
        <v>993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9" t="s">
        <v>9</v>
      </c>
      <c r="C513" s="19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9" t="s">
        <v>9</v>
      </c>
      <c r="Y513" s="19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1" t="s">
        <v>7</v>
      </c>
      <c r="F521" s="192"/>
      <c r="G521" s="19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1" t="s">
        <v>7</v>
      </c>
      <c r="AB521" s="192"/>
      <c r="AC521" s="19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1" t="s">
        <v>7</v>
      </c>
      <c r="O523" s="192"/>
      <c r="P523" s="192"/>
      <c r="Q523" s="193"/>
      <c r="R523" s="18">
        <f>SUM(R507:R522)</f>
        <v>0</v>
      </c>
      <c r="S523" s="3"/>
      <c r="V523" s="17"/>
      <c r="X523" s="12"/>
      <c r="Y523" s="10"/>
      <c r="AJ523" s="191" t="s">
        <v>7</v>
      </c>
      <c r="AK523" s="192"/>
      <c r="AL523" s="192"/>
      <c r="AM523" s="19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5" t="s">
        <v>28</v>
      </c>
      <c r="I547" s="195"/>
      <c r="J547" s="195"/>
      <c r="V547" s="17"/>
      <c r="AC547" s="194"/>
      <c r="AD547" s="194"/>
      <c r="AE547" s="194"/>
    </row>
    <row r="548" spans="2:41">
      <c r="H548" s="195"/>
      <c r="I548" s="195"/>
      <c r="J548" s="195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7" t="str">
        <f>IF(C557&lt;0,"NO PAGAR","COBRAR")</f>
        <v>COBRAR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7" t="str">
        <f>IF(Y557&lt;0,"NO PAGAR","COBRAR")</f>
        <v>COBRAR</v>
      </c>
      <c r="Y558" s="19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9" t="s">
        <v>9</v>
      </c>
      <c r="C559" s="19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9" t="s">
        <v>9</v>
      </c>
      <c r="Y559" s="19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1" t="s">
        <v>7</v>
      </c>
      <c r="F568" s="192"/>
      <c r="G568" s="19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1" t="s">
        <v>7</v>
      </c>
      <c r="AB568" s="192"/>
      <c r="AC568" s="19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1" t="s">
        <v>7</v>
      </c>
      <c r="O570" s="192"/>
      <c r="P570" s="192"/>
      <c r="Q570" s="193"/>
      <c r="R570" s="18">
        <f>SUM(R554:R569)</f>
        <v>0</v>
      </c>
      <c r="S570" s="3"/>
      <c r="V570" s="17"/>
      <c r="X570" s="12"/>
      <c r="Y570" s="10"/>
      <c r="AJ570" s="191" t="s">
        <v>7</v>
      </c>
      <c r="AK570" s="192"/>
      <c r="AL570" s="192"/>
      <c r="AM570" s="19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8" t="str">
        <f>IF(Y602&lt;0,"NO PAGAR","COBRAR'")</f>
        <v>COBRAR'</v>
      </c>
      <c r="Y603" s="19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8" t="str">
        <f>IF(C602&lt;0,"NO PAGAR","COBRAR'")</f>
        <v>COBRAR'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9" t="s">
        <v>9</v>
      </c>
      <c r="C605" s="19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9" t="s">
        <v>9</v>
      </c>
      <c r="Y605" s="19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1" t="s">
        <v>7</v>
      </c>
      <c r="F613" s="192"/>
      <c r="G613" s="19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1" t="s">
        <v>7</v>
      </c>
      <c r="AB613" s="192"/>
      <c r="AC613" s="19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1" t="s">
        <v>7</v>
      </c>
      <c r="O615" s="192"/>
      <c r="P615" s="192"/>
      <c r="Q615" s="193"/>
      <c r="R615" s="18">
        <f>SUM(R599:R614)</f>
        <v>0</v>
      </c>
      <c r="S615" s="3"/>
      <c r="V615" s="17"/>
      <c r="X615" s="12"/>
      <c r="Y615" s="10"/>
      <c r="AJ615" s="191" t="s">
        <v>7</v>
      </c>
      <c r="AK615" s="192"/>
      <c r="AL615" s="192"/>
      <c r="AM615" s="19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4" t="s">
        <v>29</v>
      </c>
      <c r="AD639" s="194"/>
      <c r="AE639" s="194"/>
    </row>
    <row r="640" spans="2:31">
      <c r="H640" s="195" t="s">
        <v>28</v>
      </c>
      <c r="I640" s="195"/>
      <c r="J640" s="195"/>
      <c r="V640" s="17"/>
      <c r="AC640" s="194"/>
      <c r="AD640" s="194"/>
      <c r="AE640" s="194"/>
    </row>
    <row r="641" spans="2:41">
      <c r="H641" s="195"/>
      <c r="I641" s="195"/>
      <c r="J641" s="195"/>
      <c r="V641" s="17"/>
      <c r="AC641" s="194"/>
      <c r="AD641" s="194"/>
      <c r="AE641" s="19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7" t="str">
        <f>IF(C650&lt;0,"NO PAGAR","COBRAR")</f>
        <v>COBRAR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7" t="str">
        <f>IF(Y650&lt;0,"NO PAGAR","COBRAR")</f>
        <v>COBRAR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9" t="s">
        <v>9</v>
      </c>
      <c r="C652" s="19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9" t="s">
        <v>9</v>
      </c>
      <c r="Y652" s="19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1" t="s">
        <v>7</v>
      </c>
      <c r="F661" s="192"/>
      <c r="G661" s="19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1" t="s">
        <v>7</v>
      </c>
      <c r="AB661" s="192"/>
      <c r="AC661" s="19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1" t="s">
        <v>7</v>
      </c>
      <c r="O663" s="192"/>
      <c r="P663" s="192"/>
      <c r="Q663" s="193"/>
      <c r="R663" s="18">
        <f>SUM(R647:R662)</f>
        <v>0</v>
      </c>
      <c r="S663" s="3"/>
      <c r="V663" s="17"/>
      <c r="X663" s="12"/>
      <c r="Y663" s="10"/>
      <c r="AJ663" s="191" t="s">
        <v>7</v>
      </c>
      <c r="AK663" s="192"/>
      <c r="AL663" s="192"/>
      <c r="AM663" s="19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9" t="s">
        <v>9</v>
      </c>
      <c r="C692" s="19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9" t="s">
        <v>9</v>
      </c>
      <c r="Y692" s="19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1" t="s">
        <v>7</v>
      </c>
      <c r="F700" s="192"/>
      <c r="G700" s="19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1" t="s">
        <v>7</v>
      </c>
      <c r="AB700" s="192"/>
      <c r="AC700" s="19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1" t="s">
        <v>7</v>
      </c>
      <c r="O702" s="192"/>
      <c r="P702" s="192"/>
      <c r="Q702" s="193"/>
      <c r="R702" s="18">
        <f>SUM(R686:R701)</f>
        <v>0</v>
      </c>
      <c r="S702" s="3"/>
      <c r="V702" s="17"/>
      <c r="X702" s="12"/>
      <c r="Y702" s="10"/>
      <c r="AJ702" s="191" t="s">
        <v>7</v>
      </c>
      <c r="AK702" s="192"/>
      <c r="AL702" s="192"/>
      <c r="AM702" s="19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4" t="s">
        <v>29</v>
      </c>
      <c r="AD719" s="194"/>
      <c r="AE719" s="194"/>
    </row>
    <row r="720" spans="2:31">
      <c r="H720" s="195" t="s">
        <v>28</v>
      </c>
      <c r="I720" s="195"/>
      <c r="J720" s="195"/>
      <c r="V720" s="17"/>
      <c r="AC720" s="194"/>
      <c r="AD720" s="194"/>
      <c r="AE720" s="194"/>
    </row>
    <row r="721" spans="2:41">
      <c r="H721" s="195"/>
      <c r="I721" s="195"/>
      <c r="J721" s="195"/>
      <c r="V721" s="17"/>
      <c r="AC721" s="194"/>
      <c r="AD721" s="194"/>
      <c r="AE721" s="19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32</v>
      </c>
      <c r="Y725" s="20">
        <f>IF(B725="PAGADO",0,C730)</f>
        <v>0</v>
      </c>
      <c r="AA725" s="196" t="s">
        <v>20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7" t="str">
        <f>IF(C730&lt;0,"NO PAGAR","COBRAR")</f>
        <v>COBRAR</v>
      </c>
      <c r="C731" s="19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7" t="str">
        <f>IF(Y730&lt;0,"NO PAGAR","COBRAR")</f>
        <v>COBRAR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9" t="s">
        <v>9</v>
      </c>
      <c r="C732" s="19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9" t="s">
        <v>9</v>
      </c>
      <c r="Y732" s="19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1" t="s">
        <v>7</v>
      </c>
      <c r="F741" s="192"/>
      <c r="G741" s="19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1" t="s">
        <v>7</v>
      </c>
      <c r="AB741" s="192"/>
      <c r="AC741" s="193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1" t="s">
        <v>7</v>
      </c>
      <c r="O743" s="192"/>
      <c r="P743" s="192"/>
      <c r="Q743" s="193"/>
      <c r="R743" s="18">
        <f>SUM(R727:R742)</f>
        <v>0</v>
      </c>
      <c r="S743" s="3"/>
      <c r="V743" s="17"/>
      <c r="X743" s="12"/>
      <c r="Y743" s="10"/>
      <c r="AJ743" s="191" t="s">
        <v>7</v>
      </c>
      <c r="AK743" s="192"/>
      <c r="AL743" s="192"/>
      <c r="AM743" s="19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470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COBRAR'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COBRAR'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9" t="s">
        <v>9</v>
      </c>
      <c r="C773" s="19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9" t="s">
        <v>9</v>
      </c>
      <c r="Y773" s="19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1" t="s">
        <v>7</v>
      </c>
      <c r="F781" s="192"/>
      <c r="G781" s="193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1" t="s">
        <v>7</v>
      </c>
      <c r="AB781" s="192"/>
      <c r="AC781" s="193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1" t="s">
        <v>7</v>
      </c>
      <c r="O783" s="192"/>
      <c r="P783" s="192"/>
      <c r="Q783" s="193"/>
      <c r="R783" s="18">
        <f>SUM(R767:R782)</f>
        <v>0</v>
      </c>
      <c r="S783" s="3"/>
      <c r="V783" s="17"/>
      <c r="X783" s="12"/>
      <c r="Y783" s="10"/>
      <c r="AJ783" s="191" t="s">
        <v>7</v>
      </c>
      <c r="AK783" s="192"/>
      <c r="AL783" s="192"/>
      <c r="AM783" s="193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4" t="s">
        <v>29</v>
      </c>
      <c r="AD807" s="194"/>
      <c r="AE807" s="194"/>
    </row>
    <row r="808" spans="2:41">
      <c r="H808" s="195" t="s">
        <v>28</v>
      </c>
      <c r="I808" s="195"/>
      <c r="J808" s="195"/>
      <c r="V808" s="17"/>
      <c r="AC808" s="194"/>
      <c r="AD808" s="194"/>
      <c r="AE808" s="194"/>
    </row>
    <row r="809" spans="2:41">
      <c r="H809" s="195"/>
      <c r="I809" s="195"/>
      <c r="J809" s="195"/>
      <c r="V809" s="17"/>
      <c r="AC809" s="194"/>
      <c r="AD809" s="194"/>
      <c r="AE809" s="194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470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7" t="str">
        <f>IF(C818&lt;0,"NO PAGAR","COBRAR")</f>
        <v>COBRAR</v>
      </c>
      <c r="C819" s="19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7" t="str">
        <f>IF(Y818&lt;0,"NO PAGAR","COBRAR")</f>
        <v>COBRAR</v>
      </c>
      <c r="Y819" s="197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9" t="s">
        <v>9</v>
      </c>
      <c r="C820" s="19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9" t="s">
        <v>9</v>
      </c>
      <c r="Y820" s="19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1" t="s">
        <v>7</v>
      </c>
      <c r="F829" s="192"/>
      <c r="G829" s="193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1" t="s">
        <v>7</v>
      </c>
      <c r="AB829" s="192"/>
      <c r="AC829" s="193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1" t="s">
        <v>7</v>
      </c>
      <c r="O831" s="192"/>
      <c r="P831" s="192"/>
      <c r="Q831" s="193"/>
      <c r="R831" s="18">
        <f>SUM(R815:R830)</f>
        <v>0</v>
      </c>
      <c r="S831" s="3"/>
      <c r="V831" s="17"/>
      <c r="X831" s="12"/>
      <c r="Y831" s="10"/>
      <c r="AJ831" s="191" t="s">
        <v>7</v>
      </c>
      <c r="AK831" s="192"/>
      <c r="AL831" s="192"/>
      <c r="AM831" s="193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470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COBRAR'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COBRAR'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9" t="s">
        <v>9</v>
      </c>
      <c r="C866" s="19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9" t="s">
        <v>9</v>
      </c>
      <c r="Y866" s="19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1" t="s">
        <v>7</v>
      </c>
      <c r="F874" s="192"/>
      <c r="G874" s="193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1" t="s">
        <v>7</v>
      </c>
      <c r="AB874" s="192"/>
      <c r="AC874" s="193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1" t="s">
        <v>7</v>
      </c>
      <c r="O876" s="192"/>
      <c r="P876" s="192"/>
      <c r="Q876" s="193"/>
      <c r="R876" s="18">
        <f>SUM(R860:R875)</f>
        <v>0</v>
      </c>
      <c r="S876" s="3"/>
      <c r="V876" s="17"/>
      <c r="X876" s="12"/>
      <c r="Y876" s="10"/>
      <c r="AJ876" s="191" t="s">
        <v>7</v>
      </c>
      <c r="AK876" s="192"/>
      <c r="AL876" s="192"/>
      <c r="AM876" s="193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4" t="s">
        <v>29</v>
      </c>
      <c r="AD901" s="194"/>
      <c r="AE901" s="194"/>
    </row>
    <row r="902" spans="2:41">
      <c r="H902" s="195" t="s">
        <v>28</v>
      </c>
      <c r="I902" s="195"/>
      <c r="J902" s="195"/>
      <c r="V902" s="17"/>
      <c r="AC902" s="194"/>
      <c r="AD902" s="194"/>
      <c r="AE902" s="194"/>
    </row>
    <row r="903" spans="2:41">
      <c r="H903" s="195"/>
      <c r="I903" s="195"/>
      <c r="J903" s="195"/>
      <c r="V903" s="17"/>
      <c r="AC903" s="194"/>
      <c r="AD903" s="194"/>
      <c r="AE903" s="194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470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7" t="str">
        <f>IF(C912&lt;0,"NO PAGAR","COBRAR")</f>
        <v>COBRAR</v>
      </c>
      <c r="C913" s="19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7" t="str">
        <f>IF(Y912&lt;0,"NO PAGAR","COBRAR")</f>
        <v>COBRAR</v>
      </c>
      <c r="Y913" s="19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9" t="s">
        <v>9</v>
      </c>
      <c r="C914" s="19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9" t="s">
        <v>9</v>
      </c>
      <c r="Y914" s="19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1" t="s">
        <v>7</v>
      </c>
      <c r="F923" s="192"/>
      <c r="G923" s="193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1" t="s">
        <v>7</v>
      </c>
      <c r="AB923" s="192"/>
      <c r="AC923" s="193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1" t="s">
        <v>7</v>
      </c>
      <c r="O925" s="192"/>
      <c r="P925" s="192"/>
      <c r="Q925" s="193"/>
      <c r="R925" s="18">
        <f>SUM(R909:R924)</f>
        <v>0</v>
      </c>
      <c r="S925" s="3"/>
      <c r="V925" s="17"/>
      <c r="X925" s="12"/>
      <c r="Y925" s="10"/>
      <c r="AJ925" s="191" t="s">
        <v>7</v>
      </c>
      <c r="AK925" s="192"/>
      <c r="AL925" s="192"/>
      <c r="AM925" s="193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470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COBRAR'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COBRAR'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9" t="s">
        <v>9</v>
      </c>
      <c r="C960" s="19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9" t="s">
        <v>9</v>
      </c>
      <c r="Y960" s="19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1" t="s">
        <v>7</v>
      </c>
      <c r="F968" s="192"/>
      <c r="G968" s="193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1" t="s">
        <v>7</v>
      </c>
      <c r="AB968" s="192"/>
      <c r="AC968" s="193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1" t="s">
        <v>7</v>
      </c>
      <c r="O970" s="192"/>
      <c r="P970" s="192"/>
      <c r="Q970" s="193"/>
      <c r="R970" s="18">
        <f>SUM(R954:R969)</f>
        <v>0</v>
      </c>
      <c r="S970" s="3"/>
      <c r="V970" s="17"/>
      <c r="X970" s="12"/>
      <c r="Y970" s="10"/>
      <c r="AJ970" s="191" t="s">
        <v>7</v>
      </c>
      <c r="AK970" s="192"/>
      <c r="AL970" s="192"/>
      <c r="AM970" s="193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4" t="s">
        <v>29</v>
      </c>
      <c r="AD994" s="194"/>
      <c r="AE994" s="194"/>
    </row>
    <row r="995" spans="2:41">
      <c r="H995" s="195" t="s">
        <v>28</v>
      </c>
      <c r="I995" s="195"/>
      <c r="J995" s="195"/>
      <c r="V995" s="17"/>
      <c r="AC995" s="194"/>
      <c r="AD995" s="194"/>
      <c r="AE995" s="194"/>
    </row>
    <row r="996" spans="2:41">
      <c r="H996" s="195"/>
      <c r="I996" s="195"/>
      <c r="J996" s="195"/>
      <c r="V996" s="17"/>
      <c r="AC996" s="194"/>
      <c r="AD996" s="194"/>
      <c r="AE996" s="194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470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7" t="str">
        <f>IF(C1005&lt;0,"NO PAGAR","COBRAR")</f>
        <v>COBRAR</v>
      </c>
      <c r="C1006" s="19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7" t="str">
        <f>IF(Y1005&lt;0,"NO PAGAR","COBRAR")</f>
        <v>COBRAR</v>
      </c>
      <c r="Y1006" s="19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9" t="s">
        <v>9</v>
      </c>
      <c r="C1007" s="19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9" t="s">
        <v>9</v>
      </c>
      <c r="Y1007" s="19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1" t="s">
        <v>7</v>
      </c>
      <c r="F1016" s="192"/>
      <c r="G1016" s="193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1" t="s">
        <v>7</v>
      </c>
      <c r="AB1016" s="192"/>
      <c r="AC1016" s="193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1" t="s">
        <v>7</v>
      </c>
      <c r="O1018" s="192"/>
      <c r="P1018" s="192"/>
      <c r="Q1018" s="193"/>
      <c r="R1018" s="18">
        <f>SUM(R1002:R1017)</f>
        <v>0</v>
      </c>
      <c r="S1018" s="3"/>
      <c r="V1018" s="17"/>
      <c r="X1018" s="12"/>
      <c r="Y1018" s="10"/>
      <c r="AJ1018" s="191" t="s">
        <v>7</v>
      </c>
      <c r="AK1018" s="192"/>
      <c r="AL1018" s="192"/>
      <c r="AM1018" s="193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470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COBRAR'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COBRAR'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9" t="s">
        <v>9</v>
      </c>
      <c r="C1053" s="19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9" t="s">
        <v>9</v>
      </c>
      <c r="Y1053" s="19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1" t="s">
        <v>7</v>
      </c>
      <c r="F1061" s="192"/>
      <c r="G1061" s="193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1" t="s">
        <v>7</v>
      </c>
      <c r="AB1061" s="192"/>
      <c r="AC1061" s="193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1" t="s">
        <v>7</v>
      </c>
      <c r="O1063" s="192"/>
      <c r="P1063" s="192"/>
      <c r="Q1063" s="193"/>
      <c r="R1063" s="18">
        <f>SUM(R1047:R1062)</f>
        <v>0</v>
      </c>
      <c r="S1063" s="3"/>
      <c r="V1063" s="17"/>
      <c r="X1063" s="12"/>
      <c r="Y1063" s="10"/>
      <c r="AJ1063" s="191" t="s">
        <v>7</v>
      </c>
      <c r="AK1063" s="192"/>
      <c r="AL1063" s="192"/>
      <c r="AM1063" s="193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abSelected="1"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5" t="s">
        <v>28</v>
      </c>
      <c r="I3" s="195"/>
      <c r="J3" s="195"/>
      <c r="V3" s="17"/>
      <c r="AC3" s="194"/>
      <c r="AD3" s="194"/>
      <c r="AE3" s="194"/>
    </row>
    <row r="4" spans="2:41">
      <c r="H4" s="195"/>
      <c r="I4" s="195"/>
      <c r="J4" s="195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7" t="str">
        <f>IF(C13&lt;0,"NO PAGAR","COBRAR")</f>
        <v>COBRAR</v>
      </c>
      <c r="C14" s="19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7" t="str">
        <f>IF(Y13&lt;0,"NO PAGAR","COBRAR")</f>
        <v>COBRAR</v>
      </c>
      <c r="Y14" s="19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5" t="s">
        <v>28</v>
      </c>
      <c r="I101" s="195"/>
      <c r="J101" s="195"/>
      <c r="V101" s="17"/>
      <c r="AC101" s="194"/>
      <c r="AD101" s="194"/>
      <c r="AE101" s="194"/>
    </row>
    <row r="102" spans="2:41">
      <c r="H102" s="195"/>
      <c r="I102" s="195"/>
      <c r="J102" s="195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7" t="str">
        <f>IF(C111&lt;0,"NO PAGAR","COBRAR")</f>
        <v>COBRAR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tr">
        <f>IF(Y111&lt;0,"NO PAGAR","COBRAR")</f>
        <v>COBRAR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5" t="s">
        <v>28</v>
      </c>
      <c r="I186" s="195"/>
      <c r="J186" s="195"/>
      <c r="V186" s="17"/>
      <c r="AC186" s="194"/>
      <c r="AD186" s="194"/>
      <c r="AE186" s="194"/>
    </row>
    <row r="187" spans="2:41">
      <c r="H187" s="195"/>
      <c r="I187" s="195"/>
      <c r="J187" s="195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7" t="str">
        <f>IF(C196&lt;0,"NO PAGAR","COBRAR")</f>
        <v>COBRAR</v>
      </c>
      <c r="C197" s="19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7" t="str">
        <f>IF(Y196&lt;0,"NO PAGAR","COBRAR")</f>
        <v>COBRAR</v>
      </c>
      <c r="Y197" s="19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1" t="s">
        <v>7</v>
      </c>
      <c r="AB207" s="192"/>
      <c r="AC207" s="19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0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5" t="s">
        <v>28</v>
      </c>
      <c r="I278" s="195"/>
      <c r="J278" s="195"/>
      <c r="V278" s="17"/>
      <c r="AC278" s="194"/>
      <c r="AD278" s="194"/>
      <c r="AE278" s="194"/>
    </row>
    <row r="279" spans="2:41">
      <c r="H279" s="195"/>
      <c r="I279" s="195"/>
      <c r="J279" s="195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7" t="str">
        <f>IF(C288&lt;0,"NO PAGAR","COBRAR")</f>
        <v>COBRAR</v>
      </c>
      <c r="C289" s="19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7" t="str">
        <f>IF(Y288&lt;0,"NO PAGAR","COBRAR")</f>
        <v>COBRAR</v>
      </c>
      <c r="Y289" s="19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1" t="s">
        <v>7</v>
      </c>
      <c r="F344" s="192"/>
      <c r="G344" s="19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0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4" t="s">
        <v>29</v>
      </c>
      <c r="AD363" s="194"/>
      <c r="AE363" s="194"/>
    </row>
    <row r="364" spans="2:31">
      <c r="H364" s="195" t="s">
        <v>28</v>
      </c>
      <c r="I364" s="195"/>
      <c r="J364" s="195"/>
      <c r="V364" s="17"/>
      <c r="AC364" s="194"/>
      <c r="AD364" s="194"/>
      <c r="AE364" s="194"/>
    </row>
    <row r="365" spans="2:31">
      <c r="H365" s="195"/>
      <c r="I365" s="195"/>
      <c r="J365" s="195"/>
      <c r="V365" s="17"/>
      <c r="AC365" s="194"/>
      <c r="AD365" s="194"/>
      <c r="AE365" s="19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7" t="str">
        <f>IF(C374&lt;0,"NO PAGAR","COBRAR")</f>
        <v>COBRAR</v>
      </c>
      <c r="C375" s="19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7" t="str">
        <f>IF(Y374&lt;0,"NO PAGAR","COBRAR")</f>
        <v>COBRAR</v>
      </c>
      <c r="Y375" s="19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9" t="s">
        <v>9</v>
      </c>
      <c r="C376" s="19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">
        <v>9</v>
      </c>
      <c r="Y376" s="19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1" t="s">
        <v>7</v>
      </c>
      <c r="F385" s="192"/>
      <c r="G385" s="19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1" t="s">
        <v>7</v>
      </c>
      <c r="AB385" s="192"/>
      <c r="AC385" s="19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1" t="s">
        <v>7</v>
      </c>
      <c r="O387" s="192"/>
      <c r="P387" s="192"/>
      <c r="Q387" s="193"/>
      <c r="R387" s="18">
        <f>SUM(R371:R386)</f>
        <v>0</v>
      </c>
      <c r="S387" s="3"/>
      <c r="V387" s="17"/>
      <c r="X387" s="12"/>
      <c r="Y387" s="10"/>
      <c r="AJ387" s="191" t="s">
        <v>7</v>
      </c>
      <c r="AK387" s="192"/>
      <c r="AL387" s="192"/>
      <c r="AM387" s="19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8" t="str">
        <f>IF(Y419&lt;0,"NO PAGAR","COBRAR'")</f>
        <v>COBRAR'</v>
      </c>
      <c r="Y420" s="19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8" t="str">
        <f>IF(C419&lt;0,"NO PAGAR","COBRAR'")</f>
        <v>COBRAR'</v>
      </c>
      <c r="C421" s="19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9" t="s">
        <v>9</v>
      </c>
      <c r="C422" s="190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9" t="s">
        <v>9</v>
      </c>
      <c r="Y422" s="19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1" t="s">
        <v>7</v>
      </c>
      <c r="F430" s="192"/>
      <c r="G430" s="19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1" t="s">
        <v>7</v>
      </c>
      <c r="AB430" s="192"/>
      <c r="AC430" s="19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1" t="s">
        <v>7</v>
      </c>
      <c r="O432" s="192"/>
      <c r="P432" s="192"/>
      <c r="Q432" s="193"/>
      <c r="R432" s="18">
        <f>SUM(R416:R431)</f>
        <v>0</v>
      </c>
      <c r="S432" s="3"/>
      <c r="V432" s="17"/>
      <c r="X432" s="12"/>
      <c r="Y432" s="10"/>
      <c r="AJ432" s="191" t="s">
        <v>7</v>
      </c>
      <c r="AK432" s="192"/>
      <c r="AL432" s="192"/>
      <c r="AM432" s="19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4" t="s">
        <v>29</v>
      </c>
      <c r="AD453" s="194"/>
      <c r="AE453" s="194"/>
    </row>
    <row r="454" spans="2:41">
      <c r="H454" s="195" t="s">
        <v>28</v>
      </c>
      <c r="I454" s="195"/>
      <c r="J454" s="195"/>
      <c r="V454" s="17"/>
      <c r="AC454" s="194"/>
      <c r="AD454" s="194"/>
      <c r="AE454" s="194"/>
    </row>
    <row r="455" spans="2:41">
      <c r="H455" s="195"/>
      <c r="I455" s="195"/>
      <c r="J455" s="195"/>
      <c r="V455" s="17"/>
      <c r="AC455" s="194"/>
      <c r="AD455" s="194"/>
      <c r="AE455" s="19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7" t="str">
        <f>IF(C464&lt;0,"NO PAGAR","COBRAR")</f>
        <v>COBRAR</v>
      </c>
      <c r="C465" s="19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7" t="str">
        <f>IF(Y464&lt;0,"NO PAGAR","COBRAR")</f>
        <v>COBRAR</v>
      </c>
      <c r="Y465" s="19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9" t="s">
        <v>9</v>
      </c>
      <c r="C466" s="19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">
        <v>9</v>
      </c>
      <c r="Y466" s="19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1" t="s">
        <v>7</v>
      </c>
      <c r="F475" s="192"/>
      <c r="G475" s="19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1" t="s">
        <v>7</v>
      </c>
      <c r="AB475" s="192"/>
      <c r="AC475" s="19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1" t="s">
        <v>7</v>
      </c>
      <c r="O477" s="192"/>
      <c r="P477" s="192"/>
      <c r="Q477" s="193"/>
      <c r="R477" s="18">
        <f>SUM(R461:R476)</f>
        <v>0</v>
      </c>
      <c r="S477" s="3"/>
      <c r="V477" s="17"/>
      <c r="X477" s="12"/>
      <c r="Y477" s="10"/>
      <c r="AJ477" s="191" t="s">
        <v>7</v>
      </c>
      <c r="AK477" s="192"/>
      <c r="AL477" s="192"/>
      <c r="AM477" s="19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8" t="str">
        <f>IF(Y509&lt;0,"NO PAGAR","COBRAR'")</f>
        <v>COBRAR'</v>
      </c>
      <c r="Y510" s="19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8" t="str">
        <f>IF(C509&lt;0,"NO PAGAR","COBRAR'")</f>
        <v>COBRAR'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9" t="s">
        <v>9</v>
      </c>
      <c r="C512" s="19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9" t="s">
        <v>9</v>
      </c>
      <c r="Y512" s="19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1" t="s">
        <v>7</v>
      </c>
      <c r="F520" s="192"/>
      <c r="G520" s="19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1" t="s">
        <v>7</v>
      </c>
      <c r="AB520" s="192"/>
      <c r="AC520" s="19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1" t="s">
        <v>7</v>
      </c>
      <c r="O522" s="192"/>
      <c r="P522" s="192"/>
      <c r="Q522" s="193"/>
      <c r="R522" s="18">
        <f>SUM(R506:R521)</f>
        <v>0</v>
      </c>
      <c r="S522" s="3"/>
      <c r="V522" s="17"/>
      <c r="X522" s="12"/>
      <c r="Y522" s="10"/>
      <c r="AJ522" s="191" t="s">
        <v>7</v>
      </c>
      <c r="AK522" s="192"/>
      <c r="AL522" s="192"/>
      <c r="AM522" s="19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5" t="s">
        <v>28</v>
      </c>
      <c r="I547" s="195"/>
      <c r="J547" s="195"/>
      <c r="V547" s="17"/>
      <c r="AC547" s="194"/>
      <c r="AD547" s="194"/>
      <c r="AE547" s="194"/>
    </row>
    <row r="548" spans="2:41">
      <c r="H548" s="195"/>
      <c r="I548" s="195"/>
      <c r="J548" s="195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7" t="str">
        <f>IF(C557&lt;0,"NO PAGAR","COBRAR")</f>
        <v>COBRAR</v>
      </c>
      <c r="C558" s="197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7" t="str">
        <f>IF(Y557&lt;0,"NO PAGAR","COBRAR")</f>
        <v>COBRAR</v>
      </c>
      <c r="Y558" s="19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9" t="s">
        <v>9</v>
      </c>
      <c r="C559" s="190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9" t="s">
        <v>9</v>
      </c>
      <c r="Y559" s="19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1" t="s">
        <v>7</v>
      </c>
      <c r="AB568" s="192"/>
      <c r="AC568" s="19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1" t="s">
        <v>7</v>
      </c>
      <c r="O570" s="192"/>
      <c r="P570" s="192"/>
      <c r="Q570" s="193"/>
      <c r="R570" s="18">
        <f>SUM(R554:R569)</f>
        <v>0</v>
      </c>
      <c r="S570" s="3"/>
      <c r="V570" s="17"/>
      <c r="X570" s="12"/>
      <c r="Y570" s="10"/>
      <c r="AJ570" s="191" t="s">
        <v>7</v>
      </c>
      <c r="AK570" s="192"/>
      <c r="AL570" s="192"/>
      <c r="AM570" s="19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1" t="s">
        <v>7</v>
      </c>
      <c r="G573" s="193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tr">
        <f>IF(Y596&lt;0,"NO PAGAR","COBRAR'")</f>
        <v>COBRAR'</v>
      </c>
      <c r="Y597" s="19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8" t="str">
        <f>IF(C596&lt;0,"NO PAGAR","COBRAR'")</f>
        <v>COBRAR'</v>
      </c>
      <c r="C598" s="19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9" t="s">
        <v>9</v>
      </c>
      <c r="C599" s="19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9" t="s">
        <v>9</v>
      </c>
      <c r="Y599" s="19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1" t="s">
        <v>7</v>
      </c>
      <c r="F607" s="192"/>
      <c r="G607" s="19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1" t="s">
        <v>7</v>
      </c>
      <c r="AB607" s="192"/>
      <c r="AC607" s="19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1" t="s">
        <v>7</v>
      </c>
      <c r="O609" s="192"/>
      <c r="P609" s="192"/>
      <c r="Q609" s="193"/>
      <c r="R609" s="18">
        <f>SUM(R593:R608)</f>
        <v>0</v>
      </c>
      <c r="S609" s="3"/>
      <c r="V609" s="17"/>
      <c r="X609" s="12"/>
      <c r="Y609" s="10"/>
      <c r="AJ609" s="191" t="s">
        <v>7</v>
      </c>
      <c r="AK609" s="192"/>
      <c r="AL609" s="192"/>
      <c r="AM609" s="19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4" t="s">
        <v>29</v>
      </c>
      <c r="AD633" s="194"/>
      <c r="AE633" s="194"/>
    </row>
    <row r="634" spans="2:41">
      <c r="H634" s="195" t="s">
        <v>28</v>
      </c>
      <c r="I634" s="195"/>
      <c r="J634" s="195"/>
      <c r="V634" s="17"/>
      <c r="AC634" s="194"/>
      <c r="AD634" s="194"/>
      <c r="AE634" s="194"/>
    </row>
    <row r="635" spans="2:41">
      <c r="H635" s="195"/>
      <c r="I635" s="195"/>
      <c r="J635" s="195"/>
      <c r="V635" s="17"/>
      <c r="AC635" s="194"/>
      <c r="AD635" s="194"/>
      <c r="AE635" s="19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7" t="str">
        <f>IF(C644&lt;0,"NO PAGAR","COBRAR")</f>
        <v>COBRAR</v>
      </c>
      <c r="C645" s="197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7" t="str">
        <f>IF(Y644&lt;0,"NO PAGAR","COBRAR")</f>
        <v>COBRAR</v>
      </c>
      <c r="Y645" s="19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9" t="s">
        <v>9</v>
      </c>
      <c r="C646" s="190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9" t="s">
        <v>9</v>
      </c>
      <c r="Y646" s="19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1" t="s">
        <v>7</v>
      </c>
      <c r="F655" s="192"/>
      <c r="G655" s="19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1" t="s">
        <v>7</v>
      </c>
      <c r="AB655" s="192"/>
      <c r="AC655" s="19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1" t="s">
        <v>7</v>
      </c>
      <c r="O657" s="192"/>
      <c r="P657" s="192"/>
      <c r="Q657" s="193"/>
      <c r="R657" s="18">
        <f>SUM(R641:R656)</f>
        <v>0</v>
      </c>
      <c r="S657" s="3"/>
      <c r="V657" s="17"/>
      <c r="X657" s="12"/>
      <c r="Y657" s="10"/>
      <c r="AJ657" s="191" t="s">
        <v>7</v>
      </c>
      <c r="AK657" s="192"/>
      <c r="AL657" s="192"/>
      <c r="AM657" s="19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8" t="str">
        <f>IF(Y684&lt;0,"NO PAGAR","COBRAR'")</f>
        <v>COBRAR'</v>
      </c>
      <c r="Y685" s="19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8" t="str">
        <f>IF(C684&lt;0,"NO PAGAR","COBRAR'")</f>
        <v>COBRAR'</v>
      </c>
      <c r="C686" s="19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9" t="s">
        <v>9</v>
      </c>
      <c r="C687" s="19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9" t="s">
        <v>9</v>
      </c>
      <c r="Y687" s="19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1" t="s">
        <v>7</v>
      </c>
      <c r="F695" s="192"/>
      <c r="G695" s="19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1" t="s">
        <v>7</v>
      </c>
      <c r="AB695" s="192"/>
      <c r="AC695" s="19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1" t="s">
        <v>7</v>
      </c>
      <c r="O697" s="192"/>
      <c r="P697" s="192"/>
      <c r="Q697" s="193"/>
      <c r="R697" s="18">
        <f>SUM(R681:R696)</f>
        <v>0</v>
      </c>
      <c r="S697" s="3"/>
      <c r="V697" s="17"/>
      <c r="X697" s="12"/>
      <c r="Y697" s="10"/>
      <c r="AJ697" s="191" t="s">
        <v>7</v>
      </c>
      <c r="AK697" s="192"/>
      <c r="AL697" s="192"/>
      <c r="AM697" s="19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4" t="s">
        <v>29</v>
      </c>
      <c r="AD721" s="194"/>
      <c r="AE721" s="194"/>
    </row>
    <row r="722" spans="2:41">
      <c r="H722" s="195" t="s">
        <v>28</v>
      </c>
      <c r="I722" s="195"/>
      <c r="J722" s="195"/>
      <c r="V722" s="17"/>
      <c r="AC722" s="194"/>
      <c r="AD722" s="194"/>
      <c r="AE722" s="194"/>
    </row>
    <row r="723" spans="2:41">
      <c r="H723" s="195"/>
      <c r="I723" s="195"/>
      <c r="J723" s="195"/>
      <c r="V723" s="17"/>
      <c r="AC723" s="194"/>
      <c r="AD723" s="194"/>
      <c r="AE723" s="19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7" t="str">
        <f>IF(C732&lt;0,"NO PAGAR","COBRAR")</f>
        <v>COBRAR</v>
      </c>
      <c r="C733" s="197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7" t="str">
        <f>IF(Y732&lt;0,"NO PAGAR","COBRAR")</f>
        <v>COBRAR</v>
      </c>
      <c r="Y733" s="19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9" t="s">
        <v>9</v>
      </c>
      <c r="C734" s="19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9" t="s">
        <v>9</v>
      </c>
      <c r="Y734" s="19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1" t="s">
        <v>7</v>
      </c>
      <c r="F743" s="192"/>
      <c r="G743" s="193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1" t="s">
        <v>7</v>
      </c>
      <c r="AB743" s="192"/>
      <c r="AC743" s="19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1" t="s">
        <v>7</v>
      </c>
      <c r="O745" s="192"/>
      <c r="P745" s="192"/>
      <c r="Q745" s="193"/>
      <c r="R745" s="18">
        <f>SUM(R729:R744)</f>
        <v>0</v>
      </c>
      <c r="S745" s="3"/>
      <c r="V745" s="17"/>
      <c r="X745" s="12"/>
      <c r="Y745" s="10"/>
      <c r="AJ745" s="191" t="s">
        <v>7</v>
      </c>
      <c r="AK745" s="192"/>
      <c r="AL745" s="192"/>
      <c r="AM745" s="19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8" t="str">
        <f>IF(Y777&lt;0,"NO PAGAR","COBRAR'")</f>
        <v>COBRAR'</v>
      </c>
      <c r="Y778" s="19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8" t="str">
        <f>IF(C777&lt;0,"NO PAGAR","COBRAR'")</f>
        <v>COBRAR'</v>
      </c>
      <c r="C779" s="19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9" t="s">
        <v>9</v>
      </c>
      <c r="C780" s="19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9" t="s">
        <v>9</v>
      </c>
      <c r="Y780" s="19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1" t="s">
        <v>7</v>
      </c>
      <c r="F788" s="192"/>
      <c r="G788" s="19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1" t="s">
        <v>7</v>
      </c>
      <c r="AB788" s="192"/>
      <c r="AC788" s="19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1" t="s">
        <v>7</v>
      </c>
      <c r="O790" s="192"/>
      <c r="P790" s="192"/>
      <c r="Q790" s="193"/>
      <c r="R790" s="18">
        <f>SUM(R774:R789)</f>
        <v>0</v>
      </c>
      <c r="S790" s="3"/>
      <c r="V790" s="17"/>
      <c r="X790" s="12"/>
      <c r="Y790" s="10"/>
      <c r="AJ790" s="191" t="s">
        <v>7</v>
      </c>
      <c r="AK790" s="192"/>
      <c r="AL790" s="192"/>
      <c r="AM790" s="19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4" t="s">
        <v>29</v>
      </c>
      <c r="AD814" s="194"/>
      <c r="AE814" s="194"/>
    </row>
    <row r="815" spans="5:31">
      <c r="H815" s="195" t="s">
        <v>28</v>
      </c>
      <c r="I815" s="195"/>
      <c r="J815" s="195"/>
      <c r="V815" s="17"/>
      <c r="AC815" s="194"/>
      <c r="AD815" s="194"/>
      <c r="AE815" s="194"/>
    </row>
    <row r="816" spans="5:31">
      <c r="H816" s="195"/>
      <c r="I816" s="195"/>
      <c r="J816" s="195"/>
      <c r="V816" s="17"/>
      <c r="AC816" s="194"/>
      <c r="AD816" s="194"/>
      <c r="AE816" s="19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7" t="str">
        <f>IF(C825&lt;0,"NO PAGAR","COBRAR")</f>
        <v>COBRAR</v>
      </c>
      <c r="C826" s="19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PAGAR","COBRAR")</f>
        <v>COBRAR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9" t="s">
        <v>9</v>
      </c>
      <c r="C827" s="19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9" t="s">
        <v>9</v>
      </c>
      <c r="Y827" s="19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1" t="s">
        <v>7</v>
      </c>
      <c r="F836" s="192"/>
      <c r="G836" s="19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1" t="s">
        <v>7</v>
      </c>
      <c r="AB836" s="192"/>
      <c r="AC836" s="19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1" t="s">
        <v>7</v>
      </c>
      <c r="O838" s="192"/>
      <c r="P838" s="192"/>
      <c r="Q838" s="193"/>
      <c r="R838" s="18">
        <f>SUM(R822:R837)</f>
        <v>0</v>
      </c>
      <c r="S838" s="3"/>
      <c r="V838" s="17"/>
      <c r="X838" s="12"/>
      <c r="Y838" s="10"/>
      <c r="AJ838" s="191" t="s">
        <v>7</v>
      </c>
      <c r="AK838" s="192"/>
      <c r="AL838" s="192"/>
      <c r="AM838" s="19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8" t="str">
        <f>IF(Y870&lt;0,"NO PAGAR","COBRAR'")</f>
        <v>COBRAR'</v>
      </c>
      <c r="Y871" s="19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8" t="str">
        <f>IF(C870&lt;0,"NO PAGAR","COBRAR'")</f>
        <v>COBRAR'</v>
      </c>
      <c r="C872" s="19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9" t="s">
        <v>9</v>
      </c>
      <c r="C873" s="19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9" t="s">
        <v>9</v>
      </c>
      <c r="Y873" s="19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1" t="s">
        <v>7</v>
      </c>
      <c r="F881" s="192"/>
      <c r="G881" s="19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1" t="s">
        <v>7</v>
      </c>
      <c r="AB881" s="192"/>
      <c r="AC881" s="19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1" t="s">
        <v>7</v>
      </c>
      <c r="O883" s="192"/>
      <c r="P883" s="192"/>
      <c r="Q883" s="193"/>
      <c r="R883" s="18">
        <f>SUM(R867:R882)</f>
        <v>0</v>
      </c>
      <c r="S883" s="3"/>
      <c r="V883" s="17"/>
      <c r="X883" s="12"/>
      <c r="Y883" s="10"/>
      <c r="AJ883" s="191" t="s">
        <v>7</v>
      </c>
      <c r="AK883" s="192"/>
      <c r="AL883" s="192"/>
      <c r="AM883" s="19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4" t="s">
        <v>29</v>
      </c>
      <c r="AD908" s="194"/>
      <c r="AE908" s="194"/>
    </row>
    <row r="909" spans="8:31">
      <c r="H909" s="195" t="s">
        <v>28</v>
      </c>
      <c r="I909" s="195"/>
      <c r="J909" s="195"/>
      <c r="V909" s="17"/>
      <c r="AC909" s="194"/>
      <c r="AD909" s="194"/>
      <c r="AE909" s="194"/>
    </row>
    <row r="910" spans="8:31">
      <c r="H910" s="195"/>
      <c r="I910" s="195"/>
      <c r="J910" s="195"/>
      <c r="V910" s="17"/>
      <c r="AC910" s="194"/>
      <c r="AD910" s="194"/>
      <c r="AE910" s="19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7" t="str">
        <f>IF(C919&lt;0,"NO PAGAR","COBRAR")</f>
        <v>COBRAR</v>
      </c>
      <c r="C920" s="19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PAGAR","COBRAR")</f>
        <v>COBRAR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9" t="s">
        <v>9</v>
      </c>
      <c r="C921" s="19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9" t="s">
        <v>9</v>
      </c>
      <c r="Y921" s="19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1" t="s">
        <v>7</v>
      </c>
      <c r="F930" s="192"/>
      <c r="G930" s="19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1" t="s">
        <v>7</v>
      </c>
      <c r="AB930" s="192"/>
      <c r="AC930" s="19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1" t="s">
        <v>7</v>
      </c>
      <c r="O932" s="192"/>
      <c r="P932" s="192"/>
      <c r="Q932" s="193"/>
      <c r="R932" s="18">
        <f>SUM(R916:R931)</f>
        <v>0</v>
      </c>
      <c r="S932" s="3"/>
      <c r="V932" s="17"/>
      <c r="X932" s="12"/>
      <c r="Y932" s="10"/>
      <c r="AJ932" s="191" t="s">
        <v>7</v>
      </c>
      <c r="AK932" s="192"/>
      <c r="AL932" s="192"/>
      <c r="AM932" s="19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8" t="str">
        <f>IF(Y964&lt;0,"NO PAGAR","COBRAR'")</f>
        <v>COBRAR'</v>
      </c>
      <c r="Y965" s="19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8" t="str">
        <f>IF(C964&lt;0,"NO PAGAR","COBRAR'")</f>
        <v>COBRAR'</v>
      </c>
      <c r="C966" s="19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9" t="s">
        <v>9</v>
      </c>
      <c r="C967" s="19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9" t="s">
        <v>9</v>
      </c>
      <c r="Y967" s="19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1" t="s">
        <v>7</v>
      </c>
      <c r="F975" s="192"/>
      <c r="G975" s="19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1" t="s">
        <v>7</v>
      </c>
      <c r="AB975" s="192"/>
      <c r="AC975" s="19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1" t="s">
        <v>7</v>
      </c>
      <c r="O977" s="192"/>
      <c r="P977" s="192"/>
      <c r="Q977" s="193"/>
      <c r="R977" s="18">
        <f>SUM(R961:R976)</f>
        <v>0</v>
      </c>
      <c r="S977" s="3"/>
      <c r="V977" s="17"/>
      <c r="X977" s="12"/>
      <c r="Y977" s="10"/>
      <c r="AJ977" s="191" t="s">
        <v>7</v>
      </c>
      <c r="AK977" s="192"/>
      <c r="AL977" s="192"/>
      <c r="AM977" s="19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4" t="s">
        <v>29</v>
      </c>
      <c r="AD1001" s="194"/>
      <c r="AE1001" s="194"/>
    </row>
    <row r="1002" spans="2:41">
      <c r="H1002" s="195" t="s">
        <v>28</v>
      </c>
      <c r="I1002" s="195"/>
      <c r="J1002" s="195"/>
      <c r="V1002" s="17"/>
      <c r="AC1002" s="194"/>
      <c r="AD1002" s="194"/>
      <c r="AE1002" s="194"/>
    </row>
    <row r="1003" spans="2:41">
      <c r="H1003" s="195"/>
      <c r="I1003" s="195"/>
      <c r="J1003" s="195"/>
      <c r="V1003" s="17"/>
      <c r="AC1003" s="194"/>
      <c r="AD1003" s="194"/>
      <c r="AE1003" s="19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7" t="str">
        <f>IF(C1012&lt;0,"NO PAGAR","COBRAR")</f>
        <v>COBRAR</v>
      </c>
      <c r="C1013" s="19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PAGAR","COBRAR")</f>
        <v>COBRAR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9" t="s">
        <v>9</v>
      </c>
      <c r="C1014" s="19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9" t="s">
        <v>9</v>
      </c>
      <c r="Y1014" s="19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1" t="s">
        <v>7</v>
      </c>
      <c r="F1023" s="192"/>
      <c r="G1023" s="19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1" t="s">
        <v>7</v>
      </c>
      <c r="AB1023" s="192"/>
      <c r="AC1023" s="19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1" t="s">
        <v>7</v>
      </c>
      <c r="O1025" s="192"/>
      <c r="P1025" s="192"/>
      <c r="Q1025" s="193"/>
      <c r="R1025" s="18">
        <f>SUM(R1009:R1024)</f>
        <v>0</v>
      </c>
      <c r="S1025" s="3"/>
      <c r="V1025" s="17"/>
      <c r="X1025" s="12"/>
      <c r="Y1025" s="10"/>
      <c r="AJ1025" s="191" t="s">
        <v>7</v>
      </c>
      <c r="AK1025" s="192"/>
      <c r="AL1025" s="192"/>
      <c r="AM1025" s="19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8" t="str">
        <f>IF(Y1057&lt;0,"NO PAGAR","COBRAR'")</f>
        <v>COBRAR'</v>
      </c>
      <c r="Y1058" s="19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8" t="str">
        <f>IF(C1057&lt;0,"NO PAGAR","COBRAR'")</f>
        <v>COBRAR'</v>
      </c>
      <c r="C1059" s="19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9" t="s">
        <v>9</v>
      </c>
      <c r="C1060" s="19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9" t="s">
        <v>9</v>
      </c>
      <c r="Y1060" s="19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1" t="s">
        <v>7</v>
      </c>
      <c r="F1068" s="192"/>
      <c r="G1068" s="19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1" t="s">
        <v>7</v>
      </c>
      <c r="AB1068" s="192"/>
      <c r="AC1068" s="19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1" t="s">
        <v>7</v>
      </c>
      <c r="O1070" s="192"/>
      <c r="P1070" s="192"/>
      <c r="Q1070" s="193"/>
      <c r="R1070" s="18">
        <f>SUM(R1054:R1069)</f>
        <v>0</v>
      </c>
      <c r="S1070" s="3"/>
      <c r="V1070" s="17"/>
      <c r="X1070" s="12"/>
      <c r="Y1070" s="10"/>
      <c r="AJ1070" s="191" t="s">
        <v>7</v>
      </c>
      <c r="AK1070" s="192"/>
      <c r="AL1070" s="192"/>
      <c r="AM1070" s="19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89" workbookViewId="0">
      <selection activeCell="I97" sqref="I97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6" t="s">
        <v>1136</v>
      </c>
      <c r="B2" s="217"/>
      <c r="C2" s="217"/>
      <c r="D2" s="217"/>
      <c r="E2" s="217"/>
      <c r="F2" s="217"/>
      <c r="G2" s="217"/>
      <c r="H2" s="218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6" t="s">
        <v>1304</v>
      </c>
      <c r="B81" s="217"/>
      <c r="C81" s="217"/>
      <c r="D81" s="217"/>
      <c r="E81" s="217"/>
      <c r="F81" s="217"/>
      <c r="G81" s="217"/>
      <c r="H81" s="218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1345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1346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9" t="s">
        <v>76</v>
      </c>
      <c r="C1" s="219"/>
      <c r="D1" s="219"/>
      <c r="E1" s="219"/>
      <c r="F1" s="219"/>
      <c r="G1" s="21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3" t="s">
        <v>7</v>
      </c>
      <c r="C17" s="205"/>
      <c r="D17" s="26">
        <f>SUM(D3:D16)</f>
        <v>1178</v>
      </c>
      <c r="E17" s="27"/>
      <c r="F17" s="3"/>
      <c r="G17" s="3"/>
    </row>
    <row r="22" spans="2:7">
      <c r="B22" s="219" t="s">
        <v>23</v>
      </c>
      <c r="C22" s="219"/>
      <c r="D22" s="219"/>
      <c r="E22" s="219"/>
      <c r="F22" s="219"/>
      <c r="G22" s="21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3" t="s">
        <v>7</v>
      </c>
      <c r="C38" s="205"/>
      <c r="D38" s="26">
        <f>SUM(D24:D37)</f>
        <v>1123.0900000000001</v>
      </c>
      <c r="E38" s="27"/>
      <c r="F38" s="3"/>
      <c r="G38" s="3"/>
    </row>
    <row r="41" spans="2:7">
      <c r="B41" s="219" t="s">
        <v>23</v>
      </c>
      <c r="C41" s="219"/>
      <c r="D41" s="219"/>
      <c r="E41" s="219"/>
      <c r="F41" s="219"/>
      <c r="G41" s="21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3" t="s">
        <v>7</v>
      </c>
      <c r="C56" s="20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3" t="s">
        <v>7</v>
      </c>
      <c r="C79" s="20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3" t="s">
        <v>7</v>
      </c>
      <c r="C96" s="205"/>
      <c r="D96" s="26">
        <f>SUM(D83:D95)</f>
        <v>565</v>
      </c>
      <c r="E96" s="27"/>
      <c r="F96" s="3"/>
    </row>
    <row r="99" spans="2:9">
      <c r="B99" s="219" t="s">
        <v>758</v>
      </c>
      <c r="C99" s="219"/>
      <c r="D99" s="219"/>
      <c r="E99" s="219"/>
      <c r="F99" s="21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3" t="s">
        <v>7</v>
      </c>
      <c r="C114" s="20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3" t="s">
        <v>7</v>
      </c>
      <c r="C132" s="20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8" t="s">
        <v>55</v>
      </c>
      <c r="B1" s="221"/>
      <c r="C1" s="221"/>
      <c r="D1" s="221"/>
      <c r="E1" s="221"/>
      <c r="F1" s="221"/>
      <c r="G1" s="221"/>
      <c r="H1" s="221"/>
      <c r="I1" s="229"/>
      <c r="J1" s="228" t="s">
        <v>55</v>
      </c>
      <c r="K1" s="221"/>
      <c r="L1" s="221"/>
      <c r="M1" s="221"/>
      <c r="N1" s="221"/>
      <c r="O1" s="221"/>
      <c r="P1" s="221"/>
      <c r="Q1" s="221"/>
      <c r="R1" s="22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6" t="s">
        <v>39</v>
      </c>
      <c r="B2" s="222"/>
      <c r="C2" s="222"/>
      <c r="D2" s="222"/>
      <c r="E2" s="222"/>
      <c r="F2" s="222"/>
      <c r="G2" s="222"/>
      <c r="H2" s="222"/>
      <c r="I2" s="227"/>
      <c r="J2" s="226" t="s">
        <v>39</v>
      </c>
      <c r="K2" s="222"/>
      <c r="L2" s="222"/>
      <c r="M2" s="222"/>
      <c r="N2" s="222"/>
      <c r="O2" s="222"/>
      <c r="P2" s="222"/>
      <c r="Q2" s="222"/>
      <c r="R2" s="22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0">
        <v>1724600125</v>
      </c>
      <c r="D5" s="22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5" t="s">
        <v>41</v>
      </c>
      <c r="AE6" s="225"/>
      <c r="AF6" s="225"/>
      <c r="AH6" s="225" t="s">
        <v>42</v>
      </c>
      <c r="AI6" s="225"/>
      <c r="AJ6" s="225"/>
      <c r="AK6" s="34"/>
      <c r="AM6" s="29"/>
      <c r="AN6" s="225" t="s">
        <v>41</v>
      </c>
      <c r="AO6" s="225"/>
      <c r="AP6" s="225"/>
      <c r="AR6" s="225" t="s">
        <v>42</v>
      </c>
      <c r="AS6" s="225"/>
      <c r="AT6" s="22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5" t="s">
        <v>41</v>
      </c>
      <c r="C8" s="225"/>
      <c r="D8" s="225"/>
      <c r="F8" s="225" t="s">
        <v>42</v>
      </c>
      <c r="G8" s="225"/>
      <c r="H8" s="225"/>
      <c r="I8" s="34"/>
      <c r="J8" s="29"/>
      <c r="K8" s="225" t="s">
        <v>41</v>
      </c>
      <c r="L8" s="225"/>
      <c r="M8" s="225"/>
      <c r="O8" s="225" t="s">
        <v>42</v>
      </c>
      <c r="P8" s="225"/>
      <c r="Q8" s="22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1" t="s">
        <v>53</v>
      </c>
      <c r="AE19" s="231"/>
      <c r="AF19" s="231"/>
      <c r="AH19" s="231" t="s">
        <v>54</v>
      </c>
      <c r="AI19" s="231"/>
      <c r="AJ19" s="231"/>
      <c r="AK19" s="36"/>
      <c r="AM19" s="29"/>
      <c r="AN19" s="231" t="s">
        <v>53</v>
      </c>
      <c r="AO19" s="231"/>
      <c r="AP19" s="231"/>
      <c r="AR19" s="231" t="s">
        <v>54</v>
      </c>
      <c r="AS19" s="231"/>
      <c r="AT19" s="23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1" t="s">
        <v>53</v>
      </c>
      <c r="C21" s="231"/>
      <c r="D21" s="231"/>
      <c r="F21" s="231" t="s">
        <v>54</v>
      </c>
      <c r="G21" s="231"/>
      <c r="H21" s="231"/>
      <c r="I21" s="36"/>
      <c r="J21" s="29"/>
      <c r="K21" s="231" t="s">
        <v>53</v>
      </c>
      <c r="L21" s="231"/>
      <c r="M21" s="231"/>
      <c r="O21" s="231" t="s">
        <v>54</v>
      </c>
      <c r="P21" s="231"/>
      <c r="Q21" s="23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3"/>
      <c r="U22" s="233"/>
      <c r="V22" s="233"/>
      <c r="W22" s="233"/>
      <c r="X22" s="233"/>
      <c r="Y22" s="233"/>
      <c r="Z22" s="233"/>
      <c r="AA22" s="233"/>
      <c r="AB22" s="233"/>
      <c r="AC22" s="228" t="s">
        <v>55</v>
      </c>
      <c r="AD22" s="221"/>
      <c r="AE22" s="221"/>
      <c r="AF22" s="221"/>
      <c r="AG22" s="221"/>
      <c r="AH22" s="221"/>
      <c r="AI22" s="221"/>
      <c r="AJ22" s="221"/>
      <c r="AK22" s="229"/>
      <c r="AM22" s="228" t="s">
        <v>55</v>
      </c>
      <c r="AN22" s="221"/>
      <c r="AO22" s="221"/>
      <c r="AP22" s="221"/>
      <c r="AQ22" s="221"/>
      <c r="AR22" s="221"/>
      <c r="AS22" s="221"/>
      <c r="AT22" s="221"/>
      <c r="AU22" s="229"/>
    </row>
    <row r="23" spans="1:47" ht="26.25">
      <c r="A23" s="228" t="s">
        <v>55</v>
      </c>
      <c r="B23" s="221"/>
      <c r="C23" s="221"/>
      <c r="D23" s="221"/>
      <c r="E23" s="221"/>
      <c r="F23" s="221"/>
      <c r="G23" s="221"/>
      <c r="H23" s="221"/>
      <c r="I23" s="229"/>
      <c r="J23" s="228" t="s">
        <v>55</v>
      </c>
      <c r="K23" s="221"/>
      <c r="L23" s="221"/>
      <c r="M23" s="221"/>
      <c r="N23" s="221"/>
      <c r="O23" s="221"/>
      <c r="P23" s="221"/>
      <c r="Q23" s="221"/>
      <c r="R23" s="22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6" t="s">
        <v>39</v>
      </c>
      <c r="B24" s="222"/>
      <c r="C24" s="222"/>
      <c r="D24" s="222"/>
      <c r="E24" s="222"/>
      <c r="F24" s="222"/>
      <c r="G24" s="222"/>
      <c r="H24" s="222"/>
      <c r="I24" s="227"/>
      <c r="J24" s="226" t="s">
        <v>39</v>
      </c>
      <c r="K24" s="222"/>
      <c r="L24" s="222"/>
      <c r="M24" s="222"/>
      <c r="N24" s="222"/>
      <c r="O24" s="222"/>
      <c r="P24" s="222"/>
      <c r="Q24" s="222"/>
      <c r="R24" s="22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0">
        <v>1719901926</v>
      </c>
      <c r="D27" s="220"/>
      <c r="I27" s="28"/>
      <c r="J27" s="29"/>
      <c r="K27" s="1" t="s">
        <v>57</v>
      </c>
      <c r="L27">
        <v>2350864985</v>
      </c>
      <c r="R27" s="28"/>
      <c r="T27" s="91"/>
      <c r="U27" s="234"/>
      <c r="V27" s="234"/>
      <c r="W27" s="234"/>
      <c r="X27" s="91"/>
      <c r="Y27" s="234"/>
      <c r="Z27" s="234"/>
      <c r="AA27" s="234"/>
      <c r="AB27" s="95"/>
      <c r="AC27" s="29"/>
      <c r="AD27" s="225" t="s">
        <v>41</v>
      </c>
      <c r="AE27" s="225"/>
      <c r="AF27" s="225"/>
      <c r="AH27" s="225" t="s">
        <v>42</v>
      </c>
      <c r="AI27" s="225"/>
      <c r="AJ27" s="225"/>
      <c r="AK27" s="34"/>
      <c r="AM27" s="29"/>
      <c r="AN27" s="225" t="s">
        <v>41</v>
      </c>
      <c r="AO27" s="225"/>
      <c r="AP27" s="225"/>
      <c r="AR27" s="225" t="s">
        <v>42</v>
      </c>
      <c r="AS27" s="225"/>
      <c r="AT27" s="225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5" t="s">
        <v>41</v>
      </c>
      <c r="C30" s="225"/>
      <c r="D30" s="225"/>
      <c r="F30" s="225" t="s">
        <v>42</v>
      </c>
      <c r="G30" s="225"/>
      <c r="H30" s="225"/>
      <c r="I30" s="34"/>
      <c r="J30" s="29"/>
      <c r="K30" s="225" t="s">
        <v>41</v>
      </c>
      <c r="L30" s="225"/>
      <c r="M30" s="225"/>
      <c r="O30" s="225" t="s">
        <v>42</v>
      </c>
      <c r="P30" s="225"/>
      <c r="Q30" s="22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5"/>
      <c r="Y34" s="91"/>
      <c r="Z34" s="91"/>
      <c r="AA34" s="91"/>
      <c r="AB34" s="91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5"/>
      <c r="Y35" s="91"/>
      <c r="Z35" s="91"/>
      <c r="AA35" s="91"/>
      <c r="AB35" s="91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6"/>
      <c r="V40" s="236"/>
      <c r="W40" s="236"/>
      <c r="X40" s="91"/>
      <c r="Y40" s="236"/>
      <c r="Z40" s="236"/>
      <c r="AA40" s="236"/>
      <c r="AB40" s="99"/>
      <c r="AC40" s="29"/>
      <c r="AD40" s="231" t="s">
        <v>53</v>
      </c>
      <c r="AE40" s="231"/>
      <c r="AF40" s="231"/>
      <c r="AH40" s="231" t="s">
        <v>54</v>
      </c>
      <c r="AI40" s="231"/>
      <c r="AJ40" s="231"/>
      <c r="AK40" s="36"/>
      <c r="AM40" s="29"/>
      <c r="AN40" s="231" t="s">
        <v>53</v>
      </c>
      <c r="AO40" s="231"/>
      <c r="AP40" s="231"/>
      <c r="AR40" s="231" t="s">
        <v>54</v>
      </c>
      <c r="AS40" s="231"/>
      <c r="AT40" s="23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1" t="s">
        <v>53</v>
      </c>
      <c r="C43" s="231"/>
      <c r="D43" s="231"/>
      <c r="F43" s="231" t="s">
        <v>54</v>
      </c>
      <c r="G43" s="231"/>
      <c r="H43" s="231"/>
      <c r="I43" s="36"/>
      <c r="J43" s="29"/>
      <c r="K43" s="231" t="s">
        <v>53</v>
      </c>
      <c r="L43" s="231"/>
      <c r="M43" s="231"/>
      <c r="O43" s="231" t="s">
        <v>54</v>
      </c>
      <c r="P43" s="231"/>
      <c r="Q43" s="231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8" t="s">
        <v>55</v>
      </c>
      <c r="B48" s="221"/>
      <c r="C48" s="221"/>
      <c r="D48" s="221"/>
      <c r="E48" s="221"/>
      <c r="F48" s="221"/>
      <c r="G48" s="221"/>
      <c r="H48" s="221"/>
      <c r="I48" s="229"/>
      <c r="J48" s="228" t="s">
        <v>55</v>
      </c>
      <c r="K48" s="221"/>
      <c r="L48" s="221"/>
      <c r="M48" s="221"/>
      <c r="N48" s="221"/>
      <c r="O48" s="221"/>
      <c r="P48" s="221"/>
      <c r="Q48" s="221"/>
      <c r="R48" s="229"/>
    </row>
    <row r="49" spans="1:18" ht="21">
      <c r="A49" s="226" t="s">
        <v>39</v>
      </c>
      <c r="B49" s="222"/>
      <c r="C49" s="222"/>
      <c r="D49" s="222"/>
      <c r="E49" s="222"/>
      <c r="F49" s="222"/>
      <c r="G49" s="222"/>
      <c r="H49" s="222"/>
      <c r="I49" s="227"/>
      <c r="J49" s="226" t="s">
        <v>39</v>
      </c>
      <c r="K49" s="222"/>
      <c r="L49" s="222"/>
      <c r="M49" s="222"/>
      <c r="N49" s="222"/>
      <c r="O49" s="222"/>
      <c r="P49" s="222"/>
      <c r="Q49" s="222"/>
      <c r="R49" s="227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0">
        <v>1720714904</v>
      </c>
      <c r="D52" s="220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5" t="s">
        <v>41</v>
      </c>
      <c r="C55" s="225"/>
      <c r="D55" s="225"/>
      <c r="F55" s="225" t="s">
        <v>42</v>
      </c>
      <c r="G55" s="225"/>
      <c r="H55" s="225"/>
      <c r="I55" s="34"/>
      <c r="J55" s="29"/>
      <c r="K55" s="225" t="s">
        <v>41</v>
      </c>
      <c r="L55" s="225"/>
      <c r="M55" s="225"/>
      <c r="O55" s="225" t="s">
        <v>42</v>
      </c>
      <c r="P55" s="225"/>
      <c r="Q55" s="225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41.237500000000011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1" t="s">
        <v>53</v>
      </c>
      <c r="C68" s="231"/>
      <c r="D68" s="231"/>
      <c r="F68" s="231" t="s">
        <v>54</v>
      </c>
      <c r="G68" s="231"/>
      <c r="H68" s="231"/>
      <c r="I68" s="36"/>
      <c r="J68" s="29"/>
      <c r="K68" s="231" t="s">
        <v>53</v>
      </c>
      <c r="L68" s="231"/>
      <c r="M68" s="231"/>
      <c r="O68" s="231" t="s">
        <v>54</v>
      </c>
      <c r="P68" s="231"/>
      <c r="Q68" s="23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8" t="s">
        <v>55</v>
      </c>
      <c r="B71" s="221"/>
      <c r="C71" s="221"/>
      <c r="D71" s="221"/>
      <c r="E71" s="221"/>
      <c r="F71" s="221"/>
      <c r="G71" s="221"/>
      <c r="H71" s="221"/>
      <c r="I71" s="229"/>
      <c r="J71" s="228" t="s">
        <v>55</v>
      </c>
      <c r="K71" s="221"/>
      <c r="L71" s="221"/>
      <c r="M71" s="221"/>
      <c r="N71" s="221"/>
      <c r="O71" s="221"/>
      <c r="P71" s="221"/>
      <c r="Q71" s="221"/>
      <c r="R71" s="229"/>
    </row>
    <row r="72" spans="1:18" ht="21">
      <c r="A72" s="226" t="s">
        <v>39</v>
      </c>
      <c r="B72" s="222"/>
      <c r="C72" s="222"/>
      <c r="D72" s="222"/>
      <c r="E72" s="222"/>
      <c r="F72" s="222"/>
      <c r="G72" s="222"/>
      <c r="H72" s="222"/>
      <c r="I72" s="227"/>
      <c r="J72" s="226" t="s">
        <v>39</v>
      </c>
      <c r="K72" s="222"/>
      <c r="L72" s="222"/>
      <c r="M72" s="222"/>
      <c r="N72" s="222"/>
      <c r="O72" s="222"/>
      <c r="P72" s="222"/>
      <c r="Q72" s="222"/>
      <c r="R72" s="227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0">
        <v>1704695558</v>
      </c>
      <c r="D75" s="220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5" t="s">
        <v>41</v>
      </c>
      <c r="C78" s="225"/>
      <c r="D78" s="225"/>
      <c r="F78" s="225" t="s">
        <v>42</v>
      </c>
      <c r="G78" s="225"/>
      <c r="H78" s="225"/>
      <c r="I78" s="34"/>
      <c r="J78" s="29"/>
      <c r="K78" s="225" t="s">
        <v>41</v>
      </c>
      <c r="L78" s="225"/>
      <c r="M78" s="225"/>
      <c r="O78" s="225" t="s">
        <v>42</v>
      </c>
      <c r="P78" s="225"/>
      <c r="Q78" s="225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1" t="s">
        <v>53</v>
      </c>
      <c r="C91" s="231"/>
      <c r="D91" s="231"/>
      <c r="F91" s="231" t="s">
        <v>54</v>
      </c>
      <c r="G91" s="231"/>
      <c r="H91" s="231"/>
      <c r="I91" s="36"/>
      <c r="J91" s="29"/>
      <c r="K91" s="231" t="s">
        <v>53</v>
      </c>
      <c r="L91" s="231"/>
      <c r="M91" s="231"/>
      <c r="O91" s="231" t="s">
        <v>54</v>
      </c>
      <c r="P91" s="231"/>
      <c r="Q91" s="231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8" t="s">
        <v>55</v>
      </c>
      <c r="B97" s="221"/>
      <c r="C97" s="221"/>
      <c r="D97" s="221"/>
      <c r="E97" s="221"/>
      <c r="F97" s="221"/>
      <c r="G97" s="221"/>
      <c r="H97" s="221"/>
      <c r="I97" s="229"/>
      <c r="J97" s="228" t="s">
        <v>55</v>
      </c>
      <c r="K97" s="221"/>
      <c r="L97" s="221"/>
      <c r="M97" s="221"/>
      <c r="N97" s="221"/>
      <c r="O97" s="221"/>
      <c r="P97" s="221"/>
      <c r="Q97" s="221"/>
      <c r="R97" s="229"/>
    </row>
    <row r="98" spans="1:18" ht="21">
      <c r="A98" s="226" t="s">
        <v>39</v>
      </c>
      <c r="B98" s="222"/>
      <c r="C98" s="222"/>
      <c r="D98" s="222"/>
      <c r="E98" s="222"/>
      <c r="F98" s="222"/>
      <c r="G98" s="222"/>
      <c r="H98" s="222"/>
      <c r="I98" s="227"/>
      <c r="J98" s="226" t="s">
        <v>39</v>
      </c>
      <c r="K98" s="222"/>
      <c r="L98" s="222"/>
      <c r="M98" s="222"/>
      <c r="N98" s="222"/>
      <c r="O98" s="222"/>
      <c r="P98" s="222"/>
      <c r="Q98" s="222"/>
      <c r="R98" s="227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0">
        <v>1753640125</v>
      </c>
      <c r="D101" s="220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5" t="s">
        <v>41</v>
      </c>
      <c r="C104" s="225"/>
      <c r="D104" s="225"/>
      <c r="F104" s="225" t="s">
        <v>42</v>
      </c>
      <c r="G104" s="225"/>
      <c r="H104" s="225"/>
      <c r="I104" s="34"/>
      <c r="J104" s="29"/>
      <c r="K104" s="225" t="s">
        <v>41</v>
      </c>
      <c r="L104" s="225"/>
      <c r="M104" s="225"/>
      <c r="O104" s="225" t="s">
        <v>42</v>
      </c>
      <c r="P104" s="225"/>
      <c r="Q104" s="225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0">
        <f>D110-H110</f>
        <v>241.23750000000001</v>
      </c>
      <c r="I111" s="30"/>
      <c r="J111" s="29"/>
      <c r="N111" s="230">
        <f>M110-Q110</f>
        <v>241.23750000000001</v>
      </c>
      <c r="R111" s="30"/>
    </row>
    <row r="112" spans="1:18">
      <c r="A112" s="29"/>
      <c r="E112" s="230"/>
      <c r="I112" s="30"/>
      <c r="J112" s="29"/>
      <c r="N112" s="230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1" t="s">
        <v>53</v>
      </c>
      <c r="C117" s="231"/>
      <c r="D117" s="231"/>
      <c r="F117" s="231" t="s">
        <v>54</v>
      </c>
      <c r="G117" s="231"/>
      <c r="H117" s="231"/>
      <c r="I117" s="36"/>
      <c r="J117" s="29"/>
      <c r="K117" s="231" t="s">
        <v>53</v>
      </c>
      <c r="L117" s="231"/>
      <c r="M117" s="231"/>
      <c r="O117" s="231" t="s">
        <v>54</v>
      </c>
      <c r="P117" s="231"/>
      <c r="Q117" s="231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8" t="s">
        <v>55</v>
      </c>
      <c r="B120" s="221"/>
      <c r="C120" s="221"/>
      <c r="D120" s="221"/>
      <c r="E120" s="221"/>
      <c r="F120" s="221"/>
      <c r="G120" s="221"/>
      <c r="H120" s="221"/>
      <c r="I120" s="229"/>
      <c r="J120" s="228" t="s">
        <v>55</v>
      </c>
      <c r="K120" s="221"/>
      <c r="L120" s="221"/>
      <c r="M120" s="221"/>
      <c r="N120" s="221"/>
      <c r="O120" s="221"/>
      <c r="P120" s="221"/>
      <c r="Q120" s="221"/>
      <c r="R120" s="229"/>
    </row>
    <row r="121" spans="1:18" ht="21">
      <c r="A121" s="226" t="s">
        <v>39</v>
      </c>
      <c r="B121" s="222"/>
      <c r="C121" s="222"/>
      <c r="D121" s="222"/>
      <c r="E121" s="222"/>
      <c r="F121" s="222"/>
      <c r="G121" s="222"/>
      <c r="H121" s="222"/>
      <c r="I121" s="227"/>
      <c r="J121" s="226" t="s">
        <v>39</v>
      </c>
      <c r="K121" s="222"/>
      <c r="L121" s="222"/>
      <c r="M121" s="222"/>
      <c r="N121" s="222"/>
      <c r="O121" s="222"/>
      <c r="P121" s="222"/>
      <c r="Q121" s="222"/>
      <c r="R121" s="227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0">
        <v>1720145711</v>
      </c>
      <c r="D124" s="220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5" t="s">
        <v>41</v>
      </c>
      <c r="C127" s="225"/>
      <c r="D127" s="225"/>
      <c r="F127" s="225" t="s">
        <v>42</v>
      </c>
      <c r="G127" s="225"/>
      <c r="H127" s="225"/>
      <c r="I127" s="34"/>
      <c r="J127" s="29"/>
      <c r="K127" s="225" t="s">
        <v>41</v>
      </c>
      <c r="L127" s="225"/>
      <c r="M127" s="225"/>
      <c r="O127" s="225" t="s">
        <v>42</v>
      </c>
      <c r="P127" s="225"/>
      <c r="Q127" s="225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0">
        <f>D133-H133</f>
        <v>241.23750000000001</v>
      </c>
      <c r="I134" s="30"/>
      <c r="J134" s="29"/>
      <c r="N134" s="230">
        <f>M133-Q133</f>
        <v>519.96</v>
      </c>
      <c r="R134" s="30"/>
    </row>
    <row r="135" spans="1:18">
      <c r="A135" s="29"/>
      <c r="E135" s="230"/>
      <c r="I135" s="30"/>
      <c r="J135" s="29"/>
      <c r="N135" s="230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1" t="s">
        <v>53</v>
      </c>
      <c r="C139" s="231"/>
      <c r="D139" s="231"/>
      <c r="F139" s="231" t="s">
        <v>54</v>
      </c>
      <c r="G139" s="231"/>
      <c r="H139" s="231"/>
      <c r="I139" s="36"/>
      <c r="J139" s="29"/>
      <c r="K139" s="231" t="s">
        <v>53</v>
      </c>
      <c r="L139" s="231"/>
      <c r="M139" s="231"/>
      <c r="O139" s="231" t="s">
        <v>54</v>
      </c>
      <c r="P139" s="231"/>
      <c r="Q139" s="231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1" t="s">
        <v>55</v>
      </c>
      <c r="E143" s="221"/>
      <c r="F143" s="221"/>
      <c r="G143" s="84"/>
      <c r="H143" s="84"/>
      <c r="I143" s="85"/>
      <c r="K143" s="84"/>
      <c r="L143" s="84"/>
      <c r="M143" s="221" t="s">
        <v>55</v>
      </c>
      <c r="N143" s="221"/>
      <c r="O143" s="221"/>
      <c r="P143" s="84"/>
      <c r="Q143" s="84"/>
      <c r="R143" s="85"/>
    </row>
    <row r="144" spans="1:18" ht="21">
      <c r="B144" s="43"/>
      <c r="C144" s="43"/>
      <c r="D144" s="222" t="s">
        <v>39</v>
      </c>
      <c r="E144" s="222"/>
      <c r="F144" s="222"/>
      <c r="G144" s="43"/>
      <c r="H144" s="43"/>
      <c r="I144" s="44"/>
      <c r="K144" s="43"/>
      <c r="L144" s="43"/>
      <c r="M144" s="222" t="s">
        <v>39</v>
      </c>
      <c r="N144" s="222"/>
      <c r="O144" s="222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3" t="s">
        <v>718</v>
      </c>
      <c r="H146" s="223"/>
      <c r="I146" s="28"/>
      <c r="J146" s="29"/>
      <c r="K146" s="1" t="s">
        <v>56</v>
      </c>
      <c r="L146" t="s">
        <v>1010</v>
      </c>
      <c r="O146" t="s">
        <v>59</v>
      </c>
      <c r="P146" s="223" t="s">
        <v>718</v>
      </c>
      <c r="Q146" s="223"/>
      <c r="R146" s="28"/>
    </row>
    <row r="147" spans="1:18" ht="15.75">
      <c r="A147" s="29"/>
      <c r="B147" s="1" t="s">
        <v>57</v>
      </c>
      <c r="C147" s="220">
        <v>1721244075</v>
      </c>
      <c r="D147" s="220"/>
      <c r="F147" s="224" t="s">
        <v>731</v>
      </c>
      <c r="G147" s="224"/>
      <c r="H147">
        <v>225.02</v>
      </c>
      <c r="I147" s="28"/>
      <c r="J147" s="29"/>
      <c r="K147" s="1" t="s">
        <v>57</v>
      </c>
      <c r="L147">
        <v>924011786</v>
      </c>
      <c r="O147" s="224" t="s">
        <v>731</v>
      </c>
      <c r="P147" s="224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5" t="s">
        <v>41</v>
      </c>
      <c r="C150" s="225"/>
      <c r="D150" s="225"/>
      <c r="F150" s="225" t="s">
        <v>42</v>
      </c>
      <c r="G150" s="225"/>
      <c r="H150" s="225"/>
      <c r="I150" s="34"/>
      <c r="J150" s="29"/>
      <c r="K150" s="225" t="s">
        <v>41</v>
      </c>
      <c r="L150" s="225"/>
      <c r="M150" s="225"/>
      <c r="O150" s="225" t="s">
        <v>732</v>
      </c>
      <c r="P150" s="225"/>
      <c r="Q150" s="225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2" t="s">
        <v>50</v>
      </c>
      <c r="C156" s="232"/>
      <c r="D156" s="42">
        <f>SUM(D151:D155)</f>
        <v>262.52333333333337</v>
      </c>
      <c r="F156" s="232" t="s">
        <v>51</v>
      </c>
      <c r="G156" s="232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2" t="s">
        <v>51</v>
      </c>
      <c r="P156" s="232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1" t="s">
        <v>55</v>
      </c>
      <c r="E164" s="221"/>
      <c r="F164" s="221"/>
      <c r="G164" s="84"/>
      <c r="H164" s="84"/>
      <c r="I164" s="85"/>
      <c r="K164" s="84"/>
      <c r="L164" s="84"/>
      <c r="M164" s="221" t="s">
        <v>55</v>
      </c>
      <c r="N164" s="221"/>
      <c r="O164" s="221"/>
      <c r="P164" s="84"/>
      <c r="Q164" s="84"/>
      <c r="R164" s="85"/>
    </row>
    <row r="165" spans="1:18" ht="21">
      <c r="B165" s="43"/>
      <c r="C165" s="43"/>
      <c r="D165" s="222" t="s">
        <v>39</v>
      </c>
      <c r="E165" s="222"/>
      <c r="F165" s="222"/>
      <c r="G165" s="43"/>
      <c r="H165" s="43"/>
      <c r="I165" s="44"/>
      <c r="K165" s="43"/>
      <c r="L165" s="43"/>
      <c r="M165" s="222" t="s">
        <v>39</v>
      </c>
      <c r="N165" s="222"/>
      <c r="O165" s="222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3" t="s">
        <v>718</v>
      </c>
      <c r="H167" s="223"/>
      <c r="I167" s="28"/>
      <c r="K167" s="1" t="s">
        <v>56</v>
      </c>
      <c r="L167" t="s">
        <v>1126</v>
      </c>
      <c r="O167" t="s">
        <v>59</v>
      </c>
      <c r="P167" s="223" t="s">
        <v>718</v>
      </c>
      <c r="Q167" s="223"/>
      <c r="R167" s="28"/>
    </row>
    <row r="168" spans="1:18" ht="15.75">
      <c r="B168" s="1" t="s">
        <v>57</v>
      </c>
      <c r="C168" s="220">
        <v>1716325822</v>
      </c>
      <c r="D168" s="220"/>
      <c r="F168" s="224" t="s">
        <v>731</v>
      </c>
      <c r="G168" s="224"/>
      <c r="H168">
        <v>450.04</v>
      </c>
      <c r="I168" s="28"/>
      <c r="K168" s="1" t="s">
        <v>57</v>
      </c>
      <c r="L168" s="220">
        <v>1716325822</v>
      </c>
      <c r="M168" s="220"/>
      <c r="O168" s="224" t="s">
        <v>731</v>
      </c>
      <c r="P168" s="224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5" t="s">
        <v>41</v>
      </c>
      <c r="C171" s="225"/>
      <c r="D171" s="225"/>
      <c r="F171" s="225" t="s">
        <v>42</v>
      </c>
      <c r="G171" s="225"/>
      <c r="H171" s="225"/>
      <c r="I171" s="34"/>
      <c r="K171" s="225" t="s">
        <v>41</v>
      </c>
      <c r="L171" s="225"/>
      <c r="M171" s="225"/>
      <c r="O171" s="225" t="s">
        <v>42</v>
      </c>
      <c r="P171" s="225"/>
      <c r="Q171" s="225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2" t="s">
        <v>50</v>
      </c>
      <c r="C177" s="232"/>
      <c r="D177" s="42">
        <f>SUM(D172:D176)</f>
        <v>562.53499866666675</v>
      </c>
      <c r="F177" s="232" t="s">
        <v>51</v>
      </c>
      <c r="G177" s="232"/>
      <c r="H177" s="42">
        <f>SUM(H172:H176)</f>
        <v>42.528779999999998</v>
      </c>
      <c r="I177" s="35"/>
      <c r="K177" s="232" t="s">
        <v>50</v>
      </c>
      <c r="L177" s="232"/>
      <c r="M177" s="42">
        <f>SUM(M172:M176)</f>
        <v>262.52333333333337</v>
      </c>
      <c r="O177" s="232" t="s">
        <v>51</v>
      </c>
      <c r="P177" s="232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0" t="s">
        <v>112</v>
      </c>
      <c r="E1" s="220"/>
      <c r="F1" s="220"/>
      <c r="N1" s="220" t="s">
        <v>112</v>
      </c>
      <c r="O1" s="220"/>
      <c r="P1" s="22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200" t="s">
        <v>124</v>
      </c>
      <c r="E17" s="200"/>
      <c r="F17" s="200"/>
      <c r="G17" s="3"/>
      <c r="H17" s="3"/>
      <c r="L17" s="3"/>
      <c r="M17" s="3"/>
      <c r="N17" s="200" t="s">
        <v>124</v>
      </c>
      <c r="O17" s="200"/>
      <c r="P17" s="20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2023-09-04T18:56:02Z</cp:lastPrinted>
  <dcterms:created xsi:type="dcterms:W3CDTF">2022-12-25T20:52:30Z</dcterms:created>
  <dcterms:modified xsi:type="dcterms:W3CDTF">2023-09-06T20:11:35Z</dcterms:modified>
</cp:coreProperties>
</file>