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05B28E0-3676-4261-93EF-E079F6A1E98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 s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123" i="3" l="1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<sst xmlns="http://schemas.openxmlformats.org/spreadsheetml/2006/main" count="7694" uniqueCount="603">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</sst>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abSelected="1" topLeftCell="A134" zoomScaleNormal="100" workbookViewId="0">
      <selection activeCell="J154" sqref="J15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4" t="s">
        <v>24</v>
      </c>
      <c r="E1" s="214"/>
      <c r="F1" s="214"/>
      <c r="G1" s="214"/>
      <c r="H1" s="2"/>
      <c r="I1" s="2"/>
      <c r="M1" s="1"/>
      <c r="N1" s="2"/>
      <c r="O1" s="2"/>
      <c r="P1" s="214" t="s">
        <v>87</v>
      </c>
      <c r="Q1" s="214"/>
      <c r="R1" s="214"/>
      <c r="S1" s="21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5" t="s">
        <v>18</v>
      </c>
      <c r="G55" s="215"/>
      <c r="H55" s="215"/>
      <c r="I55" s="215"/>
      <c r="J55" s="2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3"/>
      <c r="K56" s="8"/>
      <c r="M56" s="8"/>
      <c r="N56" s="8"/>
      <c r="O56" s="8"/>
      <c r="P56" s="8"/>
      <c r="Q56" s="8"/>
      <c r="R56" s="215" t="s">
        <v>18</v>
      </c>
      <c r="S56" s="215"/>
      <c r="T56" s="215"/>
      <c r="U56" s="215"/>
      <c r="V56" s="2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3"/>
      <c r="W57" s="8"/>
    </row>
    <row r="63" spans="1:23" ht="28.9" x14ac:dyDescent="0.55000000000000004">
      <c r="A63" s="1"/>
      <c r="B63" s="2"/>
      <c r="C63" s="2"/>
      <c r="D63" s="214" t="s">
        <v>88</v>
      </c>
      <c r="E63" s="214"/>
      <c r="F63" s="214"/>
      <c r="G63" s="21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4" t="s">
        <v>89</v>
      </c>
      <c r="Q64" s="214"/>
      <c r="R64" s="214"/>
      <c r="S64" s="21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5" t="s">
        <v>18</v>
      </c>
      <c r="G117" s="215"/>
      <c r="H117" s="215"/>
      <c r="I117" s="215"/>
      <c r="J117" s="2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3"/>
      <c r="K118" s="8"/>
      <c r="M118" s="8"/>
      <c r="N118" s="8"/>
      <c r="O118" s="8"/>
      <c r="P118" s="8"/>
      <c r="Q118" s="8"/>
      <c r="R118" s="215" t="s">
        <v>18</v>
      </c>
      <c r="S118" s="215"/>
      <c r="T118" s="215"/>
      <c r="U118" s="215"/>
      <c r="V118" s="21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3"/>
      <c r="W119" s="8"/>
    </row>
    <row r="122" spans="1:23" ht="28.5" x14ac:dyDescent="0.45">
      <c r="A122" s="1"/>
      <c r="B122" s="2"/>
      <c r="C122" s="2"/>
      <c r="D122" s="214" t="s">
        <v>90</v>
      </c>
      <c r="E122" s="214"/>
      <c r="F122" s="214"/>
      <c r="G122" s="214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4" t="s">
        <v>91</v>
      </c>
      <c r="Q123" s="214"/>
      <c r="R123" s="214"/>
      <c r="S123" s="214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572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571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596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596</v>
      </c>
      <c r="F132" s="8">
        <v>4417</v>
      </c>
      <c r="G132" s="9">
        <v>180</v>
      </c>
      <c r="H132" s="8">
        <v>10</v>
      </c>
      <c r="I132" s="10" t="s">
        <v>571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596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9">
        <v>407</v>
      </c>
      <c r="H143" s="8">
        <v>10</v>
      </c>
      <c r="I143" s="10" t="s">
        <v>571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545</v>
      </c>
      <c r="D146" s="38" t="s">
        <v>430</v>
      </c>
      <c r="E146" s="38" t="s">
        <v>514</v>
      </c>
      <c r="F146" s="38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587</v>
      </c>
      <c r="C148" s="38" t="s">
        <v>126</v>
      </c>
      <c r="D148" s="38" t="s">
        <v>430</v>
      </c>
      <c r="E148" s="38" t="s">
        <v>596</v>
      </c>
      <c r="F148" s="38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542</v>
      </c>
      <c r="D149" s="8" t="s">
        <v>430</v>
      </c>
      <c r="E149" s="8" t="s">
        <v>211</v>
      </c>
      <c r="F149" s="8"/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8"/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587</v>
      </c>
      <c r="C151" s="8" t="s">
        <v>126</v>
      </c>
      <c r="D151" s="8" t="s">
        <v>430</v>
      </c>
      <c r="E151" s="8" t="s">
        <v>131</v>
      </c>
      <c r="F151" s="8"/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8"/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6750</v>
      </c>
      <c r="H172" s="14"/>
      <c r="I172" s="15">
        <f>SUM(I124:I171)</f>
        <v>0</v>
      </c>
      <c r="J172" s="16"/>
      <c r="K172" s="13">
        <f>SUM(K124:K171)</f>
        <v>6317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6750</v>
      </c>
      <c r="H173" s="16" t="s">
        <v>16</v>
      </c>
      <c r="I173" s="13">
        <f>G174-I172</f>
        <v>6682.5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6682.5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5" t="s">
        <v>18</v>
      </c>
      <c r="G175" s="215"/>
      <c r="H175" s="215"/>
      <c r="I175" s="215"/>
      <c r="J175" s="212">
        <f>I173-K172</f>
        <v>365.5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3"/>
      <c r="K176" s="8"/>
      <c r="M176" s="8"/>
      <c r="N176" s="8"/>
      <c r="O176" s="8"/>
      <c r="P176" s="8"/>
      <c r="Q176" s="8"/>
      <c r="R176" s="215" t="s">
        <v>18</v>
      </c>
      <c r="S176" s="215"/>
      <c r="T176" s="215"/>
      <c r="U176" s="215"/>
      <c r="V176" s="212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3"/>
      <c r="W177" s="8"/>
    </row>
    <row r="180" spans="1:23" ht="28.5" x14ac:dyDescent="0.45">
      <c r="A180" s="1"/>
      <c r="B180" s="2"/>
      <c r="C180" s="2"/>
      <c r="D180" s="214" t="s">
        <v>92</v>
      </c>
      <c r="E180" s="214"/>
      <c r="F180" s="214"/>
      <c r="G180" s="214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4" t="s">
        <v>93</v>
      </c>
      <c r="Q181" s="214"/>
      <c r="R181" s="214"/>
      <c r="S181" s="214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5" t="s">
        <v>18</v>
      </c>
      <c r="G234" s="215"/>
      <c r="H234" s="215"/>
      <c r="I234" s="215"/>
      <c r="J234" s="212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3"/>
      <c r="K235" s="8"/>
      <c r="M235" s="8"/>
      <c r="N235" s="8"/>
      <c r="O235" s="8"/>
      <c r="P235" s="8"/>
      <c r="Q235" s="8"/>
      <c r="R235" s="215" t="s">
        <v>18</v>
      </c>
      <c r="S235" s="215"/>
      <c r="T235" s="215"/>
      <c r="U235" s="215"/>
      <c r="V235" s="212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3"/>
      <c r="W236" s="8"/>
    </row>
    <row r="241" spans="1:23" ht="28.5" x14ac:dyDescent="0.45">
      <c r="A241" s="1"/>
      <c r="B241" s="2"/>
      <c r="C241" s="2"/>
      <c r="D241" s="214" t="s">
        <v>94</v>
      </c>
      <c r="E241" s="214"/>
      <c r="F241" s="214"/>
      <c r="G241" s="214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4" t="s">
        <v>95</v>
      </c>
      <c r="Q242" s="214"/>
      <c r="R242" s="214"/>
      <c r="S242" s="214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5" t="s">
        <v>18</v>
      </c>
      <c r="G295" s="215"/>
      <c r="H295" s="215"/>
      <c r="I295" s="215"/>
      <c r="J295" s="212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3"/>
      <c r="K296" s="8"/>
      <c r="M296" s="8"/>
      <c r="N296" s="8"/>
      <c r="O296" s="8"/>
      <c r="P296" s="8"/>
      <c r="Q296" s="8"/>
      <c r="R296" s="215" t="s">
        <v>18</v>
      </c>
      <c r="S296" s="215"/>
      <c r="T296" s="215"/>
      <c r="U296" s="215"/>
      <c r="V296" s="212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3"/>
      <c r="W297" s="8"/>
    </row>
    <row r="301" spans="1:23" ht="28.5" x14ac:dyDescent="0.45">
      <c r="A301" s="1"/>
      <c r="B301" s="2"/>
      <c r="C301" s="2"/>
      <c r="D301" s="214" t="s">
        <v>96</v>
      </c>
      <c r="E301" s="214"/>
      <c r="F301" s="214"/>
      <c r="G301" s="214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4" t="s">
        <v>30</v>
      </c>
      <c r="Q302" s="214"/>
      <c r="R302" s="214"/>
      <c r="S302" s="214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5" t="s">
        <v>18</v>
      </c>
      <c r="G355" s="215"/>
      <c r="H355" s="215"/>
      <c r="I355" s="215"/>
      <c r="J355" s="212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3"/>
      <c r="K356" s="8"/>
      <c r="M356" s="8"/>
      <c r="N356" s="8"/>
      <c r="O356" s="8"/>
      <c r="P356" s="8"/>
      <c r="Q356" s="8"/>
      <c r="R356" s="215" t="s">
        <v>18</v>
      </c>
      <c r="S356" s="215"/>
      <c r="T356" s="215"/>
      <c r="U356" s="215"/>
      <c r="V356" s="212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3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52" sqref="I52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0" t="s">
        <v>24</v>
      </c>
      <c r="E1" s="230"/>
      <c r="F1" s="230"/>
      <c r="G1" s="230"/>
      <c r="O1" s="230" t="s">
        <v>87</v>
      </c>
      <c r="P1" s="230"/>
      <c r="Q1" s="230"/>
      <c r="R1" s="230"/>
    </row>
    <row r="2" spans="1:21" x14ac:dyDescent="0.25">
      <c r="D2" s="214"/>
      <c r="E2" s="214"/>
      <c r="F2" s="214"/>
      <c r="G2" s="214"/>
      <c r="O2" s="214"/>
      <c r="P2" s="214"/>
      <c r="Q2" s="214"/>
      <c r="R2" s="21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5" t="s">
        <v>18</v>
      </c>
      <c r="G19" s="226"/>
      <c r="H19" s="227"/>
      <c r="I19" s="42">
        <f>G18-I17</f>
        <v>0</v>
      </c>
      <c r="L19" s="8"/>
      <c r="M19" s="8"/>
      <c r="N19" s="8"/>
      <c r="O19" s="8"/>
      <c r="P19" s="8"/>
      <c r="Q19" s="225" t="s">
        <v>18</v>
      </c>
      <c r="R19" s="226"/>
      <c r="S19" s="227"/>
      <c r="T19" s="42">
        <f>T18-U17</f>
        <v>15.5</v>
      </c>
    </row>
    <row r="23" spans="1:21" x14ac:dyDescent="0.25">
      <c r="D23" s="230" t="s">
        <v>88</v>
      </c>
      <c r="E23" s="230"/>
      <c r="F23" s="230"/>
      <c r="G23" s="230"/>
      <c r="O23" s="230" t="s">
        <v>89</v>
      </c>
      <c r="P23" s="230"/>
      <c r="Q23" s="230"/>
      <c r="R23" s="230"/>
    </row>
    <row r="24" spans="1:21" x14ac:dyDescent="0.25">
      <c r="D24" s="214"/>
      <c r="E24" s="214"/>
      <c r="F24" s="214"/>
      <c r="G24" s="214"/>
      <c r="O24" s="214"/>
      <c r="P24" s="214"/>
      <c r="Q24" s="214"/>
      <c r="R24" s="21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5" t="s">
        <v>18</v>
      </c>
      <c r="G41" s="226"/>
      <c r="H41" s="227"/>
      <c r="I41" s="42">
        <f>I40-J39</f>
        <v>15.5</v>
      </c>
      <c r="L41" s="8"/>
      <c r="M41" s="8"/>
      <c r="N41" s="8"/>
      <c r="O41" s="8"/>
      <c r="P41" s="8"/>
      <c r="Q41" s="225" t="s">
        <v>18</v>
      </c>
      <c r="R41" s="226"/>
      <c r="S41" s="227"/>
      <c r="T41" s="42">
        <f>R40-T39</f>
        <v>0</v>
      </c>
    </row>
    <row r="45" spans="1:21" x14ac:dyDescent="0.25">
      <c r="D45" s="230" t="s">
        <v>90</v>
      </c>
      <c r="E45" s="230"/>
      <c r="F45" s="230"/>
      <c r="G45" s="230"/>
      <c r="O45" s="230" t="s">
        <v>91</v>
      </c>
      <c r="P45" s="230"/>
      <c r="Q45" s="230"/>
      <c r="R45" s="230"/>
    </row>
    <row r="46" spans="1:21" x14ac:dyDescent="0.25">
      <c r="D46" s="214"/>
      <c r="E46" s="214"/>
      <c r="F46" s="214"/>
      <c r="G46" s="214"/>
      <c r="O46" s="214"/>
      <c r="P46" s="214"/>
      <c r="Q46" s="214"/>
      <c r="R46" s="21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553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>
        <v>1</v>
      </c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554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5" t="s">
        <v>18</v>
      </c>
      <c r="G63" s="226"/>
      <c r="H63" s="227"/>
      <c r="I63" s="42">
        <f>G62-J61</f>
        <v>8.5999999999999943</v>
      </c>
      <c r="L63" s="8"/>
      <c r="M63" s="8"/>
      <c r="N63" s="8"/>
      <c r="O63" s="8"/>
      <c r="P63" s="8"/>
      <c r="Q63" s="225" t="s">
        <v>18</v>
      </c>
      <c r="R63" s="226"/>
      <c r="S63" s="227"/>
      <c r="T63" s="42">
        <f>R62-T61</f>
        <v>0</v>
      </c>
    </row>
    <row r="69" spans="1:21" x14ac:dyDescent="0.25">
      <c r="D69" s="230" t="s">
        <v>92</v>
      </c>
      <c r="E69" s="230"/>
      <c r="F69" s="230"/>
      <c r="G69" s="230"/>
      <c r="O69" s="230" t="s">
        <v>93</v>
      </c>
      <c r="P69" s="230"/>
      <c r="Q69" s="230"/>
      <c r="R69" s="230"/>
    </row>
    <row r="70" spans="1:21" x14ac:dyDescent="0.25">
      <c r="D70" s="214"/>
      <c r="E70" s="214"/>
      <c r="F70" s="214"/>
      <c r="G70" s="214"/>
      <c r="O70" s="214"/>
      <c r="P70" s="214"/>
      <c r="Q70" s="214"/>
      <c r="R70" s="21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5" t="s">
        <v>18</v>
      </c>
      <c r="G87" s="226"/>
      <c r="H87" s="227"/>
      <c r="I87" s="42">
        <f>G86-I85</f>
        <v>0</v>
      </c>
      <c r="L87" s="8"/>
      <c r="M87" s="8"/>
      <c r="N87" s="8"/>
      <c r="O87" s="8"/>
      <c r="P87" s="8"/>
      <c r="Q87" s="225" t="s">
        <v>18</v>
      </c>
      <c r="R87" s="226"/>
      <c r="S87" s="227"/>
      <c r="T87" s="42">
        <f>R86-T85</f>
        <v>0</v>
      </c>
    </row>
    <row r="92" spans="1:21" x14ac:dyDescent="0.25">
      <c r="D92" s="230" t="s">
        <v>94</v>
      </c>
      <c r="E92" s="230"/>
      <c r="F92" s="230"/>
      <c r="G92" s="230"/>
      <c r="O92" s="230" t="s">
        <v>99</v>
      </c>
      <c r="P92" s="230"/>
      <c r="Q92" s="230"/>
      <c r="R92" s="230"/>
    </row>
    <row r="93" spans="1:21" x14ac:dyDescent="0.25">
      <c r="D93" s="214"/>
      <c r="E93" s="214"/>
      <c r="F93" s="214"/>
      <c r="G93" s="214"/>
      <c r="O93" s="214"/>
      <c r="P93" s="214"/>
      <c r="Q93" s="214"/>
      <c r="R93" s="21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5" t="s">
        <v>18</v>
      </c>
      <c r="G110" s="226"/>
      <c r="H110" s="227"/>
      <c r="I110" s="42">
        <f>G109-I108</f>
        <v>0</v>
      </c>
      <c r="L110" s="8"/>
      <c r="M110" s="8"/>
      <c r="N110" s="8"/>
      <c r="O110" s="8"/>
      <c r="P110" s="8"/>
      <c r="Q110" s="225" t="s">
        <v>18</v>
      </c>
      <c r="R110" s="226"/>
      <c r="S110" s="227"/>
      <c r="T110" s="42">
        <f>R109-T108</f>
        <v>0</v>
      </c>
    </row>
    <row r="115" spans="1:21" x14ac:dyDescent="0.25">
      <c r="D115" s="230" t="s">
        <v>96</v>
      </c>
      <c r="E115" s="230"/>
      <c r="F115" s="230"/>
      <c r="G115" s="230"/>
      <c r="O115" s="230" t="s">
        <v>0</v>
      </c>
      <c r="P115" s="230"/>
      <c r="Q115" s="230"/>
      <c r="R115" s="230"/>
    </row>
    <row r="116" spans="1:21" x14ac:dyDescent="0.25">
      <c r="D116" s="214"/>
      <c r="E116" s="214"/>
      <c r="F116" s="214"/>
      <c r="G116" s="214"/>
      <c r="O116" s="214"/>
      <c r="P116" s="214"/>
      <c r="Q116" s="214"/>
      <c r="R116" s="21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5" t="s">
        <v>18</v>
      </c>
      <c r="G133" s="226"/>
      <c r="H133" s="227"/>
      <c r="I133" s="42">
        <f>G132-I131</f>
        <v>0</v>
      </c>
      <c r="L133" s="8"/>
      <c r="M133" s="8"/>
      <c r="N133" s="8"/>
      <c r="O133" s="8"/>
      <c r="P133" s="8"/>
      <c r="Q133" s="225" t="s">
        <v>18</v>
      </c>
      <c r="R133" s="226"/>
      <c r="S133" s="22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3" zoomScale="96" zoomScaleNormal="96" workbookViewId="0">
      <selection activeCell="F78" sqref="F7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4" t="s">
        <v>24</v>
      </c>
      <c r="C1" s="224"/>
      <c r="D1" s="224"/>
      <c r="E1" s="224"/>
      <c r="F1" s="22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4" t="s">
        <v>87</v>
      </c>
      <c r="R2" s="224"/>
      <c r="S2" s="224"/>
      <c r="T2" s="224"/>
      <c r="U2" s="22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5" t="s">
        <v>18</v>
      </c>
      <c r="H25" s="226"/>
      <c r="I25" s="226"/>
      <c r="J25" s="22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5" t="s">
        <v>18</v>
      </c>
      <c r="W26" s="226"/>
      <c r="X26" s="226"/>
      <c r="Y26" s="227"/>
      <c r="Z26" s="55"/>
      <c r="AA26" s="42">
        <f>W25-Z24</f>
        <v>23.314499999999953</v>
      </c>
      <c r="AB26" s="61"/>
      <c r="AC26" s="17"/>
    </row>
    <row r="30" spans="1:42" ht="25.9" x14ac:dyDescent="0.5">
      <c r="B30" s="224" t="s">
        <v>88</v>
      </c>
      <c r="C30" s="224"/>
      <c r="D30" s="224"/>
      <c r="E30" s="224"/>
      <c r="F30" s="22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4" t="s">
        <v>89</v>
      </c>
      <c r="R31" s="224"/>
      <c r="S31" s="224"/>
      <c r="T31" s="224"/>
      <c r="U31" s="2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5" t="s">
        <v>18</v>
      </c>
      <c r="H54" s="226"/>
      <c r="I54" s="226"/>
      <c r="J54" s="22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5" t="s">
        <v>18</v>
      </c>
      <c r="W55" s="226"/>
      <c r="X55" s="226"/>
      <c r="Y55" s="227"/>
      <c r="Z55" s="55"/>
      <c r="AA55" s="42">
        <f>W54-Z53</f>
        <v>38.263499999999112</v>
      </c>
      <c r="AB55" s="61"/>
      <c r="AC55" s="17"/>
    </row>
    <row r="60" spans="1:42" ht="26.25" x14ac:dyDescent="0.4">
      <c r="B60" s="224" t="s">
        <v>97</v>
      </c>
      <c r="C60" s="224"/>
      <c r="D60" s="224"/>
      <c r="E60" s="224"/>
      <c r="F60" s="2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4" t="s">
        <v>91</v>
      </c>
      <c r="R61" s="224"/>
      <c r="S61" s="224"/>
      <c r="T61" s="224"/>
      <c r="U61" s="2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579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586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586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592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593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594</v>
      </c>
      <c r="C71" s="38" t="s">
        <v>213</v>
      </c>
      <c r="D71" s="38" t="s">
        <v>333</v>
      </c>
      <c r="E71" s="38" t="s">
        <v>595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ref="N74:N75" si="84">M74*0.99</f>
        <v>0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2817.54</v>
      </c>
      <c r="I82" s="13"/>
      <c r="J82" s="13" t="s">
        <v>82</v>
      </c>
      <c r="K82" s="13">
        <f>SUM(K62:K81)</f>
        <v>2761.1891999999998</v>
      </c>
      <c r="L82" s="13"/>
      <c r="M82" s="13"/>
      <c r="N82" s="13">
        <f>SUM(N62:N81)</f>
        <v>2266.4709540000003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2789.3645999999999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5" t="s">
        <v>18</v>
      </c>
      <c r="H84" s="226"/>
      <c r="I84" s="226"/>
      <c r="J84" s="227"/>
      <c r="K84" s="55"/>
      <c r="L84" s="42">
        <f>H83-K82</f>
        <v>28.175400000000081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5" t="s">
        <v>18</v>
      </c>
      <c r="W85" s="226"/>
      <c r="X85" s="226"/>
      <c r="Y85" s="227"/>
      <c r="Z85" s="55"/>
      <c r="AA85" s="42">
        <f>W84-Z83</f>
        <v>0</v>
      </c>
      <c r="AB85" s="61"/>
      <c r="AC85" s="17"/>
    </row>
    <row r="91" spans="1:29" ht="26.25" x14ac:dyDescent="0.4">
      <c r="B91" s="224" t="s">
        <v>92</v>
      </c>
      <c r="C91" s="224"/>
      <c r="D91" s="224"/>
      <c r="E91" s="224"/>
      <c r="F91" s="2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4" t="s">
        <v>93</v>
      </c>
      <c r="R92" s="224"/>
      <c r="S92" s="224"/>
      <c r="T92" s="224"/>
      <c r="U92" s="22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5" t="s">
        <v>18</v>
      </c>
      <c r="H115" s="226"/>
      <c r="I115" s="226"/>
      <c r="J115" s="22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5" t="s">
        <v>18</v>
      </c>
      <c r="W116" s="226"/>
      <c r="X116" s="226"/>
      <c r="Y116" s="227"/>
      <c r="Z116" s="55"/>
      <c r="AA116" s="42">
        <f>W115-Z114</f>
        <v>0</v>
      </c>
      <c r="AB116" s="61"/>
      <c r="AC116" s="17"/>
    </row>
    <row r="123" spans="1:29" ht="26.25" x14ac:dyDescent="0.4">
      <c r="B123" s="224" t="s">
        <v>94</v>
      </c>
      <c r="C123" s="224"/>
      <c r="D123" s="224"/>
      <c r="E123" s="224"/>
      <c r="F123" s="2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4" t="s">
        <v>99</v>
      </c>
      <c r="R124" s="224"/>
      <c r="S124" s="224"/>
      <c r="T124" s="224"/>
      <c r="U124" s="22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5" t="s">
        <v>18</v>
      </c>
      <c r="H147" s="226"/>
      <c r="I147" s="226"/>
      <c r="J147" s="22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5" t="s">
        <v>18</v>
      </c>
      <c r="W148" s="226"/>
      <c r="X148" s="226"/>
      <c r="Y148" s="227"/>
      <c r="Z148" s="55"/>
      <c r="AA148" s="42">
        <f>W147-Z146</f>
        <v>0</v>
      </c>
      <c r="AB148" s="61"/>
      <c r="AC148" s="17"/>
    </row>
    <row r="153" spans="1:29" ht="26.25" x14ac:dyDescent="0.4">
      <c r="B153" s="224" t="s">
        <v>96</v>
      </c>
      <c r="C153" s="224"/>
      <c r="D153" s="224"/>
      <c r="E153" s="224"/>
      <c r="F153" s="22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4" t="s">
        <v>0</v>
      </c>
      <c r="R154" s="224"/>
      <c r="S154" s="224"/>
      <c r="T154" s="224"/>
      <c r="U154" s="22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5" t="s">
        <v>18</v>
      </c>
      <c r="H177" s="226"/>
      <c r="I177" s="226"/>
      <c r="J177" s="22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5" t="s">
        <v>18</v>
      </c>
      <c r="W178" s="226"/>
      <c r="X178" s="226"/>
      <c r="Y178" s="22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0" zoomScale="87" zoomScaleNormal="87" workbookViewId="0">
      <selection activeCell="J88" sqref="J8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1" t="s">
        <v>24</v>
      </c>
      <c r="D1" s="231"/>
      <c r="E1" s="231"/>
      <c r="M1" s="231" t="s">
        <v>87</v>
      </c>
      <c r="N1" s="231"/>
      <c r="O1" s="23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7" t="s">
        <v>18</v>
      </c>
      <c r="G28" s="218"/>
      <c r="H28" s="219"/>
      <c r="I28" s="42">
        <f>G27-I26</f>
        <v>97.199999999999818</v>
      </c>
      <c r="P28" s="217" t="s">
        <v>18</v>
      </c>
      <c r="Q28" s="218"/>
      <c r="R28" s="219"/>
      <c r="S28" s="42">
        <f>Q27-S26</f>
        <v>299</v>
      </c>
    </row>
    <row r="34" spans="1:28" ht="25.9" x14ac:dyDescent="0.5">
      <c r="C34" s="231" t="s">
        <v>88</v>
      </c>
      <c r="D34" s="231"/>
      <c r="E34" s="231"/>
      <c r="M34" s="231" t="s">
        <v>89</v>
      </c>
      <c r="N34" s="231"/>
      <c r="O34" s="23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7" t="s">
        <v>18</v>
      </c>
      <c r="G66" s="218"/>
      <c r="H66" s="219"/>
      <c r="I66" s="42">
        <f>G65-I64</f>
        <v>341</v>
      </c>
      <c r="P66" s="217" t="s">
        <v>18</v>
      </c>
      <c r="Q66" s="218"/>
      <c r="R66" s="219"/>
      <c r="S66" s="42">
        <f>Q65-S64</f>
        <v>176.10000000000036</v>
      </c>
    </row>
    <row r="70" spans="1:19" ht="26.25" x14ac:dyDescent="0.4">
      <c r="C70" s="231" t="s">
        <v>90</v>
      </c>
      <c r="D70" s="231"/>
      <c r="E70" s="231"/>
      <c r="M70" s="231" t="s">
        <v>91</v>
      </c>
      <c r="N70" s="231"/>
      <c r="O70" s="23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590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587</v>
      </c>
      <c r="C82" s="38" t="s">
        <v>126</v>
      </c>
      <c r="D82" s="38" t="s">
        <v>459</v>
      </c>
      <c r="E82" s="38" t="s">
        <v>263</v>
      </c>
      <c r="F82" s="38" t="s">
        <v>590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563</v>
      </c>
      <c r="C85" s="38" t="s">
        <v>562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563</v>
      </c>
      <c r="C86" s="38" t="s">
        <v>562</v>
      </c>
      <c r="D86" s="38" t="s">
        <v>332</v>
      </c>
      <c r="E86" s="38" t="s">
        <v>148</v>
      </c>
      <c r="F86" s="38"/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563</v>
      </c>
      <c r="C87" s="38" t="s">
        <v>562</v>
      </c>
      <c r="D87" s="38" t="s">
        <v>332</v>
      </c>
      <c r="E87" s="38" t="s">
        <v>520</v>
      </c>
      <c r="F87" s="38"/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4850</v>
      </c>
      <c r="H95" s="13">
        <f>SUM(H88:H94)</f>
        <v>0</v>
      </c>
      <c r="I95" s="13">
        <f>SUM(I72:I94)</f>
        <v>4605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4801.5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7" t="s">
        <v>18</v>
      </c>
      <c r="G97" s="218"/>
      <c r="H97" s="219"/>
      <c r="I97" s="42">
        <f>G96-I95</f>
        <v>196.5</v>
      </c>
      <c r="P97" s="217" t="s">
        <v>18</v>
      </c>
      <c r="Q97" s="218"/>
      <c r="R97" s="219"/>
      <c r="S97" s="42">
        <f>Q96-S95</f>
        <v>0</v>
      </c>
    </row>
    <row r="102" spans="1:19" ht="26.25" x14ac:dyDescent="0.4">
      <c r="C102" s="231" t="s">
        <v>92</v>
      </c>
      <c r="D102" s="231"/>
      <c r="E102" s="231"/>
      <c r="M102" s="231" t="s">
        <v>93</v>
      </c>
      <c r="N102" s="231"/>
      <c r="O102" s="23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7" t="s">
        <v>18</v>
      </c>
      <c r="G129" s="218"/>
      <c r="H129" s="219"/>
      <c r="I129" s="42">
        <f>G128-I127</f>
        <v>0</v>
      </c>
      <c r="P129" s="217" t="s">
        <v>18</v>
      </c>
      <c r="Q129" s="218"/>
      <c r="R129" s="219"/>
      <c r="S129" s="42">
        <f>Q128-S127</f>
        <v>0</v>
      </c>
    </row>
    <row r="134" spans="1:19" ht="26.25" x14ac:dyDescent="0.4">
      <c r="C134" s="231" t="s">
        <v>94</v>
      </c>
      <c r="D134" s="231"/>
      <c r="E134" s="231"/>
      <c r="M134" s="231" t="s">
        <v>99</v>
      </c>
      <c r="N134" s="231"/>
      <c r="O134" s="23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7" t="s">
        <v>18</v>
      </c>
      <c r="G161" s="218"/>
      <c r="H161" s="219"/>
      <c r="I161" s="42">
        <f>G160-I159</f>
        <v>0</v>
      </c>
      <c r="P161" s="217" t="s">
        <v>18</v>
      </c>
      <c r="Q161" s="218"/>
      <c r="R161" s="219"/>
      <c r="S161" s="42">
        <f>Q160-S159</f>
        <v>0</v>
      </c>
    </row>
    <row r="167" spans="1:19" ht="26.25" x14ac:dyDescent="0.4">
      <c r="C167" s="231" t="s">
        <v>96</v>
      </c>
      <c r="D167" s="231"/>
      <c r="E167" s="231"/>
      <c r="M167" s="231" t="s">
        <v>0</v>
      </c>
      <c r="N167" s="231"/>
      <c r="O167" s="23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7" t="s">
        <v>18</v>
      </c>
      <c r="G194" s="218"/>
      <c r="H194" s="219"/>
      <c r="I194" s="42">
        <f>G193-I192</f>
        <v>0</v>
      </c>
      <c r="P194" s="217" t="s">
        <v>18</v>
      </c>
      <c r="Q194" s="218"/>
      <c r="R194" s="219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F28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37.899999999999977</v>
      </c>
      <c r="Q26" s="217" t="s">
        <v>18</v>
      </c>
      <c r="R26" s="218"/>
      <c r="S26" s="219"/>
      <c r="T26" s="51"/>
      <c r="U26" s="42">
        <f>R25-U24</f>
        <v>77.200000000000045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42</v>
      </c>
      <c r="Q55" s="217" t="s">
        <v>18</v>
      </c>
      <c r="R55" s="218"/>
      <c r="S55" s="219"/>
      <c r="T55" s="51"/>
      <c r="U55" s="42">
        <f>R54-U53</f>
        <v>43.5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4.2000000000000028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27" zoomScale="95" zoomScaleNormal="95" workbookViewId="0">
      <selection activeCell="A39" sqref="A39:J39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143.5</v>
      </c>
      <c r="Q26" s="217" t="s">
        <v>18</v>
      </c>
      <c r="R26" s="218"/>
      <c r="S26" s="219"/>
      <c r="T26" s="51"/>
      <c r="U26" s="42">
        <f>R25-U24</f>
        <v>8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84.800000000000182</v>
      </c>
      <c r="Q55" s="217" t="s">
        <v>18</v>
      </c>
      <c r="R55" s="218"/>
      <c r="S55" s="219"/>
      <c r="T55" s="51"/>
      <c r="U55" s="42">
        <f>R54-U53</f>
        <v>148.5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576</v>
      </c>
      <c r="E63" s="8" t="s">
        <v>171</v>
      </c>
      <c r="F63" s="8"/>
      <c r="G63" s="49">
        <v>650</v>
      </c>
      <c r="H63" s="49"/>
      <c r="I63" s="49" t="s">
        <v>577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589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587</v>
      </c>
      <c r="C65" s="8" t="s">
        <v>126</v>
      </c>
      <c r="D65" s="8" t="s">
        <v>602</v>
      </c>
      <c r="E65" s="8" t="s">
        <v>114</v>
      </c>
      <c r="F65" s="8"/>
      <c r="G65" s="49">
        <v>150</v>
      </c>
      <c r="H65" s="49"/>
      <c r="I65" s="49"/>
      <c r="J65" s="49">
        <v>140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1500</v>
      </c>
      <c r="H82" s="13">
        <f>SUM(H75:H81)</f>
        <v>0</v>
      </c>
      <c r="I82" s="13"/>
      <c r="J82" s="13">
        <f>SUM(J61:J81)</f>
        <v>1420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1485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65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18</v>
      </c>
      <c r="Q26" s="217" t="s">
        <v>18</v>
      </c>
      <c r="R26" s="218"/>
      <c r="S26" s="219"/>
      <c r="T26" s="51"/>
      <c r="U26" s="42">
        <f>R25-U24</f>
        <v>31</v>
      </c>
    </row>
    <row r="30" spans="1:21" ht="26.25" x14ac:dyDescent="0.4">
      <c r="C30" s="232" t="s">
        <v>101</v>
      </c>
      <c r="D30" s="232"/>
      <c r="E30" s="232"/>
      <c r="F30" s="232"/>
      <c r="H30" s="194" t="s">
        <v>584</v>
      </c>
      <c r="I30" s="194">
        <v>544</v>
      </c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28.5</v>
      </c>
      <c r="Q55" s="217" t="s">
        <v>18</v>
      </c>
      <c r="R55" s="218"/>
      <c r="S55" s="219"/>
      <c r="T55" s="51"/>
      <c r="U55" s="42">
        <f>R54-U53</f>
        <v>71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578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591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591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597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53.5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2" t="s">
        <v>0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58.549999999999955</v>
      </c>
      <c r="Q26" s="217" t="s">
        <v>18</v>
      </c>
      <c r="R26" s="218"/>
      <c r="S26" s="219"/>
      <c r="T26" s="51"/>
      <c r="U26" s="42">
        <f>T24-U24</f>
        <v>115</v>
      </c>
    </row>
    <row r="30" spans="1:21" ht="23.25" x14ac:dyDescent="0.3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0</v>
      </c>
      <c r="Q55" s="217" t="s">
        <v>18</v>
      </c>
      <c r="R55" s="218"/>
      <c r="S55" s="219"/>
      <c r="T55" s="51"/>
      <c r="U55" s="42">
        <f>R54-U53</f>
        <v>0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0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3" t="s">
        <v>24</v>
      </c>
      <c r="D1" s="233"/>
      <c r="E1" s="233"/>
      <c r="F1" s="54"/>
      <c r="L1" s="233" t="s">
        <v>87</v>
      </c>
      <c r="M1" s="233"/>
      <c r="N1" s="233"/>
      <c r="O1" s="54"/>
    </row>
    <row r="2" spans="2:17" ht="27" x14ac:dyDescent="0.35">
      <c r="C2" s="233"/>
      <c r="D2" s="233"/>
      <c r="E2" s="233"/>
      <c r="F2" s="54"/>
      <c r="L2" s="233"/>
      <c r="M2" s="233"/>
      <c r="N2" s="23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4" t="s">
        <v>40</v>
      </c>
      <c r="D21" s="235"/>
      <c r="E21" s="235"/>
      <c r="F21" s="236"/>
      <c r="G21" s="240">
        <f>SUM(G5:G20)</f>
        <v>510</v>
      </c>
      <c r="H21" s="8"/>
      <c r="K21" s="8"/>
      <c r="L21" s="234" t="s">
        <v>40</v>
      </c>
      <c r="M21" s="235"/>
      <c r="N21" s="235"/>
      <c r="O21" s="236"/>
      <c r="P21" s="240">
        <f>SUM(P5:P20)</f>
        <v>510</v>
      </c>
      <c r="Q21" s="8"/>
    </row>
    <row r="22" spans="2:17" ht="15" customHeight="1" x14ac:dyDescent="0.25">
      <c r="B22" s="8"/>
      <c r="C22" s="237"/>
      <c r="D22" s="238"/>
      <c r="E22" s="238"/>
      <c r="F22" s="239"/>
      <c r="G22" s="241"/>
      <c r="H22" s="8"/>
      <c r="K22" s="8"/>
      <c r="L22" s="237"/>
      <c r="M22" s="238"/>
      <c r="N22" s="238"/>
      <c r="O22" s="239"/>
      <c r="P22" s="241"/>
      <c r="Q22" s="8"/>
    </row>
    <row r="28" spans="2:17" ht="27" x14ac:dyDescent="0.35">
      <c r="C28" s="233" t="s">
        <v>88</v>
      </c>
      <c r="D28" s="233"/>
      <c r="E28" s="233"/>
      <c r="F28" s="54"/>
      <c r="L28" s="233" t="s">
        <v>89</v>
      </c>
      <c r="M28" s="233"/>
      <c r="N28" s="233"/>
      <c r="O28" s="54"/>
    </row>
    <row r="29" spans="2:17" ht="27" x14ac:dyDescent="0.35">
      <c r="C29" s="233"/>
      <c r="D29" s="233"/>
      <c r="E29" s="233"/>
      <c r="F29" s="54"/>
      <c r="L29" s="233"/>
      <c r="M29" s="233"/>
      <c r="N29" s="23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4" t="s">
        <v>40</v>
      </c>
      <c r="D48" s="235"/>
      <c r="E48" s="235"/>
      <c r="F48" s="236"/>
      <c r="G48" s="240">
        <f>SUM(G32:G47)</f>
        <v>540</v>
      </c>
      <c r="H48" s="8"/>
      <c r="K48" s="8"/>
      <c r="L48" s="234" t="s">
        <v>40</v>
      </c>
      <c r="M48" s="235"/>
      <c r="N48" s="235"/>
      <c r="O48" s="236"/>
      <c r="P48" s="240">
        <f>SUM(P32:P47)</f>
        <v>570</v>
      </c>
      <c r="Q48" s="8"/>
    </row>
    <row r="49" spans="2:17" x14ac:dyDescent="0.25">
      <c r="B49" s="8"/>
      <c r="C49" s="237"/>
      <c r="D49" s="238"/>
      <c r="E49" s="238"/>
      <c r="F49" s="239"/>
      <c r="G49" s="241"/>
      <c r="H49" s="8"/>
      <c r="K49" s="8"/>
      <c r="L49" s="237"/>
      <c r="M49" s="238"/>
      <c r="N49" s="238"/>
      <c r="O49" s="239"/>
      <c r="P49" s="241"/>
      <c r="Q49" s="8"/>
    </row>
    <row r="55" spans="2:17" ht="27" x14ac:dyDescent="0.35">
      <c r="C55" s="233" t="s">
        <v>97</v>
      </c>
      <c r="D55" s="233"/>
      <c r="E55" s="233"/>
      <c r="F55" s="54"/>
      <c r="L55" s="233" t="s">
        <v>91</v>
      </c>
      <c r="M55" s="233"/>
      <c r="N55" s="233"/>
      <c r="O55" s="54"/>
    </row>
    <row r="56" spans="2:17" ht="27" x14ac:dyDescent="0.35">
      <c r="C56" s="233"/>
      <c r="D56" s="233"/>
      <c r="E56" s="233"/>
      <c r="F56" s="54"/>
      <c r="L56" s="233"/>
      <c r="M56" s="233"/>
      <c r="N56" s="23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4" t="s">
        <v>40</v>
      </c>
      <c r="D75" s="235"/>
      <c r="E75" s="235"/>
      <c r="F75" s="236"/>
      <c r="G75" s="240">
        <f>SUM(G59:G74)</f>
        <v>500</v>
      </c>
      <c r="H75" s="8"/>
      <c r="K75" s="8"/>
      <c r="L75" s="234" t="s">
        <v>40</v>
      </c>
      <c r="M75" s="235"/>
      <c r="N75" s="235"/>
      <c r="O75" s="236"/>
      <c r="P75" s="240">
        <f>SUM(P59:P74)</f>
        <v>0</v>
      </c>
      <c r="Q75" s="8"/>
    </row>
    <row r="76" spans="2:17" x14ac:dyDescent="0.25">
      <c r="B76" s="8"/>
      <c r="C76" s="237"/>
      <c r="D76" s="238"/>
      <c r="E76" s="238"/>
      <c r="F76" s="239"/>
      <c r="G76" s="241"/>
      <c r="H76" s="8"/>
      <c r="K76" s="8"/>
      <c r="L76" s="237"/>
      <c r="M76" s="238"/>
      <c r="N76" s="238"/>
      <c r="O76" s="239"/>
      <c r="P76" s="241"/>
      <c r="Q76" s="8"/>
    </row>
    <row r="82" spans="2:17" ht="27" x14ac:dyDescent="0.35">
      <c r="C82" s="233" t="s">
        <v>92</v>
      </c>
      <c r="D82" s="233"/>
      <c r="E82" s="233"/>
      <c r="F82" s="54"/>
      <c r="L82" s="233" t="s">
        <v>93</v>
      </c>
      <c r="M82" s="233"/>
      <c r="N82" s="233"/>
      <c r="O82" s="54"/>
    </row>
    <row r="83" spans="2:17" ht="27" x14ac:dyDescent="0.35">
      <c r="C83" s="233"/>
      <c r="D83" s="233"/>
      <c r="E83" s="233"/>
      <c r="F83" s="54"/>
      <c r="L83" s="233"/>
      <c r="M83" s="233"/>
      <c r="N83" s="2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4" t="s">
        <v>40</v>
      </c>
      <c r="D102" s="235"/>
      <c r="E102" s="235"/>
      <c r="F102" s="236"/>
      <c r="G102" s="240">
        <f>SUM(G86:G101)</f>
        <v>0</v>
      </c>
      <c r="H102" s="8"/>
      <c r="K102" s="8"/>
      <c r="L102" s="234" t="s">
        <v>40</v>
      </c>
      <c r="M102" s="235"/>
      <c r="N102" s="235"/>
      <c r="O102" s="236"/>
      <c r="P102" s="240">
        <f>SUM(P86:P101)</f>
        <v>0</v>
      </c>
      <c r="Q102" s="8"/>
    </row>
    <row r="103" spans="2:17" x14ac:dyDescent="0.25">
      <c r="B103" s="8"/>
      <c r="C103" s="237"/>
      <c r="D103" s="238"/>
      <c r="E103" s="238"/>
      <c r="F103" s="239"/>
      <c r="G103" s="241"/>
      <c r="H103" s="8"/>
      <c r="K103" s="8"/>
      <c r="L103" s="237"/>
      <c r="M103" s="238"/>
      <c r="N103" s="238"/>
      <c r="O103" s="239"/>
      <c r="P103" s="241"/>
      <c r="Q103" s="8"/>
    </row>
    <row r="110" spans="2:17" ht="27" x14ac:dyDescent="0.35">
      <c r="C110" s="233" t="s">
        <v>94</v>
      </c>
      <c r="D110" s="233"/>
      <c r="E110" s="233"/>
      <c r="F110" s="54"/>
      <c r="L110" s="233" t="s">
        <v>99</v>
      </c>
      <c r="M110" s="233"/>
      <c r="N110" s="233"/>
      <c r="O110" s="54"/>
    </row>
    <row r="111" spans="2:17" ht="27" x14ac:dyDescent="0.35">
      <c r="C111" s="233"/>
      <c r="D111" s="233"/>
      <c r="E111" s="233"/>
      <c r="F111" s="54"/>
      <c r="L111" s="233"/>
      <c r="M111" s="233"/>
      <c r="N111" s="23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4" t="s">
        <v>40</v>
      </c>
      <c r="D130" s="235"/>
      <c r="E130" s="235"/>
      <c r="F130" s="236"/>
      <c r="G130" s="240">
        <f>SUM(G114:G129)</f>
        <v>0</v>
      </c>
      <c r="H130" s="8"/>
      <c r="K130" s="8"/>
      <c r="L130" s="234" t="s">
        <v>40</v>
      </c>
      <c r="M130" s="235"/>
      <c r="N130" s="235"/>
      <c r="O130" s="236"/>
      <c r="P130" s="240">
        <f>SUM(P114:P129)</f>
        <v>0</v>
      </c>
      <c r="Q130" s="8"/>
    </row>
    <row r="131" spans="2:17" x14ac:dyDescent="0.25">
      <c r="B131" s="8"/>
      <c r="C131" s="237"/>
      <c r="D131" s="238"/>
      <c r="E131" s="238"/>
      <c r="F131" s="239"/>
      <c r="G131" s="241"/>
      <c r="H131" s="8"/>
      <c r="K131" s="8"/>
      <c r="L131" s="237"/>
      <c r="M131" s="238"/>
      <c r="N131" s="238"/>
      <c r="O131" s="239"/>
      <c r="P131" s="241"/>
      <c r="Q131" s="8"/>
    </row>
    <row r="138" spans="2:17" ht="27" x14ac:dyDescent="0.35">
      <c r="C138" s="233" t="s">
        <v>96</v>
      </c>
      <c r="D138" s="233"/>
      <c r="E138" s="233"/>
      <c r="F138" s="54"/>
      <c r="L138" s="233" t="s">
        <v>0</v>
      </c>
      <c r="M138" s="233"/>
      <c r="N138" s="233"/>
      <c r="O138" s="54"/>
    </row>
    <row r="139" spans="2:17" ht="27" x14ac:dyDescent="0.35">
      <c r="C139" s="233"/>
      <c r="D139" s="233"/>
      <c r="E139" s="233"/>
      <c r="F139" s="54"/>
      <c r="L139" s="233"/>
      <c r="M139" s="233"/>
      <c r="N139" s="23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4" t="s">
        <v>40</v>
      </c>
      <c r="D158" s="235"/>
      <c r="E158" s="235"/>
      <c r="F158" s="236"/>
      <c r="G158" s="240">
        <f>SUM(G142:G157)</f>
        <v>0</v>
      </c>
      <c r="H158" s="8"/>
      <c r="K158" s="8"/>
      <c r="L158" s="234" t="s">
        <v>40</v>
      </c>
      <c r="M158" s="235"/>
      <c r="N158" s="235"/>
      <c r="O158" s="236"/>
      <c r="P158" s="240">
        <f>SUM(P142:P157)</f>
        <v>0</v>
      </c>
      <c r="Q158" s="8"/>
    </row>
    <row r="159" spans="2:17" x14ac:dyDescent="0.25">
      <c r="B159" s="8"/>
      <c r="C159" s="237"/>
      <c r="D159" s="238"/>
      <c r="E159" s="238"/>
      <c r="F159" s="239"/>
      <c r="G159" s="241"/>
      <c r="H159" s="8"/>
      <c r="K159" s="8"/>
      <c r="L159" s="237"/>
      <c r="M159" s="238"/>
      <c r="N159" s="238"/>
      <c r="O159" s="239"/>
      <c r="P159" s="24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103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0</v>
      </c>
      <c r="B1" s="233"/>
      <c r="C1" s="233"/>
      <c r="E1" s="233" t="s">
        <v>24</v>
      </c>
      <c r="F1" s="233"/>
      <c r="G1" s="233"/>
      <c r="I1" s="233" t="s">
        <v>87</v>
      </c>
      <c r="J1" s="233"/>
      <c r="K1" s="233"/>
      <c r="M1" s="233" t="s">
        <v>88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28" zoomScale="115" zoomScaleNormal="115" workbookViewId="0">
      <selection activeCell="B137" sqref="B13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0" t="s">
        <v>24</v>
      </c>
      <c r="C1" s="221"/>
      <c r="D1" s="221"/>
      <c r="E1" s="221"/>
      <c r="F1" s="222"/>
      <c r="G1" s="8"/>
      <c r="H1" s="8"/>
      <c r="I1" s="8"/>
      <c r="J1" s="22"/>
      <c r="M1" s="7"/>
      <c r="N1" s="220" t="s">
        <v>87</v>
      </c>
      <c r="O1" s="221"/>
      <c r="P1" s="221"/>
      <c r="Q1" s="221"/>
      <c r="R1" s="22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7" t="s">
        <v>18</v>
      </c>
      <c r="F53" s="218"/>
      <c r="G53" s="218"/>
      <c r="H53" s="219"/>
      <c r="I53" s="18">
        <f>F52-I51</f>
        <v>429.39999999999964</v>
      </c>
      <c r="Q53" s="217" t="s">
        <v>18</v>
      </c>
      <c r="R53" s="218"/>
      <c r="S53" s="218"/>
      <c r="T53" s="219"/>
      <c r="U53" s="18">
        <f>R52-U51</f>
        <v>508.6230000000005</v>
      </c>
    </row>
    <row r="59" spans="1:22" ht="31.15" x14ac:dyDescent="0.6">
      <c r="A59" s="7"/>
      <c r="B59" s="220" t="s">
        <v>88</v>
      </c>
      <c r="C59" s="221"/>
      <c r="D59" s="221"/>
      <c r="E59" s="221"/>
      <c r="F59" s="222"/>
      <c r="G59" s="8"/>
      <c r="H59" s="8"/>
      <c r="I59" s="8"/>
      <c r="J59" s="22"/>
      <c r="M59" s="7"/>
      <c r="N59" s="220" t="s">
        <v>89</v>
      </c>
      <c r="O59" s="221"/>
      <c r="P59" s="221"/>
      <c r="Q59" s="221"/>
      <c r="R59" s="22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7" t="s">
        <v>18</v>
      </c>
      <c r="R110" s="218"/>
      <c r="S110" s="218"/>
      <c r="T110" s="219"/>
      <c r="U110" s="18">
        <f>R109-U108</f>
        <v>419.80000000000018</v>
      </c>
    </row>
    <row r="111" spans="1:22" ht="14.45" x14ac:dyDescent="0.3">
      <c r="E111" s="217" t="s">
        <v>18</v>
      </c>
      <c r="F111" s="218"/>
      <c r="G111" s="218"/>
      <c r="H111" s="21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6"/>
      <c r="R113" s="216"/>
      <c r="S113" s="216"/>
      <c r="T113" s="216"/>
      <c r="U113" s="165"/>
    </row>
    <row r="117" spans="1:22" ht="31.15" x14ac:dyDescent="0.6">
      <c r="A117" s="7"/>
      <c r="B117" s="220" t="s">
        <v>97</v>
      </c>
      <c r="C117" s="221"/>
      <c r="D117" s="221"/>
      <c r="E117" s="221"/>
      <c r="F117" s="222"/>
      <c r="G117" s="8"/>
      <c r="H117" s="8"/>
      <c r="I117" s="8"/>
      <c r="J117" s="22"/>
      <c r="M117" s="7"/>
      <c r="N117" s="220" t="s">
        <v>91</v>
      </c>
      <c r="O117" s="221"/>
      <c r="P117" s="221"/>
      <c r="Q117" s="221"/>
      <c r="R117" s="22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573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574</v>
      </c>
      <c r="C126" s="8" t="s">
        <v>140</v>
      </c>
      <c r="D126" s="8" t="s">
        <v>573</v>
      </c>
      <c r="E126" s="8">
        <v>834</v>
      </c>
      <c r="F126" s="21">
        <v>600</v>
      </c>
      <c r="G126" s="8" t="s">
        <v>575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585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573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573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588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588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204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/>
      <c r="F136" s="21">
        <v>550</v>
      </c>
      <c r="G136" s="8" t="s">
        <v>542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/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/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/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/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/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573</v>
      </c>
      <c r="E142" s="8"/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573</v>
      </c>
      <c r="E143" s="8"/>
      <c r="F143" s="21">
        <v>600</v>
      </c>
      <c r="G143" s="8" t="s">
        <v>601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8470</v>
      </c>
      <c r="G166" s="14"/>
      <c r="H166" s="14"/>
      <c r="I166" s="16">
        <f>SUM(I119:I165)</f>
        <v>8010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8385.2999999999993</v>
      </c>
      <c r="M167" s="1"/>
      <c r="Q167" s="12" t="s">
        <v>17</v>
      </c>
      <c r="R167" s="13">
        <f>R166*0.99</f>
        <v>0</v>
      </c>
    </row>
    <row r="168" spans="1:22" x14ac:dyDescent="0.25">
      <c r="E168" s="217" t="s">
        <v>18</v>
      </c>
      <c r="F168" s="218"/>
      <c r="G168" s="218"/>
      <c r="H168" s="219"/>
      <c r="I168" s="18">
        <f>F167-I166</f>
        <v>375.29999999999927</v>
      </c>
      <c r="Q168" s="217" t="s">
        <v>18</v>
      </c>
      <c r="R168" s="218"/>
      <c r="S168" s="218"/>
      <c r="T168" s="219"/>
      <c r="U168" s="18">
        <f>R167-U166</f>
        <v>0</v>
      </c>
    </row>
    <row r="175" spans="1:22" ht="31.5" x14ac:dyDescent="0.5">
      <c r="A175" s="7"/>
      <c r="B175" s="220" t="s">
        <v>98</v>
      </c>
      <c r="C175" s="221"/>
      <c r="D175" s="221"/>
      <c r="E175" s="221"/>
      <c r="F175" s="222"/>
      <c r="G175" s="8"/>
      <c r="H175" s="8"/>
      <c r="I175" s="8"/>
      <c r="J175" s="22"/>
      <c r="M175" s="7"/>
      <c r="N175" s="220" t="s">
        <v>93</v>
      </c>
      <c r="O175" s="221"/>
      <c r="P175" s="221"/>
      <c r="Q175" s="221"/>
      <c r="R175" s="22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7" t="s">
        <v>18</v>
      </c>
      <c r="F227" s="218"/>
      <c r="G227" s="218"/>
      <c r="H227" s="219"/>
      <c r="I227" s="18">
        <f>F226-I225</f>
        <v>0</v>
      </c>
      <c r="Q227" s="217" t="s">
        <v>18</v>
      </c>
      <c r="R227" s="218"/>
      <c r="S227" s="218"/>
      <c r="T227" s="219"/>
      <c r="U227" s="18">
        <f>R226-U225</f>
        <v>0</v>
      </c>
    </row>
    <row r="234" spans="1:22" ht="31.5" x14ac:dyDescent="0.5">
      <c r="A234" s="7"/>
      <c r="B234" s="220" t="s">
        <v>94</v>
      </c>
      <c r="C234" s="221"/>
      <c r="D234" s="221"/>
      <c r="E234" s="221"/>
      <c r="F234" s="222"/>
      <c r="G234" s="8"/>
      <c r="H234" s="8"/>
      <c r="I234" s="8"/>
      <c r="J234" s="22"/>
      <c r="M234" s="7"/>
      <c r="N234" s="220" t="s">
        <v>99</v>
      </c>
      <c r="O234" s="221"/>
      <c r="P234" s="221"/>
      <c r="Q234" s="221"/>
      <c r="R234" s="22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7" t="s">
        <v>18</v>
      </c>
      <c r="F286" s="218"/>
      <c r="G286" s="218"/>
      <c r="H286" s="219"/>
      <c r="I286" s="18">
        <f>F285-I284</f>
        <v>0</v>
      </c>
      <c r="Q286" s="217" t="s">
        <v>18</v>
      </c>
      <c r="R286" s="218"/>
      <c r="S286" s="218"/>
      <c r="T286" s="219"/>
      <c r="U286" s="18">
        <f>R285-U284</f>
        <v>0</v>
      </c>
    </row>
    <row r="293" spans="1:22" ht="31.5" x14ac:dyDescent="0.5">
      <c r="A293" s="7"/>
      <c r="B293" s="220" t="s">
        <v>96</v>
      </c>
      <c r="C293" s="221"/>
      <c r="D293" s="221"/>
      <c r="E293" s="221"/>
      <c r="F293" s="222"/>
      <c r="G293" s="8"/>
      <c r="H293" s="8"/>
      <c r="I293" s="8"/>
      <c r="J293" s="22"/>
      <c r="M293" s="7"/>
      <c r="N293" s="220" t="s">
        <v>0</v>
      </c>
      <c r="O293" s="221"/>
      <c r="P293" s="221"/>
      <c r="Q293" s="221"/>
      <c r="R293" s="22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7" t="s">
        <v>18</v>
      </c>
      <c r="F345" s="218"/>
      <c r="G345" s="218"/>
      <c r="H345" s="219"/>
      <c r="I345" s="18">
        <f>F344-I343</f>
        <v>0</v>
      </c>
      <c r="Q345" s="217" t="s">
        <v>18</v>
      </c>
      <c r="R345" s="218"/>
      <c r="S345" s="218"/>
      <c r="T345" s="21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89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3" t="s">
        <v>346</v>
      </c>
      <c r="B1" s="233"/>
      <c r="C1" s="233"/>
      <c r="E1" s="233" t="s">
        <v>347</v>
      </c>
      <c r="F1" s="233"/>
      <c r="G1" s="233"/>
      <c r="I1" s="233" t="s">
        <v>348</v>
      </c>
      <c r="J1" s="233"/>
      <c r="K1" s="233"/>
      <c r="M1" s="233" t="s">
        <v>101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3" t="s">
        <v>97</v>
      </c>
      <c r="B25" s="233"/>
      <c r="C25" s="233"/>
      <c r="E25" s="233" t="s">
        <v>91</v>
      </c>
      <c r="F25" s="233"/>
      <c r="G25" s="233"/>
      <c r="I25" s="233" t="s">
        <v>92</v>
      </c>
      <c r="J25" s="233"/>
      <c r="K25" s="233"/>
      <c r="O25" s="143"/>
    </row>
    <row r="26" spans="1:15" ht="15" customHeight="1" x14ac:dyDescent="0.35">
      <c r="A26" s="233"/>
      <c r="B26" s="233"/>
      <c r="C26" s="233"/>
      <c r="E26" s="233"/>
      <c r="F26" s="233"/>
      <c r="G26" s="233"/>
      <c r="I26" s="233"/>
      <c r="J26" s="233"/>
      <c r="K26" s="23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569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566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580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3" t="s">
        <v>94</v>
      </c>
      <c r="B54" s="233"/>
      <c r="C54" s="233"/>
      <c r="E54" s="233" t="s">
        <v>99</v>
      </c>
      <c r="F54" s="233"/>
      <c r="G54" s="233"/>
      <c r="I54" s="233" t="s">
        <v>96</v>
      </c>
      <c r="J54" s="233"/>
      <c r="K54" s="233"/>
      <c r="O54" s="143"/>
    </row>
    <row r="55" spans="1:15" ht="15" customHeight="1" x14ac:dyDescent="0.35">
      <c r="A55" s="233"/>
      <c r="B55" s="233"/>
      <c r="C55" s="233"/>
      <c r="E55" s="233"/>
      <c r="F55" s="233"/>
      <c r="G55" s="233"/>
      <c r="I55" s="233"/>
      <c r="J55" s="233"/>
      <c r="K55" s="23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565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567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568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570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598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599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600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3" t="s">
        <v>94</v>
      </c>
      <c r="B45" s="233"/>
      <c r="C45" s="233"/>
      <c r="F45" s="233" t="s">
        <v>99</v>
      </c>
      <c r="G45" s="233"/>
      <c r="H45" s="233"/>
      <c r="K45" s="233" t="s">
        <v>96</v>
      </c>
      <c r="L45" s="233"/>
      <c r="M45" s="233"/>
      <c r="O45" s="233" t="s">
        <v>0</v>
      </c>
      <c r="P45" s="233"/>
      <c r="Q45" s="233"/>
    </row>
    <row r="46" spans="1:17" x14ac:dyDescent="0.25">
      <c r="A46" s="233"/>
      <c r="B46" s="233"/>
      <c r="C46" s="233"/>
      <c r="F46" s="233"/>
      <c r="G46" s="233"/>
      <c r="H46" s="233"/>
      <c r="K46" s="233"/>
      <c r="L46" s="233"/>
      <c r="M46" s="233"/>
      <c r="O46" s="233"/>
      <c r="P46" s="233"/>
      <c r="Q46" s="23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3"/>
      <c r="D1" s="233"/>
      <c r="E1" s="54"/>
    </row>
    <row r="2" spans="2:13" ht="27" x14ac:dyDescent="0.35">
      <c r="C2" s="233"/>
      <c r="D2" s="23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5" t="s">
        <v>40</v>
      </c>
      <c r="C14" s="226"/>
      <c r="D14" s="227"/>
      <c r="E14" s="13">
        <f>SUM(E5:E13)</f>
        <v>300</v>
      </c>
      <c r="F14" s="8"/>
      <c r="I14" s="225" t="s">
        <v>40</v>
      </c>
      <c r="J14" s="226"/>
      <c r="K14" s="22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5" t="s">
        <v>40</v>
      </c>
      <c r="C31" s="226"/>
      <c r="D31" s="227"/>
      <c r="E31" s="13">
        <f>SUM(E22:E30)</f>
        <v>60</v>
      </c>
      <c r="F31" s="8"/>
      <c r="I31" s="225" t="s">
        <v>40</v>
      </c>
      <c r="J31" s="226"/>
      <c r="K31" s="22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5" t="s">
        <v>40</v>
      </c>
      <c r="C48" s="226"/>
      <c r="D48" s="227"/>
      <c r="E48" s="13">
        <f>SUM(E39:E47)</f>
        <v>165</v>
      </c>
      <c r="F48" s="8"/>
      <c r="I48" s="225" t="s">
        <v>40</v>
      </c>
      <c r="J48" s="226"/>
      <c r="K48" s="22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5" t="s">
        <v>40</v>
      </c>
      <c r="C65" s="226"/>
      <c r="D65" s="227"/>
      <c r="E65" s="13">
        <f>SUM(E56:E64)</f>
        <v>0</v>
      </c>
      <c r="F65" s="8"/>
      <c r="I65" s="225" t="s">
        <v>40</v>
      </c>
      <c r="J65" s="226"/>
      <c r="K65" s="22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5" t="s">
        <v>40</v>
      </c>
      <c r="C83" s="226"/>
      <c r="D83" s="227"/>
      <c r="E83" s="13">
        <f>SUM(E74:E82)</f>
        <v>0</v>
      </c>
      <c r="F83" s="8"/>
      <c r="I83" s="225" t="s">
        <v>40</v>
      </c>
      <c r="J83" s="226"/>
      <c r="K83" s="22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5" t="s">
        <v>40</v>
      </c>
      <c r="C101" s="226"/>
      <c r="D101" s="227"/>
      <c r="E101" s="13">
        <f>SUM(E92:E100)</f>
        <v>0</v>
      </c>
      <c r="F101" s="8"/>
      <c r="I101" s="225" t="s">
        <v>40</v>
      </c>
      <c r="J101" s="226"/>
      <c r="K101" s="22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564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3" t="s">
        <v>94</v>
      </c>
      <c r="B42" s="233"/>
      <c r="C42" s="233"/>
      <c r="F42" s="233" t="s">
        <v>99</v>
      </c>
      <c r="G42" s="233"/>
      <c r="H42" s="233"/>
      <c r="K42" s="233" t="s">
        <v>96</v>
      </c>
      <c r="L42" s="233"/>
      <c r="M42" s="233"/>
      <c r="O42" s="233" t="s">
        <v>0</v>
      </c>
      <c r="P42" s="233"/>
      <c r="Q42" s="233"/>
    </row>
    <row r="43" spans="1:17" x14ac:dyDescent="0.25">
      <c r="A43" s="233"/>
      <c r="B43" s="233"/>
      <c r="C43" s="233"/>
      <c r="F43" s="233"/>
      <c r="G43" s="233"/>
      <c r="H43" s="233"/>
      <c r="K43" s="233"/>
      <c r="L43" s="233"/>
      <c r="M43" s="233"/>
      <c r="O43" s="233"/>
      <c r="P43" s="233"/>
      <c r="Q43" s="23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33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2" t="s">
        <v>46</v>
      </c>
      <c r="J2" s="242"/>
      <c r="K2" s="242"/>
    </row>
    <row r="3" spans="4:12" ht="14.45" x14ac:dyDescent="0.3">
      <c r="D3" s="243" t="s">
        <v>24</v>
      </c>
      <c r="E3" s="243"/>
      <c r="H3" s="244" t="s">
        <v>24</v>
      </c>
      <c r="I3" s="244"/>
      <c r="J3" s="244"/>
      <c r="K3" s="244"/>
      <c r="L3" s="24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5" t="s">
        <v>67</v>
      </c>
      <c r="E32" s="247">
        <f>SUM(E5:E31)</f>
        <v>4479.1264000000001</v>
      </c>
      <c r="H32" s="8"/>
      <c r="I32" s="8"/>
      <c r="J32" s="251">
        <f>SUM(J5:J31)</f>
        <v>3313.67</v>
      </c>
      <c r="K32" s="8"/>
      <c r="L32" s="8"/>
    </row>
    <row r="33" spans="4:12" x14ac:dyDescent="0.25">
      <c r="D33" s="246"/>
      <c r="E33" s="248"/>
      <c r="H33" s="249" t="s">
        <v>40</v>
      </c>
      <c r="I33" s="250"/>
      <c r="J33" s="252"/>
      <c r="K33" s="8"/>
      <c r="L33" s="8"/>
    </row>
    <row r="38" spans="4:12" x14ac:dyDescent="0.25">
      <c r="D38" s="64" t="s">
        <v>46</v>
      </c>
      <c r="I38" s="242" t="s">
        <v>46</v>
      </c>
      <c r="J38" s="242"/>
      <c r="K38" s="242"/>
    </row>
    <row r="39" spans="4:12" ht="14.45" x14ac:dyDescent="0.3">
      <c r="D39" s="243" t="s">
        <v>87</v>
      </c>
      <c r="E39" s="243"/>
      <c r="H39" s="244" t="s">
        <v>87</v>
      </c>
      <c r="I39" s="244"/>
      <c r="J39" s="244"/>
      <c r="K39" s="244"/>
      <c r="L39" s="24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5" t="s">
        <v>67</v>
      </c>
      <c r="E63" s="24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6"/>
      <c r="E64" s="248"/>
      <c r="H64" s="249" t="s">
        <v>40</v>
      </c>
      <c r="I64" s="250"/>
      <c r="J64" s="65">
        <f>SUM(J41:J63)</f>
        <v>3876.38</v>
      </c>
      <c r="K64" s="8"/>
      <c r="L64" s="8"/>
    </row>
    <row r="68" spans="4:12" x14ac:dyDescent="0.25">
      <c r="D68" s="64" t="s">
        <v>581</v>
      </c>
      <c r="I68" s="242" t="s">
        <v>46</v>
      </c>
      <c r="J68" s="242"/>
      <c r="K68" s="242"/>
    </row>
    <row r="69" spans="4:12" ht="14.45" x14ac:dyDescent="0.3">
      <c r="D69" s="243" t="s">
        <v>88</v>
      </c>
      <c r="E69" s="243"/>
      <c r="H69" s="244" t="s">
        <v>88</v>
      </c>
      <c r="I69" s="244"/>
      <c r="J69" s="244"/>
      <c r="K69" s="244"/>
      <c r="L69" s="24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5" t="s">
        <v>67</v>
      </c>
      <c r="E94" s="247">
        <f>SUM(E71:E93)</f>
        <v>4867.5713000000014</v>
      </c>
      <c r="H94" s="249" t="s">
        <v>40</v>
      </c>
      <c r="I94" s="250"/>
      <c r="J94" s="65">
        <f>SUM(J71:J93)</f>
        <v>3783.35</v>
      </c>
      <c r="K94" s="8"/>
      <c r="L94" s="8"/>
    </row>
    <row r="95" spans="4:12" x14ac:dyDescent="0.25">
      <c r="D95" s="246"/>
      <c r="E95" s="248"/>
    </row>
    <row r="99" spans="4:12" x14ac:dyDescent="0.25">
      <c r="I99" s="242" t="s">
        <v>46</v>
      </c>
      <c r="J99" s="242"/>
      <c r="K99" s="242"/>
    </row>
    <row r="100" spans="4:12" x14ac:dyDescent="0.25">
      <c r="D100" s="64" t="s">
        <v>583</v>
      </c>
      <c r="H100" s="244" t="s">
        <v>89</v>
      </c>
      <c r="I100" s="244"/>
      <c r="J100" s="244"/>
      <c r="K100" s="244"/>
      <c r="L100" s="244"/>
    </row>
    <row r="101" spans="4:12" ht="14.45" x14ac:dyDescent="0.3">
      <c r="D101" s="243" t="s">
        <v>89</v>
      </c>
      <c r="E101" s="2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9" t="s">
        <v>40</v>
      </c>
      <c r="I125" s="250"/>
      <c r="J125" s="65">
        <f>SUM(J102:J124)</f>
        <v>3644.8100000000004</v>
      </c>
      <c r="K125" s="8"/>
      <c r="L125" s="8"/>
    </row>
    <row r="126" spans="4:12" x14ac:dyDescent="0.25">
      <c r="D126" s="245" t="s">
        <v>67</v>
      </c>
      <c r="E126" s="247">
        <f>SUM(E103:E125)</f>
        <v>4805.1834999999992</v>
      </c>
    </row>
    <row r="127" spans="4:12" x14ac:dyDescent="0.25">
      <c r="D127" s="246"/>
      <c r="E127" s="248"/>
    </row>
    <row r="129" spans="4:12" x14ac:dyDescent="0.25">
      <c r="I129" s="242" t="s">
        <v>46</v>
      </c>
      <c r="J129" s="242"/>
      <c r="K129" s="242"/>
    </row>
    <row r="130" spans="4:12" x14ac:dyDescent="0.25">
      <c r="D130" s="64" t="s">
        <v>582</v>
      </c>
      <c r="H130" s="244" t="s">
        <v>97</v>
      </c>
      <c r="I130" s="244"/>
      <c r="J130" s="244"/>
      <c r="K130" s="244"/>
      <c r="L130" s="244"/>
    </row>
    <row r="131" spans="4:12" ht="14.45" x14ac:dyDescent="0.3">
      <c r="D131" s="243" t="s">
        <v>97</v>
      </c>
      <c r="E131" s="2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365.5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375.29999999999927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622.5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28.175400000000081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196.5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65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5" t="s">
        <v>67</v>
      </c>
      <c r="E156" s="247">
        <f>SUM(E133:E155)</f>
        <v>3655.5453999999986</v>
      </c>
      <c r="H156" s="249" t="s">
        <v>40</v>
      </c>
      <c r="I156" s="250"/>
      <c r="J156" s="65">
        <f>SUM(J132:J155)</f>
        <v>2442.19</v>
      </c>
      <c r="K156" s="8"/>
      <c r="L156" s="8"/>
    </row>
    <row r="157" spans="4:12" x14ac:dyDescent="0.25">
      <c r="D157" s="246"/>
      <c r="E157" s="248"/>
    </row>
    <row r="160" spans="4:12" x14ac:dyDescent="0.25">
      <c r="I160" s="242" t="s">
        <v>46</v>
      </c>
      <c r="J160" s="242"/>
      <c r="K160" s="242"/>
    </row>
    <row r="161" spans="4:12" x14ac:dyDescent="0.25">
      <c r="D161" s="64" t="s">
        <v>46</v>
      </c>
      <c r="H161" s="244" t="s">
        <v>91</v>
      </c>
      <c r="I161" s="244"/>
      <c r="J161" s="244"/>
      <c r="K161" s="244"/>
      <c r="L161" s="244"/>
    </row>
    <row r="162" spans="4:12" x14ac:dyDescent="0.25">
      <c r="D162" s="243" t="s">
        <v>91</v>
      </c>
      <c r="E162" s="2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5" t="s">
        <v>67</v>
      </c>
      <c r="E186" s="247">
        <f>SUM(E164:E184)</f>
        <v>0</v>
      </c>
      <c r="H186" s="249" t="s">
        <v>40</v>
      </c>
      <c r="I186" s="250"/>
      <c r="J186" s="65">
        <f>SUM(J163:J185)</f>
        <v>0</v>
      </c>
      <c r="K186" s="8"/>
      <c r="L186" s="8"/>
    </row>
    <row r="187" spans="4:12" x14ac:dyDescent="0.25">
      <c r="D187" s="246"/>
      <c r="E187" s="248"/>
    </row>
    <row r="190" spans="4:12" x14ac:dyDescent="0.25">
      <c r="I190" s="242" t="s">
        <v>46</v>
      </c>
      <c r="J190" s="242"/>
      <c r="K190" s="242"/>
    </row>
    <row r="191" spans="4:12" x14ac:dyDescent="0.25">
      <c r="D191" s="64" t="s">
        <v>46</v>
      </c>
      <c r="H191" s="244" t="s">
        <v>92</v>
      </c>
      <c r="I191" s="244"/>
      <c r="J191" s="244"/>
      <c r="K191" s="244"/>
      <c r="L191" s="244"/>
    </row>
    <row r="192" spans="4:12" x14ac:dyDescent="0.25">
      <c r="D192" s="243" t="s">
        <v>92</v>
      </c>
      <c r="E192" s="2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5" t="s">
        <v>67</v>
      </c>
      <c r="E216" s="247">
        <f>SUM(E194:E214)</f>
        <v>0</v>
      </c>
      <c r="H216" s="249" t="s">
        <v>40</v>
      </c>
      <c r="I216" s="250"/>
      <c r="J216" s="65">
        <f>SUM(J193:J215)</f>
        <v>0</v>
      </c>
      <c r="K216" s="8"/>
      <c r="L216" s="8"/>
    </row>
    <row r="217" spans="4:12" x14ac:dyDescent="0.25">
      <c r="D217" s="246"/>
      <c r="E217" s="248"/>
    </row>
    <row r="220" spans="4:12" x14ac:dyDescent="0.25">
      <c r="I220" s="242" t="s">
        <v>46</v>
      </c>
      <c r="J220" s="242"/>
      <c r="K220" s="242"/>
    </row>
    <row r="221" spans="4:12" x14ac:dyDescent="0.25">
      <c r="D221" s="64" t="s">
        <v>46</v>
      </c>
      <c r="H221" s="244" t="s">
        <v>93</v>
      </c>
      <c r="I221" s="244"/>
      <c r="J221" s="244"/>
      <c r="K221" s="244"/>
      <c r="L221" s="244"/>
    </row>
    <row r="222" spans="4:12" x14ac:dyDescent="0.25">
      <c r="D222" s="243" t="s">
        <v>93</v>
      </c>
      <c r="E222" s="2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5" t="s">
        <v>67</v>
      </c>
      <c r="E246" s="247">
        <f>SUM(E224:E244)</f>
        <v>0</v>
      </c>
      <c r="H246" s="249" t="s">
        <v>40</v>
      </c>
      <c r="I246" s="250"/>
      <c r="J246" s="65">
        <f>SUM(J223:J245)</f>
        <v>0</v>
      </c>
      <c r="K246" s="8"/>
      <c r="L246" s="8"/>
    </row>
    <row r="247" spans="4:12" x14ac:dyDescent="0.25">
      <c r="D247" s="246"/>
      <c r="E247" s="248"/>
    </row>
    <row r="250" spans="4:12" x14ac:dyDescent="0.25">
      <c r="I250" s="242" t="s">
        <v>46</v>
      </c>
      <c r="J250" s="242"/>
      <c r="K250" s="242"/>
    </row>
    <row r="251" spans="4:12" x14ac:dyDescent="0.25">
      <c r="D251" s="64" t="s">
        <v>46</v>
      </c>
      <c r="H251" s="244" t="s">
        <v>94</v>
      </c>
      <c r="I251" s="244"/>
      <c r="J251" s="244"/>
      <c r="K251" s="244"/>
      <c r="L251" s="244"/>
    </row>
    <row r="252" spans="4:12" x14ac:dyDescent="0.25">
      <c r="D252" s="243" t="s">
        <v>94</v>
      </c>
      <c r="E252" s="2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5" t="s">
        <v>67</v>
      </c>
      <c r="E276" s="247">
        <f>SUM(E254:E274)</f>
        <v>0</v>
      </c>
      <c r="H276" s="249" t="s">
        <v>40</v>
      </c>
      <c r="I276" s="250"/>
      <c r="J276" s="65">
        <f>SUM(J253:J275)</f>
        <v>0</v>
      </c>
      <c r="K276" s="8"/>
      <c r="L276" s="8"/>
    </row>
    <row r="277" spans="4:12" x14ac:dyDescent="0.25">
      <c r="D277" s="246"/>
      <c r="E277" s="248"/>
    </row>
    <row r="281" spans="4:12" x14ac:dyDescent="0.25">
      <c r="I281" s="242" t="s">
        <v>46</v>
      </c>
      <c r="J281" s="242"/>
      <c r="K281" s="242"/>
    </row>
    <row r="282" spans="4:12" x14ac:dyDescent="0.25">
      <c r="D282" s="64" t="s">
        <v>46</v>
      </c>
      <c r="H282" s="244" t="s">
        <v>99</v>
      </c>
      <c r="I282" s="244"/>
      <c r="J282" s="244"/>
      <c r="K282" s="244"/>
      <c r="L282" s="244"/>
    </row>
    <row r="283" spans="4:12" x14ac:dyDescent="0.25">
      <c r="D283" s="243" t="s">
        <v>99</v>
      </c>
      <c r="E283" s="2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5" t="s">
        <v>67</v>
      </c>
      <c r="E307" s="247">
        <f>SUM(E285:E305)</f>
        <v>0</v>
      </c>
      <c r="H307" s="249" t="s">
        <v>40</v>
      </c>
      <c r="I307" s="250"/>
      <c r="J307" s="65">
        <f>SUM(J284:J306)</f>
        <v>0</v>
      </c>
      <c r="K307" s="8"/>
      <c r="L307" s="8"/>
    </row>
    <row r="308" spans="4:12" x14ac:dyDescent="0.25">
      <c r="D308" s="246"/>
      <c r="E308" s="248"/>
    </row>
    <row r="312" spans="4:12" x14ac:dyDescent="0.25">
      <c r="I312" s="242" t="s">
        <v>46</v>
      </c>
      <c r="J312" s="242"/>
      <c r="K312" s="242"/>
    </row>
    <row r="313" spans="4:12" x14ac:dyDescent="0.25">
      <c r="D313" s="64" t="s">
        <v>46</v>
      </c>
      <c r="H313" s="244" t="s">
        <v>96</v>
      </c>
      <c r="I313" s="244"/>
      <c r="J313" s="244"/>
      <c r="K313" s="244"/>
      <c r="L313" s="244"/>
    </row>
    <row r="314" spans="4:12" x14ac:dyDescent="0.25">
      <c r="D314" s="243" t="s">
        <v>96</v>
      </c>
      <c r="E314" s="24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5" t="s">
        <v>67</v>
      </c>
      <c r="E338" s="247">
        <f>SUM(E316:E336)</f>
        <v>0</v>
      </c>
      <c r="H338" s="249" t="s">
        <v>40</v>
      </c>
      <c r="I338" s="250"/>
      <c r="J338" s="65">
        <f>SUM(J315:J337)</f>
        <v>0</v>
      </c>
      <c r="K338" s="8"/>
      <c r="L338" s="8"/>
    </row>
    <row r="339" spans="4:12" x14ac:dyDescent="0.25">
      <c r="D339" s="246"/>
      <c r="E339" s="248"/>
    </row>
    <row r="343" spans="4:12" x14ac:dyDescent="0.25">
      <c r="I343" s="242" t="s">
        <v>46</v>
      </c>
      <c r="J343" s="242"/>
      <c r="K343" s="242"/>
    </row>
    <row r="344" spans="4:12" x14ac:dyDescent="0.25">
      <c r="D344" s="64" t="s">
        <v>46</v>
      </c>
      <c r="H344" s="244" t="s">
        <v>0</v>
      </c>
      <c r="I344" s="244"/>
      <c r="J344" s="244"/>
      <c r="K344" s="244"/>
      <c r="L344" s="244"/>
    </row>
    <row r="345" spans="4:12" x14ac:dyDescent="0.25">
      <c r="D345" s="243" t="s">
        <v>0</v>
      </c>
      <c r="E345" s="24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5" t="s">
        <v>67</v>
      </c>
      <c r="E369" s="247">
        <f>SUM(E347:E367)</f>
        <v>0</v>
      </c>
      <c r="H369" s="249" t="s">
        <v>40</v>
      </c>
      <c r="I369" s="250"/>
      <c r="J369" s="65">
        <f>SUM(J346:J368)</f>
        <v>0</v>
      </c>
      <c r="K369" s="8"/>
      <c r="L369" s="8"/>
    </row>
    <row r="370" spans="4:12" x14ac:dyDescent="0.25">
      <c r="D370" s="246"/>
      <c r="E370" s="24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3" t="s">
        <v>102</v>
      </c>
      <c r="H1" s="253"/>
      <c r="I1" s="253"/>
      <c r="J1" s="25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3655.5453999999986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3655.5453999999986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2442.19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2442.19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1213.3553999999986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20" t="s">
        <v>97</v>
      </c>
      <c r="C1" s="221"/>
      <c r="D1" s="221"/>
      <c r="E1" s="221"/>
      <c r="F1" s="222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573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574</v>
      </c>
      <c r="C4" s="8" t="s">
        <v>140</v>
      </c>
      <c r="D4" s="8" t="s">
        <v>573</v>
      </c>
      <c r="E4" s="8">
        <v>834</v>
      </c>
      <c r="F4" s="21">
        <v>600</v>
      </c>
      <c r="G4" s="8" t="s">
        <v>575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585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4" t="s">
        <v>97</v>
      </c>
      <c r="C1" s="224"/>
      <c r="D1" s="224"/>
      <c r="E1" s="224"/>
      <c r="F1" s="224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586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586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5" t="s">
        <v>18</v>
      </c>
      <c r="H15" s="226"/>
      <c r="I15" s="226"/>
      <c r="J15" s="227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7" t="s">
        <v>18</v>
      </c>
      <c r="G19" s="218"/>
      <c r="H19" s="219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541</v>
      </c>
      <c r="E12" s="177">
        <v>24462</v>
      </c>
      <c r="F12" s="178" t="s">
        <v>542</v>
      </c>
      <c r="G12" s="179">
        <v>45037</v>
      </c>
      <c r="H12" s="176">
        <v>2350864985</v>
      </c>
      <c r="I12" s="176" t="s">
        <v>12</v>
      </c>
      <c r="J12" s="178" t="s">
        <v>543</v>
      </c>
      <c r="K12" s="176">
        <v>12345</v>
      </c>
      <c r="L12" s="180">
        <v>27.956</v>
      </c>
      <c r="M12" s="180">
        <v>48.92</v>
      </c>
      <c r="N12" s="181"/>
      <c r="O12" s="176" t="s">
        <v>544</v>
      </c>
    </row>
    <row r="13" spans="1:15" ht="14.45" x14ac:dyDescent="0.3">
      <c r="N13">
        <f>M12</f>
        <v>48.92</v>
      </c>
    </row>
    <row r="14" spans="1:15" ht="22.9" x14ac:dyDescent="0.3">
      <c r="D14" s="176" t="s">
        <v>541</v>
      </c>
      <c r="E14" s="177">
        <v>39775</v>
      </c>
      <c r="F14" s="178" t="s">
        <v>545</v>
      </c>
      <c r="G14" s="179">
        <v>45042</v>
      </c>
      <c r="H14" s="176">
        <v>1718998683</v>
      </c>
      <c r="I14" s="176" t="s">
        <v>546</v>
      </c>
      <c r="J14" s="178" t="s">
        <v>543</v>
      </c>
      <c r="K14" s="176">
        <v>43805</v>
      </c>
      <c r="L14" s="180">
        <v>84.001000000000005</v>
      </c>
      <c r="M14" s="180">
        <v>147</v>
      </c>
      <c r="N14" s="181"/>
      <c r="O14" s="176" t="s">
        <v>544</v>
      </c>
    </row>
    <row r="15" spans="1:15" ht="22.9" x14ac:dyDescent="0.3">
      <c r="D15" s="182" t="s">
        <v>541</v>
      </c>
      <c r="E15" s="183">
        <v>24616</v>
      </c>
      <c r="F15" s="184" t="s">
        <v>547</v>
      </c>
      <c r="G15" s="185">
        <v>45042</v>
      </c>
      <c r="H15" s="182">
        <v>1716325822</v>
      </c>
      <c r="I15" s="182" t="s">
        <v>12</v>
      </c>
      <c r="J15" s="184" t="s">
        <v>543</v>
      </c>
      <c r="K15" s="182">
        <v>9999</v>
      </c>
      <c r="L15" s="186">
        <v>72.569000000000003</v>
      </c>
      <c r="M15" s="186">
        <v>127</v>
      </c>
      <c r="N15" s="187"/>
      <c r="O15" s="182" t="s">
        <v>544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541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543</v>
      </c>
      <c r="K17" s="176">
        <v>52365</v>
      </c>
      <c r="L17" s="180">
        <v>42.747</v>
      </c>
      <c r="M17" s="180">
        <v>74.81</v>
      </c>
      <c r="N17" s="181"/>
      <c r="O17" s="176" t="s">
        <v>544</v>
      </c>
    </row>
    <row r="18" spans="4:15" ht="14.45" x14ac:dyDescent="0.3">
      <c r="N18">
        <f>M17</f>
        <v>74.81</v>
      </c>
    </row>
    <row r="19" spans="4:15" ht="22.9" x14ac:dyDescent="0.3">
      <c r="D19" s="182" t="s">
        <v>541</v>
      </c>
      <c r="E19" s="183">
        <v>24422</v>
      </c>
      <c r="F19" s="184" t="s">
        <v>548</v>
      </c>
      <c r="G19" s="185">
        <v>45036</v>
      </c>
      <c r="H19" s="182">
        <v>1716325822</v>
      </c>
      <c r="I19" s="182" t="s">
        <v>12</v>
      </c>
      <c r="J19" s="184" t="s">
        <v>543</v>
      </c>
      <c r="K19" s="182">
        <v>565656</v>
      </c>
      <c r="L19" s="186">
        <v>47.432000000000002</v>
      </c>
      <c r="M19" s="186">
        <v>83.01</v>
      </c>
      <c r="N19" s="187"/>
      <c r="O19" s="182" t="s">
        <v>549</v>
      </c>
    </row>
    <row r="20" spans="4:15" ht="22.9" x14ac:dyDescent="0.3">
      <c r="D20" s="176" t="s">
        <v>541</v>
      </c>
      <c r="E20" s="177">
        <v>24520</v>
      </c>
      <c r="F20" s="178" t="s">
        <v>548</v>
      </c>
      <c r="G20" s="179">
        <v>45040</v>
      </c>
      <c r="H20" s="176">
        <v>1716325822</v>
      </c>
      <c r="I20" s="176" t="s">
        <v>550</v>
      </c>
      <c r="J20" s="178" t="s">
        <v>543</v>
      </c>
      <c r="K20" s="176">
        <v>55555</v>
      </c>
      <c r="L20" s="180">
        <v>41.527000000000001</v>
      </c>
      <c r="M20" s="180">
        <v>72.67</v>
      </c>
      <c r="N20" s="181"/>
      <c r="O20" s="176" t="s">
        <v>549</v>
      </c>
    </row>
    <row r="21" spans="4:15" ht="22.9" x14ac:dyDescent="0.3">
      <c r="D21" s="182" t="s">
        <v>541</v>
      </c>
      <c r="E21" s="183">
        <v>24604</v>
      </c>
      <c r="F21" s="184" t="s">
        <v>548</v>
      </c>
      <c r="G21" s="185">
        <v>45042</v>
      </c>
      <c r="H21" s="182">
        <v>1716325822</v>
      </c>
      <c r="I21" s="182" t="s">
        <v>12</v>
      </c>
      <c r="J21" s="184" t="s">
        <v>543</v>
      </c>
      <c r="K21" s="182">
        <v>999</v>
      </c>
      <c r="L21" s="186">
        <v>21.148</v>
      </c>
      <c r="M21" s="186">
        <v>37.01</v>
      </c>
      <c r="N21" s="187"/>
      <c r="O21" s="182" t="s">
        <v>544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551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552</v>
      </c>
      <c r="J23" s="178" t="s">
        <v>543</v>
      </c>
      <c r="K23" s="176">
        <v>306404</v>
      </c>
      <c r="L23" s="180">
        <v>77.14</v>
      </c>
      <c r="M23" s="180">
        <v>135</v>
      </c>
      <c r="N23" s="181"/>
      <c r="O23" s="176" t="s">
        <v>549</v>
      </c>
    </row>
    <row r="24" spans="4:15" ht="22.9" x14ac:dyDescent="0.3">
      <c r="D24" s="182" t="s">
        <v>541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553</v>
      </c>
      <c r="J24" s="184" t="s">
        <v>543</v>
      </c>
      <c r="K24" s="182">
        <v>307170</v>
      </c>
      <c r="L24" s="186">
        <v>76.28</v>
      </c>
      <c r="M24" s="186">
        <v>133.49</v>
      </c>
      <c r="N24" s="187"/>
      <c r="O24" s="182" t="s">
        <v>544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541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554</v>
      </c>
      <c r="J27" s="178" t="s">
        <v>543</v>
      </c>
      <c r="K27" s="176">
        <v>117061</v>
      </c>
      <c r="L27" s="180">
        <v>94.245000000000005</v>
      </c>
      <c r="M27" s="180">
        <v>164.93</v>
      </c>
      <c r="N27" s="181"/>
      <c r="O27" s="176" t="s">
        <v>549</v>
      </c>
    </row>
    <row r="28" spans="4:15" ht="22.9" x14ac:dyDescent="0.3">
      <c r="D28" s="182" t="s">
        <v>541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555</v>
      </c>
      <c r="J28" s="184" t="s">
        <v>543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549</v>
      </c>
    </row>
    <row r="29" spans="4:15" ht="22.9" x14ac:dyDescent="0.3">
      <c r="D29" s="176" t="s">
        <v>556</v>
      </c>
      <c r="E29" s="177">
        <v>120813</v>
      </c>
      <c r="F29" s="178" t="s">
        <v>557</v>
      </c>
      <c r="G29" s="179">
        <v>45036</v>
      </c>
      <c r="H29" s="176">
        <v>1720714904</v>
      </c>
      <c r="I29" s="176" t="s">
        <v>214</v>
      </c>
      <c r="J29" s="178" t="s">
        <v>543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549</v>
      </c>
    </row>
    <row r="30" spans="4:15" ht="24" x14ac:dyDescent="0.25">
      <c r="D30" s="182" t="s">
        <v>541</v>
      </c>
      <c r="E30" s="183">
        <v>1256</v>
      </c>
      <c r="F30" s="184" t="s">
        <v>557</v>
      </c>
      <c r="G30" s="185">
        <v>45033</v>
      </c>
      <c r="H30" s="182"/>
      <c r="I30" s="182"/>
      <c r="J30" s="184" t="s">
        <v>543</v>
      </c>
      <c r="K30" s="182">
        <v>0</v>
      </c>
      <c r="L30" s="186">
        <v>40.570999999999998</v>
      </c>
      <c r="M30" s="186">
        <v>71</v>
      </c>
      <c r="N30" s="187"/>
      <c r="O30" s="182" t="s">
        <v>549</v>
      </c>
    </row>
    <row r="31" spans="4:15" ht="24" x14ac:dyDescent="0.25">
      <c r="D31" s="176" t="s">
        <v>541</v>
      </c>
      <c r="E31" s="177">
        <v>24562</v>
      </c>
      <c r="F31" s="178" t="s">
        <v>557</v>
      </c>
      <c r="G31" s="179">
        <v>45041</v>
      </c>
      <c r="H31" s="176">
        <v>1720714904</v>
      </c>
      <c r="I31" s="176" t="s">
        <v>558</v>
      </c>
      <c r="J31" s="178" t="s">
        <v>543</v>
      </c>
      <c r="K31" s="176">
        <v>44719</v>
      </c>
      <c r="L31" s="180">
        <v>31.427</v>
      </c>
      <c r="M31" s="180">
        <v>55</v>
      </c>
      <c r="N31" s="181"/>
      <c r="O31" s="176" t="s">
        <v>549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541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543</v>
      </c>
      <c r="K33" s="182">
        <v>9999</v>
      </c>
      <c r="L33" s="186">
        <v>57.143000000000001</v>
      </c>
      <c r="M33" s="186">
        <v>100</v>
      </c>
      <c r="N33" s="187"/>
      <c r="O33" s="182" t="s">
        <v>549</v>
      </c>
    </row>
    <row r="34" spans="4:15" ht="24" x14ac:dyDescent="0.25">
      <c r="D34" s="176" t="s">
        <v>541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559</v>
      </c>
      <c r="J34" s="178" t="s">
        <v>543</v>
      </c>
      <c r="K34" s="176">
        <v>9999</v>
      </c>
      <c r="L34" s="180">
        <v>51.426000000000002</v>
      </c>
      <c r="M34" s="180">
        <v>90</v>
      </c>
      <c r="N34" s="181"/>
      <c r="O34" s="176" t="s">
        <v>549</v>
      </c>
    </row>
    <row r="35" spans="4:15" ht="24" x14ac:dyDescent="0.25">
      <c r="D35" s="182" t="s">
        <v>541</v>
      </c>
      <c r="E35" s="183">
        <v>24362</v>
      </c>
      <c r="F35" s="184" t="s">
        <v>560</v>
      </c>
      <c r="G35" s="185">
        <v>45035</v>
      </c>
      <c r="H35" s="182">
        <v>1724600125</v>
      </c>
      <c r="I35" s="182" t="s">
        <v>423</v>
      </c>
      <c r="J35" s="184" t="s">
        <v>543</v>
      </c>
      <c r="K35" s="182">
        <v>9999</v>
      </c>
      <c r="L35" s="186">
        <v>94.284000000000006</v>
      </c>
      <c r="M35" s="186">
        <v>165</v>
      </c>
      <c r="N35" s="187"/>
      <c r="O35" s="182" t="s">
        <v>549</v>
      </c>
    </row>
    <row r="36" spans="4:15" ht="24" x14ac:dyDescent="0.25">
      <c r="D36" s="176" t="s">
        <v>541</v>
      </c>
      <c r="E36" s="177">
        <v>24593</v>
      </c>
      <c r="F36" s="178" t="s">
        <v>560</v>
      </c>
      <c r="G36" s="179">
        <v>45042</v>
      </c>
      <c r="H36" s="176">
        <v>1724600125</v>
      </c>
      <c r="I36" s="176" t="s">
        <v>423</v>
      </c>
      <c r="J36" s="178" t="s">
        <v>543</v>
      </c>
      <c r="K36" s="176">
        <v>9999</v>
      </c>
      <c r="L36" s="180">
        <v>94.287000000000006</v>
      </c>
      <c r="M36" s="180">
        <v>165</v>
      </c>
      <c r="N36" s="181"/>
      <c r="O36" s="176" t="s">
        <v>549</v>
      </c>
    </row>
    <row r="37" spans="4:15" ht="24" x14ac:dyDescent="0.25">
      <c r="D37" s="182" t="s">
        <v>541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561</v>
      </c>
      <c r="J37" s="184" t="s">
        <v>543</v>
      </c>
      <c r="K37" s="182">
        <v>12345</v>
      </c>
      <c r="L37" s="186">
        <v>81.319000000000003</v>
      </c>
      <c r="M37" s="186">
        <v>142.31</v>
      </c>
      <c r="N37" s="187"/>
      <c r="O37" s="182" t="s">
        <v>549</v>
      </c>
    </row>
    <row r="38" spans="4:15" ht="24" x14ac:dyDescent="0.25">
      <c r="D38" s="176" t="s">
        <v>541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561</v>
      </c>
      <c r="J38" s="178" t="s">
        <v>543</v>
      </c>
      <c r="K38" s="176">
        <v>12345</v>
      </c>
      <c r="L38" s="180">
        <v>57.143000000000001</v>
      </c>
      <c r="M38" s="180">
        <v>100</v>
      </c>
      <c r="N38" s="181"/>
      <c r="O38" s="176" t="s">
        <v>549</v>
      </c>
    </row>
    <row r="39" spans="4:15" ht="24" x14ac:dyDescent="0.25">
      <c r="D39" s="182" t="s">
        <v>541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543</v>
      </c>
      <c r="K39" s="182">
        <v>9999</v>
      </c>
      <c r="L39" s="186">
        <v>50.348999999999997</v>
      </c>
      <c r="M39" s="186">
        <v>88.11</v>
      </c>
      <c r="N39" s="187"/>
      <c r="O39" s="182" t="s">
        <v>549</v>
      </c>
    </row>
    <row r="40" spans="4:15" ht="24" x14ac:dyDescent="0.25">
      <c r="D40" s="176" t="s">
        <v>541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543</v>
      </c>
      <c r="K40" s="176">
        <v>999</v>
      </c>
      <c r="L40" s="180">
        <v>7.1420000000000003</v>
      </c>
      <c r="M40" s="180">
        <v>12.5</v>
      </c>
      <c r="N40" s="181"/>
      <c r="O40" s="176" t="s">
        <v>544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541</v>
      </c>
      <c r="E42" s="177">
        <v>24303</v>
      </c>
      <c r="F42" s="178" t="s">
        <v>562</v>
      </c>
      <c r="G42" s="179">
        <v>45033</v>
      </c>
      <c r="H42" s="176">
        <v>1720145711</v>
      </c>
      <c r="I42" s="176" t="s">
        <v>563</v>
      </c>
      <c r="J42" s="178" t="s">
        <v>543</v>
      </c>
      <c r="K42" s="176">
        <v>514782</v>
      </c>
      <c r="L42" s="180">
        <v>91.427000000000007</v>
      </c>
      <c r="M42" s="180">
        <v>160</v>
      </c>
      <c r="N42" s="181"/>
      <c r="O42" s="176" t="s">
        <v>549</v>
      </c>
    </row>
    <row r="43" spans="4:15" ht="24" x14ac:dyDescent="0.25">
      <c r="D43" s="182" t="s">
        <v>541</v>
      </c>
      <c r="E43" s="183">
        <v>39476</v>
      </c>
      <c r="F43" s="184" t="s">
        <v>562</v>
      </c>
      <c r="G43" s="185">
        <v>45036</v>
      </c>
      <c r="H43" s="182">
        <v>1720145711</v>
      </c>
      <c r="I43" s="182" t="s">
        <v>563</v>
      </c>
      <c r="J43" s="184" t="s">
        <v>543</v>
      </c>
      <c r="K43" s="182">
        <v>0</v>
      </c>
      <c r="L43" s="186">
        <v>34.293999999999997</v>
      </c>
      <c r="M43" s="186">
        <v>60.01</v>
      </c>
      <c r="N43" s="187"/>
      <c r="O43" s="182" t="s">
        <v>549</v>
      </c>
    </row>
    <row r="44" spans="4:15" ht="24" x14ac:dyDescent="0.25">
      <c r="D44" s="176" t="s">
        <v>541</v>
      </c>
      <c r="E44" s="177">
        <v>24530</v>
      </c>
      <c r="F44" s="178" t="s">
        <v>562</v>
      </c>
      <c r="G44" s="179">
        <v>45040</v>
      </c>
      <c r="H44" s="176">
        <v>1720145711</v>
      </c>
      <c r="I44" s="176" t="s">
        <v>357</v>
      </c>
      <c r="J44" s="178" t="s">
        <v>543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549</v>
      </c>
    </row>
    <row r="45" spans="4:15" ht="24" x14ac:dyDescent="0.25">
      <c r="D45" s="182" t="s">
        <v>541</v>
      </c>
      <c r="E45" s="183">
        <v>24655</v>
      </c>
      <c r="F45" s="184" t="s">
        <v>562</v>
      </c>
      <c r="G45" s="185">
        <v>45044</v>
      </c>
      <c r="H45" s="182">
        <v>1720145711</v>
      </c>
      <c r="I45" s="182" t="s">
        <v>357</v>
      </c>
      <c r="J45" s="184" t="s">
        <v>543</v>
      </c>
      <c r="K45" s="182">
        <v>5555</v>
      </c>
      <c r="L45" s="186">
        <v>41.433</v>
      </c>
      <c r="M45" s="186">
        <v>72.510000000000005</v>
      </c>
      <c r="N45" s="187"/>
      <c r="O45" s="182" t="s">
        <v>549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0" workbookViewId="0">
      <selection activeCell="G92" sqref="A91:G92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7" t="s">
        <v>18</v>
      </c>
      <c r="F38" s="218"/>
      <c r="G38" s="218"/>
      <c r="H38" s="219"/>
      <c r="I38" s="18">
        <f>F37-I36</f>
        <v>73.396400000000085</v>
      </c>
      <c r="J38" s="17"/>
      <c r="R38" s="217" t="s">
        <v>18</v>
      </c>
      <c r="S38" s="218"/>
      <c r="T38" s="218"/>
      <c r="U38" s="21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7" t="s">
        <v>18</v>
      </c>
      <c r="F80" s="218"/>
      <c r="G80" s="218"/>
      <c r="H80" s="219"/>
      <c r="I80" s="18">
        <f>F79-I78</f>
        <v>116.23340000000007</v>
      </c>
      <c r="R80" s="217" t="s">
        <v>18</v>
      </c>
      <c r="S80" s="218"/>
      <c r="T80" s="218"/>
      <c r="U80" s="2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7" t="s">
        <v>18</v>
      </c>
      <c r="F123" s="218"/>
      <c r="G123" s="218"/>
      <c r="H123" s="219"/>
      <c r="I123" s="18">
        <f>F122-I121</f>
        <v>25.699999999999989</v>
      </c>
      <c r="R123" s="217" t="s">
        <v>18</v>
      </c>
      <c r="S123" s="218"/>
      <c r="T123" s="218"/>
      <c r="U123" s="21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7" t="s">
        <v>18</v>
      </c>
      <c r="F168" s="218"/>
      <c r="G168" s="218"/>
      <c r="H168" s="219"/>
      <c r="I168" s="18">
        <f>F167-I166</f>
        <v>0</v>
      </c>
      <c r="R168" s="217" t="s">
        <v>18</v>
      </c>
      <c r="S168" s="218"/>
      <c r="T168" s="218"/>
      <c r="U168" s="21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7" t="s">
        <v>18</v>
      </c>
      <c r="F211" s="218"/>
      <c r="G211" s="218"/>
      <c r="H211" s="219"/>
      <c r="I211" s="18">
        <f>F210-I209</f>
        <v>0</v>
      </c>
      <c r="R211" s="217" t="s">
        <v>18</v>
      </c>
      <c r="S211" s="218"/>
      <c r="T211" s="218"/>
      <c r="U211" s="21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7" t="s">
        <v>18</v>
      </c>
      <c r="F254" s="218"/>
      <c r="G254" s="218"/>
      <c r="H254" s="219"/>
      <c r="I254" s="18">
        <f>F253-I252</f>
        <v>0</v>
      </c>
      <c r="R254" s="217" t="s">
        <v>18</v>
      </c>
      <c r="S254" s="218"/>
      <c r="T254" s="218"/>
      <c r="U254" s="21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6" workbookViewId="0">
      <selection activeCell="E112" sqref="E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3" t="s">
        <v>24</v>
      </c>
      <c r="C1" s="223"/>
      <c r="D1" s="223"/>
      <c r="E1" s="22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7" t="s">
        <v>18</v>
      </c>
      <c r="G24" s="218"/>
      <c r="H24" s="218"/>
      <c r="I24" s="219"/>
      <c r="J24" s="30">
        <f>G23-J22</f>
        <v>0</v>
      </c>
    </row>
    <row r="29" spans="1:10" ht="27.6" x14ac:dyDescent="0.45">
      <c r="B29" s="223" t="s">
        <v>87</v>
      </c>
      <c r="C29" s="223"/>
      <c r="D29" s="223"/>
      <c r="E29" s="22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7" t="s">
        <v>18</v>
      </c>
      <c r="G52" s="218"/>
      <c r="H52" s="218"/>
      <c r="I52" s="219"/>
      <c r="J52" s="30">
        <f>G51-J50</f>
        <v>17</v>
      </c>
    </row>
    <row r="56" spans="1:10" ht="27.6" x14ac:dyDescent="0.45">
      <c r="B56" s="223" t="s">
        <v>88</v>
      </c>
      <c r="C56" s="223"/>
      <c r="D56" s="223"/>
      <c r="E56" s="22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7" t="s">
        <v>18</v>
      </c>
      <c r="G79" s="218"/>
      <c r="H79" s="218"/>
      <c r="I79" s="219"/>
      <c r="J79" s="30">
        <f>G78-J77</f>
        <v>88.300400000000081</v>
      </c>
    </row>
    <row r="82" spans="1:10" ht="27.6" x14ac:dyDescent="0.45">
      <c r="B82" s="223" t="s">
        <v>498</v>
      </c>
      <c r="C82" s="223"/>
      <c r="D82" s="223"/>
      <c r="E82" s="22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7" t="s">
        <v>18</v>
      </c>
      <c r="G105" s="218"/>
      <c r="H105" s="218"/>
      <c r="I105" s="219"/>
      <c r="J105" s="30">
        <f>G104-J103</f>
        <v>0</v>
      </c>
    </row>
    <row r="108" spans="1:10" ht="27.6" x14ac:dyDescent="0.45">
      <c r="B108" s="223" t="s">
        <v>97</v>
      </c>
      <c r="C108" s="223"/>
      <c r="D108" s="223"/>
      <c r="E108" s="22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547</v>
      </c>
      <c r="D110" s="8" t="s">
        <v>248</v>
      </c>
      <c r="E110" s="26" t="s">
        <v>131</v>
      </c>
      <c r="F110" s="14"/>
      <c r="H110" s="134"/>
      <c r="I110" s="97"/>
      <c r="J110" s="14"/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14"/>
      <c r="G111" s="8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17" t="s">
        <v>18</v>
      </c>
      <c r="G131" s="218"/>
      <c r="H131" s="218"/>
      <c r="I131" s="219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3" t="s">
        <v>24</v>
      </c>
      <c r="C1" s="223"/>
      <c r="D1" s="223"/>
      <c r="E1" s="223"/>
      <c r="N1" s="223" t="s">
        <v>87</v>
      </c>
      <c r="O1" s="223"/>
      <c r="P1" s="223"/>
      <c r="Q1" s="22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7" t="s">
        <v>18</v>
      </c>
      <c r="G24" s="218"/>
      <c r="H24" s="218"/>
      <c r="I24" s="219"/>
      <c r="J24" s="30">
        <f>G23-J22</f>
        <v>43.5</v>
      </c>
      <c r="R24" s="217" t="s">
        <v>18</v>
      </c>
      <c r="S24" s="218"/>
      <c r="T24" s="218"/>
      <c r="U24" s="219"/>
      <c r="V24" s="30">
        <f>S23-V22</f>
        <v>26.100000000000023</v>
      </c>
    </row>
    <row r="29" spans="1:22" ht="27.6" x14ac:dyDescent="0.45">
      <c r="B29" s="223" t="s">
        <v>88</v>
      </c>
      <c r="C29" s="223"/>
      <c r="D29" s="223"/>
      <c r="E29" s="223"/>
      <c r="N29" s="223" t="s">
        <v>89</v>
      </c>
      <c r="O29" s="223"/>
      <c r="P29" s="223"/>
      <c r="Q29" s="22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7" t="s">
        <v>18</v>
      </c>
      <c r="G52" s="218"/>
      <c r="H52" s="218"/>
      <c r="I52" s="219"/>
      <c r="J52" s="30">
        <f>G51-J50</f>
        <v>92.650000000000091</v>
      </c>
      <c r="R52" s="217" t="s">
        <v>18</v>
      </c>
      <c r="S52" s="218"/>
      <c r="T52" s="218"/>
      <c r="U52" s="219"/>
      <c r="V52" s="30">
        <f>S51-V50</f>
        <v>83.200000000000045</v>
      </c>
    </row>
    <row r="57" spans="1:22" ht="27" x14ac:dyDescent="0.35">
      <c r="B57" s="223" t="s">
        <v>97</v>
      </c>
      <c r="C57" s="223"/>
      <c r="D57" s="223"/>
      <c r="E57" s="223"/>
      <c r="N57" s="223" t="s">
        <v>91</v>
      </c>
      <c r="O57" s="223"/>
      <c r="P57" s="223"/>
      <c r="Q57" s="22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7" t="s">
        <v>18</v>
      </c>
      <c r="G80" s="218"/>
      <c r="H80" s="218"/>
      <c r="I80" s="219"/>
      <c r="J80" s="30">
        <f>G79-J78</f>
        <v>60.899999999999977</v>
      </c>
      <c r="R80" s="217" t="s">
        <v>18</v>
      </c>
      <c r="S80" s="218"/>
      <c r="T80" s="218"/>
      <c r="U80" s="219"/>
      <c r="V80" s="30">
        <f>S79-V78</f>
        <v>0</v>
      </c>
    </row>
    <row r="84" spans="1:22" ht="27" x14ac:dyDescent="0.35">
      <c r="B84" s="223" t="s">
        <v>92</v>
      </c>
      <c r="C84" s="223"/>
      <c r="D84" s="223"/>
      <c r="E84" s="223"/>
      <c r="N84" s="223" t="s">
        <v>93</v>
      </c>
      <c r="O84" s="223"/>
      <c r="P84" s="223"/>
      <c r="Q84" s="22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7" t="s">
        <v>18</v>
      </c>
      <c r="G107" s="218"/>
      <c r="H107" s="218"/>
      <c r="I107" s="219"/>
      <c r="J107" s="30">
        <f>G106-J105</f>
        <v>0</v>
      </c>
      <c r="R107" s="217" t="s">
        <v>18</v>
      </c>
      <c r="S107" s="218"/>
      <c r="T107" s="218"/>
      <c r="U107" s="219"/>
      <c r="V107" s="30">
        <f>S106-V105</f>
        <v>0</v>
      </c>
    </row>
    <row r="112" spans="1:22" ht="27" x14ac:dyDescent="0.35">
      <c r="B112" s="223" t="s">
        <v>94</v>
      </c>
      <c r="C112" s="223"/>
      <c r="D112" s="223"/>
      <c r="E112" s="223"/>
      <c r="N112" s="223" t="s">
        <v>99</v>
      </c>
      <c r="O112" s="223"/>
      <c r="P112" s="223"/>
      <c r="Q112" s="22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7" t="s">
        <v>18</v>
      </c>
      <c r="G135" s="218"/>
      <c r="H135" s="218"/>
      <c r="I135" s="219"/>
      <c r="J135" s="30">
        <f>G134-J133</f>
        <v>0</v>
      </c>
      <c r="R135" s="217" t="s">
        <v>18</v>
      </c>
      <c r="S135" s="218"/>
      <c r="T135" s="218"/>
      <c r="U135" s="219"/>
      <c r="V135" s="30">
        <f>S134-V133</f>
        <v>0</v>
      </c>
    </row>
    <row r="141" spans="1:22" ht="27" x14ac:dyDescent="0.35">
      <c r="B141" s="223" t="s">
        <v>96</v>
      </c>
      <c r="C141" s="223"/>
      <c r="D141" s="223"/>
      <c r="E141" s="223"/>
      <c r="N141" s="223" t="s">
        <v>0</v>
      </c>
      <c r="O141" s="223"/>
      <c r="P141" s="223"/>
      <c r="Q141" s="22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7" t="s">
        <v>18</v>
      </c>
      <c r="G164" s="218"/>
      <c r="H164" s="218"/>
      <c r="I164" s="219"/>
      <c r="J164" s="30">
        <f>G163-J162</f>
        <v>0</v>
      </c>
      <c r="R164" s="217" t="s">
        <v>18</v>
      </c>
      <c r="S164" s="218"/>
      <c r="T164" s="218"/>
      <c r="U164" s="21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7" t="s">
        <v>18</v>
      </c>
      <c r="G15" s="218"/>
      <c r="H15" s="218"/>
      <c r="I15" s="219"/>
      <c r="J15" s="30">
        <f>G14-J13</f>
        <v>28.199999999999989</v>
      </c>
      <c r="L15" s="7"/>
      <c r="M15" s="8"/>
      <c r="N15" s="8"/>
      <c r="O15" s="8"/>
      <c r="P15" s="8"/>
      <c r="Q15" s="217" t="s">
        <v>18</v>
      </c>
      <c r="R15" s="218"/>
      <c r="S15" s="218"/>
      <c r="T15" s="21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4" t="s">
        <v>88</v>
      </c>
      <c r="D20" s="224"/>
      <c r="E20" s="224"/>
      <c r="N20" s="224" t="s">
        <v>89</v>
      </c>
      <c r="O20" s="224"/>
      <c r="P20" s="22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7" t="s">
        <v>18</v>
      </c>
      <c r="G34" s="218"/>
      <c r="H34" s="218"/>
      <c r="I34" s="219"/>
      <c r="J34" s="30">
        <f>G33-J32</f>
        <v>18.199999999999989</v>
      </c>
      <c r="L34" s="7"/>
      <c r="M34" s="8"/>
      <c r="N34" s="8"/>
      <c r="O34" s="8"/>
      <c r="P34" s="8"/>
      <c r="Q34" s="217" t="s">
        <v>18</v>
      </c>
      <c r="R34" s="218"/>
      <c r="S34" s="218"/>
      <c r="T34" s="219"/>
      <c r="U34" s="30">
        <f>R33-U32</f>
        <v>72.799999999999955</v>
      </c>
    </row>
    <row r="38" spans="1:21" ht="26.25" x14ac:dyDescent="0.4">
      <c r="C38" s="224" t="s">
        <v>97</v>
      </c>
      <c r="D38" s="224"/>
      <c r="E38" s="224"/>
      <c r="N38" s="224" t="s">
        <v>91</v>
      </c>
      <c r="O38" s="224"/>
      <c r="P38" s="22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7" t="s">
        <v>18</v>
      </c>
      <c r="G52" s="218"/>
      <c r="H52" s="218"/>
      <c r="I52" s="219"/>
      <c r="J52" s="30">
        <f>G51-J50</f>
        <v>72.799999999999955</v>
      </c>
      <c r="L52" s="7"/>
      <c r="M52" s="8"/>
      <c r="N52" s="8"/>
      <c r="O52" s="8"/>
      <c r="P52" s="8"/>
      <c r="Q52" s="217" t="s">
        <v>18</v>
      </c>
      <c r="R52" s="218"/>
      <c r="S52" s="218"/>
      <c r="T52" s="219"/>
      <c r="U52" s="30">
        <f>R51-U50</f>
        <v>0</v>
      </c>
    </row>
    <row r="57" spans="1:21" ht="26.25" x14ac:dyDescent="0.4">
      <c r="C57" s="224" t="s">
        <v>92</v>
      </c>
      <c r="D57" s="224"/>
      <c r="E57" s="224"/>
      <c r="N57" s="224" t="s">
        <v>93</v>
      </c>
      <c r="O57" s="224"/>
      <c r="P57" s="2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7" t="s">
        <v>18</v>
      </c>
      <c r="G71" s="218"/>
      <c r="H71" s="218"/>
      <c r="I71" s="219"/>
      <c r="J71" s="30">
        <f>G70-J69</f>
        <v>0</v>
      </c>
      <c r="L71" s="7"/>
      <c r="M71" s="8"/>
      <c r="N71" s="8"/>
      <c r="O71" s="8"/>
      <c r="P71" s="8"/>
      <c r="Q71" s="217" t="s">
        <v>18</v>
      </c>
      <c r="R71" s="218"/>
      <c r="S71" s="218"/>
      <c r="T71" s="219"/>
      <c r="U71" s="30">
        <f>R70-U69</f>
        <v>0</v>
      </c>
    </row>
    <row r="75" spans="1:21" ht="26.25" x14ac:dyDescent="0.4">
      <c r="C75" s="224" t="s">
        <v>94</v>
      </c>
      <c r="D75" s="224"/>
      <c r="E75" s="224"/>
      <c r="N75" s="224" t="s">
        <v>99</v>
      </c>
      <c r="O75" s="224"/>
      <c r="P75" s="22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7" t="s">
        <v>18</v>
      </c>
      <c r="G89" s="218"/>
      <c r="H89" s="218"/>
      <c r="I89" s="219"/>
      <c r="J89" s="30">
        <f>G88-J87</f>
        <v>0</v>
      </c>
      <c r="L89" s="7"/>
      <c r="M89" s="8"/>
      <c r="N89" s="8"/>
      <c r="O89" s="8"/>
      <c r="P89" s="8"/>
      <c r="Q89" s="217" t="s">
        <v>18</v>
      </c>
      <c r="R89" s="218"/>
      <c r="S89" s="218"/>
      <c r="T89" s="219"/>
      <c r="U89" s="30">
        <f>R88-U87</f>
        <v>0</v>
      </c>
    </row>
    <row r="94" spans="1:21" ht="26.25" x14ac:dyDescent="0.4">
      <c r="C94" s="224" t="s">
        <v>96</v>
      </c>
      <c r="D94" s="224"/>
      <c r="E94" s="224"/>
      <c r="N94" s="224" t="s">
        <v>0</v>
      </c>
      <c r="O94" s="224"/>
      <c r="P94" s="2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7" t="s">
        <v>18</v>
      </c>
      <c r="G108" s="218"/>
      <c r="H108" s="218"/>
      <c r="I108" s="219"/>
      <c r="J108" s="30">
        <f>G107-J106</f>
        <v>0</v>
      </c>
      <c r="L108" s="7"/>
      <c r="M108" s="8"/>
      <c r="N108" s="8"/>
      <c r="O108" s="8"/>
      <c r="P108" s="8"/>
      <c r="Q108" s="217" t="s">
        <v>18</v>
      </c>
      <c r="R108" s="218"/>
      <c r="S108" s="218"/>
      <c r="T108" s="21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B138" zoomScale="96" zoomScaleNormal="96" workbookViewId="0">
      <selection activeCell="B159" sqref="B15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5" t="s">
        <v>18</v>
      </c>
      <c r="F63" s="226"/>
      <c r="G63" s="226"/>
      <c r="H63" s="227"/>
      <c r="I63" s="30">
        <f>G62-I61</f>
        <v>903.5</v>
      </c>
      <c r="J63" s="84"/>
      <c r="L63" s="8"/>
      <c r="M63" s="8"/>
      <c r="N63" s="8"/>
      <c r="O63" s="8"/>
      <c r="P63" s="225" t="s">
        <v>18</v>
      </c>
      <c r="Q63" s="226"/>
      <c r="R63" s="226"/>
      <c r="S63" s="22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4" t="s">
        <v>88</v>
      </c>
      <c r="D69" s="224"/>
      <c r="E69" s="224"/>
      <c r="N69" s="224" t="s">
        <v>89</v>
      </c>
      <c r="O69" s="224"/>
      <c r="P69" s="22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8" t="s">
        <v>538</v>
      </c>
      <c r="X84" s="22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8"/>
      <c r="X85" s="22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5" t="s">
        <v>18</v>
      </c>
      <c r="F131" s="226"/>
      <c r="G131" s="226"/>
      <c r="H131" s="227"/>
      <c r="I131" s="30">
        <f>G130-I129</f>
        <v>606</v>
      </c>
      <c r="J131" s="84"/>
      <c r="L131" s="8"/>
      <c r="M131" s="8"/>
      <c r="N131" s="8"/>
      <c r="O131" s="8"/>
      <c r="P131" s="225" t="s">
        <v>18</v>
      </c>
      <c r="Q131" s="226"/>
      <c r="R131" s="226"/>
      <c r="S131" s="22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4" t="s">
        <v>97</v>
      </c>
      <c r="D137" s="224"/>
      <c r="E137" s="224"/>
      <c r="N137" s="224" t="s">
        <v>91</v>
      </c>
      <c r="O137" s="224"/>
      <c r="P137" s="22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/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/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/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/>
      <c r="B157" s="38" t="s">
        <v>240</v>
      </c>
      <c r="C157" s="38" t="s">
        <v>517</v>
      </c>
      <c r="D157" s="38" t="s">
        <v>130</v>
      </c>
      <c r="E157" s="38" t="s">
        <v>131</v>
      </c>
      <c r="F157" s="38"/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/>
      <c r="B158" s="38" t="s">
        <v>119</v>
      </c>
      <c r="C158" s="38" t="s">
        <v>122</v>
      </c>
      <c r="D158" s="38" t="s">
        <v>130</v>
      </c>
      <c r="E158" s="38" t="s">
        <v>131</v>
      </c>
      <c r="F158" s="38"/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/>
      <c r="B159" s="37"/>
      <c r="C159" s="37"/>
      <c r="D159" s="37"/>
      <c r="E159" s="37"/>
      <c r="F159" s="38"/>
      <c r="G159" s="39"/>
      <c r="H159" s="208"/>
      <c r="I159" s="39">
        <f t="shared" si="1"/>
        <v>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/>
      <c r="B160" s="38"/>
      <c r="C160" s="38"/>
      <c r="D160" s="38"/>
      <c r="E160" s="38"/>
      <c r="F160" s="38"/>
      <c r="G160" s="39"/>
      <c r="H160" s="208"/>
      <c r="I160" s="39">
        <f t="shared" si="1"/>
        <v>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208"/>
      <c r="I161" s="39">
        <f t="shared" si="1"/>
        <v>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4250</v>
      </c>
      <c r="H197" s="14"/>
      <c r="I197" s="16">
        <f>SUM(I139:I196)</f>
        <v>3500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4122.5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5" t="s">
        <v>18</v>
      </c>
      <c r="F199" s="226"/>
      <c r="G199" s="226"/>
      <c r="H199" s="227"/>
      <c r="I199" s="30">
        <f>G198-I197</f>
        <v>622.5</v>
      </c>
      <c r="J199" s="84"/>
      <c r="L199" s="8"/>
      <c r="M199" s="8"/>
      <c r="N199" s="8"/>
      <c r="O199" s="8"/>
      <c r="P199" s="225" t="s">
        <v>18</v>
      </c>
      <c r="Q199" s="226"/>
      <c r="R199" s="226"/>
      <c r="S199" s="22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4" t="s">
        <v>92</v>
      </c>
      <c r="D205" s="224"/>
      <c r="E205" s="224"/>
      <c r="N205" s="224" t="s">
        <v>93</v>
      </c>
      <c r="O205" s="224"/>
      <c r="P205" s="2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5" t="s">
        <v>18</v>
      </c>
      <c r="F267" s="226"/>
      <c r="G267" s="226"/>
      <c r="H267" s="227"/>
      <c r="I267" s="30">
        <f>G266-I265</f>
        <v>0</v>
      </c>
      <c r="J267" s="84"/>
      <c r="L267" s="8"/>
      <c r="M267" s="8"/>
      <c r="N267" s="8"/>
      <c r="O267" s="8"/>
      <c r="P267" s="225" t="s">
        <v>18</v>
      </c>
      <c r="Q267" s="226"/>
      <c r="R267" s="226"/>
      <c r="S267" s="22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4" t="s">
        <v>94</v>
      </c>
      <c r="D275" s="224"/>
      <c r="E275" s="224"/>
      <c r="N275" s="224" t="s">
        <v>99</v>
      </c>
      <c r="O275" s="224"/>
      <c r="P275" s="22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5" t="s">
        <v>18</v>
      </c>
      <c r="F337" s="226"/>
      <c r="G337" s="226"/>
      <c r="H337" s="227"/>
      <c r="I337" s="30">
        <f>G336-I335</f>
        <v>0</v>
      </c>
      <c r="J337" s="84"/>
      <c r="L337" s="8"/>
      <c r="M337" s="8"/>
      <c r="N337" s="8"/>
      <c r="O337" s="8"/>
      <c r="P337" s="225" t="s">
        <v>18</v>
      </c>
      <c r="Q337" s="226"/>
      <c r="R337" s="226"/>
      <c r="S337" s="22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4" t="s">
        <v>96</v>
      </c>
      <c r="D346" s="224"/>
      <c r="E346" s="224"/>
      <c r="N346" s="224" t="s">
        <v>0</v>
      </c>
      <c r="O346" s="224"/>
      <c r="P346" s="22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5" t="s">
        <v>18</v>
      </c>
      <c r="F408" s="226"/>
      <c r="G408" s="226"/>
      <c r="H408" s="227"/>
      <c r="I408" s="30">
        <f>G407-I406</f>
        <v>0</v>
      </c>
      <c r="J408" s="84"/>
      <c r="L408" s="8"/>
      <c r="M408" s="8"/>
      <c r="N408" s="8"/>
      <c r="O408" s="8"/>
      <c r="P408" s="225" t="s">
        <v>18</v>
      </c>
      <c r="Q408" s="226"/>
      <c r="R408" s="226"/>
      <c r="S408" s="22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4" t="s">
        <v>24</v>
      </c>
      <c r="D415" s="224"/>
      <c r="E415" s="224"/>
      <c r="N415" s="224" t="s">
        <v>24</v>
      </c>
      <c r="O415" s="224"/>
      <c r="P415" s="22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5" t="s">
        <v>18</v>
      </c>
      <c r="F477" s="226"/>
      <c r="G477" s="226"/>
      <c r="H477" s="227"/>
      <c r="I477" s="30">
        <f>G476-I475</f>
        <v>0</v>
      </c>
      <c r="J477" s="84"/>
      <c r="L477" s="8"/>
      <c r="M477" s="8"/>
      <c r="N477" s="8"/>
      <c r="O477" s="8"/>
      <c r="P477" s="225" t="s">
        <v>18</v>
      </c>
      <c r="Q477" s="226"/>
      <c r="R477" s="226"/>
      <c r="S477" s="22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5" t="s">
        <v>18</v>
      </c>
      <c r="F17" s="226"/>
      <c r="G17" s="226"/>
      <c r="H17" s="227"/>
      <c r="I17" s="30">
        <f>G16-I15</f>
        <v>0</v>
      </c>
      <c r="K17" s="8"/>
      <c r="L17" s="8"/>
      <c r="M17" s="8"/>
      <c r="N17" s="8"/>
      <c r="O17" s="225" t="s">
        <v>18</v>
      </c>
      <c r="P17" s="226"/>
      <c r="Q17" s="226"/>
      <c r="R17" s="22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9" t="s">
        <v>88</v>
      </c>
      <c r="D22" s="229"/>
      <c r="E22" s="229"/>
      <c r="M22" s="229" t="s">
        <v>89</v>
      </c>
      <c r="N22" s="229"/>
      <c r="O22" s="22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5" t="s">
        <v>18</v>
      </c>
      <c r="F38" s="226"/>
      <c r="G38" s="226"/>
      <c r="H38" s="227"/>
      <c r="I38" s="30">
        <f>G37-I36</f>
        <v>21.700000000000045</v>
      </c>
      <c r="K38" s="8"/>
      <c r="L38" s="8"/>
      <c r="M38" s="8"/>
      <c r="N38" s="8"/>
      <c r="O38" s="225" t="s">
        <v>18</v>
      </c>
      <c r="P38" s="226"/>
      <c r="Q38" s="226"/>
      <c r="R38" s="22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9" t="s">
        <v>97</v>
      </c>
      <c r="D43" s="229"/>
      <c r="E43" s="229"/>
      <c r="M43" s="229" t="s">
        <v>91</v>
      </c>
      <c r="N43" s="229"/>
      <c r="O43" s="22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5" t="s">
        <v>18</v>
      </c>
      <c r="F59" s="226"/>
      <c r="G59" s="226"/>
      <c r="H59" s="227"/>
      <c r="I59" s="30">
        <f>G58-I57</f>
        <v>0</v>
      </c>
      <c r="K59" s="8"/>
      <c r="L59" s="8"/>
      <c r="M59" s="8"/>
      <c r="N59" s="8"/>
      <c r="O59" s="225" t="s">
        <v>18</v>
      </c>
      <c r="P59" s="226"/>
      <c r="Q59" s="226"/>
      <c r="R59" s="22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9" t="s">
        <v>92</v>
      </c>
      <c r="D66" s="229"/>
      <c r="E66" s="229"/>
      <c r="M66" s="229" t="s">
        <v>93</v>
      </c>
      <c r="N66" s="229"/>
      <c r="O66" s="22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5" t="s">
        <v>18</v>
      </c>
      <c r="F82" s="226"/>
      <c r="G82" s="226"/>
      <c r="H82" s="227"/>
      <c r="I82" s="30">
        <f>G81-I80</f>
        <v>0</v>
      </c>
      <c r="K82" s="8"/>
      <c r="L82" s="8"/>
      <c r="M82" s="8"/>
      <c r="N82" s="8"/>
      <c r="O82" s="225" t="s">
        <v>18</v>
      </c>
      <c r="P82" s="226"/>
      <c r="Q82" s="226"/>
      <c r="R82" s="22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9" t="s">
        <v>94</v>
      </c>
      <c r="D88" s="229"/>
      <c r="E88" s="229"/>
      <c r="M88" s="229" t="s">
        <v>99</v>
      </c>
      <c r="N88" s="229"/>
      <c r="O88" s="22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5" t="s">
        <v>18</v>
      </c>
      <c r="F104" s="226"/>
      <c r="G104" s="226"/>
      <c r="H104" s="227"/>
      <c r="I104" s="30">
        <f>G103-I102</f>
        <v>0</v>
      </c>
      <c r="K104" s="8"/>
      <c r="L104" s="8"/>
      <c r="M104" s="8"/>
      <c r="N104" s="8"/>
      <c r="O104" s="225" t="s">
        <v>18</v>
      </c>
      <c r="P104" s="226"/>
      <c r="Q104" s="226"/>
      <c r="R104" s="22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9" t="s">
        <v>96</v>
      </c>
      <c r="D109" s="229"/>
      <c r="E109" s="229"/>
      <c r="M109" s="229" t="s">
        <v>0</v>
      </c>
      <c r="N109" s="229"/>
      <c r="O109" s="22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5" t="s">
        <v>18</v>
      </c>
      <c r="F125" s="226"/>
      <c r="G125" s="226"/>
      <c r="H125" s="227"/>
      <c r="I125" s="30">
        <f>G124-I123</f>
        <v>0</v>
      </c>
      <c r="K125" s="8"/>
      <c r="L125" s="8"/>
      <c r="M125" s="8"/>
      <c r="N125" s="8"/>
      <c r="O125" s="225" t="s">
        <v>18</v>
      </c>
      <c r="P125" s="226"/>
      <c r="Q125" s="226"/>
      <c r="R125" s="22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G53" sqref="G5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5" t="s">
        <v>18</v>
      </c>
      <c r="G17" s="226"/>
      <c r="H17" s="226"/>
      <c r="I17" s="227"/>
      <c r="J17" s="30">
        <f>G16-J15</f>
        <v>48.799999999999955</v>
      </c>
      <c r="L17" s="7"/>
      <c r="M17" s="8"/>
      <c r="N17" s="8"/>
      <c r="O17" s="8"/>
      <c r="P17" s="8"/>
      <c r="Q17" s="225" t="s">
        <v>18</v>
      </c>
      <c r="R17" s="226"/>
      <c r="S17" s="226"/>
      <c r="T17" s="22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4" t="s">
        <v>88</v>
      </c>
      <c r="D24" s="224"/>
      <c r="E24" s="224"/>
      <c r="N24" s="224" t="s">
        <v>89</v>
      </c>
      <c r="O24" s="224"/>
      <c r="P24" s="22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5" t="s">
        <v>18</v>
      </c>
      <c r="G40" s="226"/>
      <c r="H40" s="226"/>
      <c r="I40" s="227"/>
      <c r="J40" s="30">
        <f>G39-J38</f>
        <v>8.7999999999999972</v>
      </c>
      <c r="L40" s="7"/>
      <c r="M40" s="8"/>
      <c r="N40" s="8"/>
      <c r="O40" s="8"/>
      <c r="P40" s="8"/>
      <c r="Q40" s="225" t="s">
        <v>18</v>
      </c>
      <c r="R40" s="226"/>
      <c r="S40" s="226"/>
      <c r="T40" s="22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4" t="s">
        <v>97</v>
      </c>
      <c r="D48" s="224"/>
      <c r="E48" s="224"/>
      <c r="N48" s="224" t="s">
        <v>91</v>
      </c>
      <c r="O48" s="224"/>
      <c r="P48" s="2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5" t="s">
        <v>18</v>
      </c>
      <c r="G64" s="226"/>
      <c r="H64" s="226"/>
      <c r="I64" s="227"/>
      <c r="J64" s="30">
        <f>G63-J62</f>
        <v>35</v>
      </c>
      <c r="L64" s="7"/>
      <c r="M64" s="8"/>
      <c r="N64" s="8"/>
      <c r="O64" s="8"/>
      <c r="P64" s="8"/>
      <c r="Q64" s="225" t="s">
        <v>18</v>
      </c>
      <c r="R64" s="226"/>
      <c r="S64" s="226"/>
      <c r="T64" s="22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4" t="s">
        <v>92</v>
      </c>
      <c r="D71" s="224"/>
      <c r="E71" s="224"/>
      <c r="N71" s="224" t="s">
        <v>93</v>
      </c>
      <c r="O71" s="224"/>
      <c r="P71" s="2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5" t="s">
        <v>18</v>
      </c>
      <c r="G87" s="226"/>
      <c r="H87" s="226"/>
      <c r="I87" s="227"/>
      <c r="J87" s="30">
        <f>G86-J85</f>
        <v>0</v>
      </c>
      <c r="L87" s="7"/>
      <c r="M87" s="8"/>
      <c r="N87" s="8"/>
      <c r="O87" s="8"/>
      <c r="P87" s="8"/>
      <c r="Q87" s="225" t="s">
        <v>18</v>
      </c>
      <c r="R87" s="226"/>
      <c r="S87" s="226"/>
      <c r="T87" s="22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4" t="s">
        <v>94</v>
      </c>
      <c r="D95" s="224"/>
      <c r="E95" s="224"/>
      <c r="N95" s="224" t="s">
        <v>99</v>
      </c>
      <c r="O95" s="224"/>
      <c r="P95" s="2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5" t="s">
        <v>18</v>
      </c>
      <c r="G111" s="226"/>
      <c r="H111" s="226"/>
      <c r="I111" s="227"/>
      <c r="J111" s="30">
        <f>G110-J109</f>
        <v>0</v>
      </c>
      <c r="L111" s="7"/>
      <c r="M111" s="8"/>
      <c r="N111" s="8"/>
      <c r="O111" s="8"/>
      <c r="P111" s="8"/>
      <c r="Q111" s="225" t="s">
        <v>18</v>
      </c>
      <c r="R111" s="226"/>
      <c r="S111" s="226"/>
      <c r="T111" s="22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4" t="s">
        <v>100</v>
      </c>
      <c r="D118" s="224"/>
      <c r="E118" s="224"/>
      <c r="N118" s="224" t="s">
        <v>0</v>
      </c>
      <c r="O118" s="224"/>
      <c r="P118" s="2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5" t="s">
        <v>18</v>
      </c>
      <c r="G134" s="226"/>
      <c r="H134" s="226"/>
      <c r="I134" s="227"/>
      <c r="J134" s="30">
        <f>G133-J132</f>
        <v>0</v>
      </c>
      <c r="L134" s="7"/>
      <c r="M134" s="8"/>
      <c r="N134" s="8"/>
      <c r="O134" s="8"/>
      <c r="P134" s="8"/>
      <c r="Q134" s="225" t="s">
        <v>18</v>
      </c>
      <c r="R134" s="226"/>
      <c r="S134" s="226"/>
      <c r="T134" s="22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2023-05-25T15:51:49Z</cp:lastPrinted>
  <dcterms:created xsi:type="dcterms:W3CDTF">2022-12-25T20:49:22Z</dcterms:created>
  <dcterms:modified xsi:type="dcterms:W3CDTF">2023-05-25T18:16:48Z</dcterms:modified>
</cp:coreProperties>
</file>