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83" documentId="11_62B7674B076F7E9E82FFC8A285F2D047712F5859" xr6:coauthVersionLast="47" xr6:coauthVersionMax="47" xr10:uidLastSave="{B172EB3B-DF94-4764-9868-71E4A811A335}"/>
  <bookViews>
    <workbookView xWindow="-120" yWindow="-120" windowWidth="20730" windowHeight="11040" tabRatio="646" firstSheet="8" activeTab="1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8" i="18" l="1"/>
  <c r="G158" i="18"/>
  <c r="H10" i="35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3" i="36" l="1"/>
  <c r="S133" i="36"/>
  <c r="R133" i="36"/>
  <c r="R134" i="36" s="1"/>
  <c r="I133" i="36"/>
  <c r="H133" i="36"/>
  <c r="G133" i="36"/>
  <c r="G134" i="36" s="1"/>
  <c r="U110" i="36"/>
  <c r="T110" i="36"/>
  <c r="S110" i="36"/>
  <c r="R110" i="36"/>
  <c r="R111" i="36" s="1"/>
  <c r="J110" i="36"/>
  <c r="H110" i="36"/>
  <c r="G110" i="36"/>
  <c r="G111" i="36" s="1"/>
  <c r="I112" i="36" s="1"/>
  <c r="U87" i="36"/>
  <c r="T87" i="36"/>
  <c r="S87" i="36"/>
  <c r="R87" i="36"/>
  <c r="R88" i="36" s="1"/>
  <c r="I87" i="36"/>
  <c r="H87" i="36"/>
  <c r="G87" i="36"/>
  <c r="G88" i="36" s="1"/>
  <c r="T63" i="36"/>
  <c r="S63" i="36"/>
  <c r="R63" i="36"/>
  <c r="R64" i="36" s="1"/>
  <c r="J63" i="36"/>
  <c r="I63" i="36"/>
  <c r="H63" i="36"/>
  <c r="G63" i="36"/>
  <c r="G64" i="36" s="1"/>
  <c r="T41" i="36"/>
  <c r="S41" i="36"/>
  <c r="R41" i="36"/>
  <c r="R42" i="36" s="1"/>
  <c r="J41" i="36"/>
  <c r="I41" i="36"/>
  <c r="H41" i="36"/>
  <c r="G41" i="36"/>
  <c r="G42" i="36" s="1"/>
  <c r="I42" i="36" s="1"/>
  <c r="U19" i="36"/>
  <c r="S19" i="36"/>
  <c r="R19" i="36"/>
  <c r="R20" i="36" s="1"/>
  <c r="T20" i="36" s="1"/>
  <c r="H19" i="36"/>
  <c r="G19" i="36"/>
  <c r="G20" i="36" s="1"/>
  <c r="T4" i="36"/>
  <c r="T19" i="36" s="1"/>
  <c r="Z258" i="2"/>
  <c r="J16" i="34"/>
  <c r="G16" i="34"/>
  <c r="I65" i="36" l="1"/>
  <c r="I43" i="36"/>
  <c r="T112" i="36"/>
  <c r="T65" i="36"/>
  <c r="U63" i="36"/>
  <c r="T89" i="36"/>
  <c r="T21" i="36"/>
  <c r="I89" i="36"/>
  <c r="J87" i="36"/>
  <c r="J133" i="36"/>
  <c r="I135" i="36"/>
  <c r="T135" i="36"/>
  <c r="U133" i="36"/>
  <c r="T43" i="36"/>
  <c r="U41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9" i="36"/>
  <c r="I21" i="36" s="1"/>
  <c r="I133" i="9"/>
  <c r="AA81" i="7"/>
</calcChain>
</file>

<file path=xl/sharedStrings.xml><?xml version="1.0" encoding="utf-8"?>
<sst xmlns="http://schemas.openxmlformats.org/spreadsheetml/2006/main" count="13078" uniqueCount="1079">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</sst>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0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0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0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0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9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0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9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0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9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0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9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3"/>
  <sheetViews>
    <sheetView topLeftCell="A112" workbookViewId="0">
      <selection activeCell="F125" sqref="F125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0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38"/>
      <c r="F128" s="38"/>
      <c r="G128" s="45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4093.2599999999998</v>
      </c>
      <c r="H131" s="13">
        <f>SUM(H118:H130)</f>
        <v>0</v>
      </c>
      <c r="I131" s="13">
        <f>SUM(I118:I130)</f>
        <v>7760</v>
      </c>
      <c r="J131" s="13">
        <f>SUM(J118:J130)</f>
        <v>3490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4052.3273999999997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1" t="s">
        <v>18</v>
      </c>
      <c r="G133" s="332"/>
      <c r="H133" s="333"/>
      <c r="I133" s="42">
        <f>G132-J131</f>
        <v>562.32739999999967</v>
      </c>
      <c r="L133" s="8"/>
      <c r="M133" s="8"/>
      <c r="N133" s="8"/>
      <c r="O133" s="8"/>
      <c r="P133" s="8"/>
      <c r="Q133" s="331" t="s">
        <v>18</v>
      </c>
      <c r="R133" s="332"/>
      <c r="S133" s="33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80"/>
  <sheetViews>
    <sheetView topLeftCell="A157" zoomScaleNormal="100" workbookViewId="0">
      <selection activeCell="O171" sqref="O1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30" t="s">
        <v>24</v>
      </c>
      <c r="C1" s="330"/>
      <c r="D1" s="330"/>
      <c r="E1" s="330"/>
      <c r="F1" s="33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30" t="s">
        <v>87</v>
      </c>
      <c r="R2" s="330"/>
      <c r="S2" s="330"/>
      <c r="T2" s="330"/>
      <c r="U2" s="33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1" t="s">
        <v>18</v>
      </c>
      <c r="H25" s="332"/>
      <c r="I25" s="332"/>
      <c r="J25" s="33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1" t="s">
        <v>18</v>
      </c>
      <c r="W26" s="332"/>
      <c r="X26" s="332"/>
      <c r="Y26" s="333"/>
      <c r="Z26" s="55"/>
      <c r="AA26" s="42">
        <f>W25-Z24</f>
        <v>23.314499999999953</v>
      </c>
      <c r="AB26" s="61"/>
      <c r="AC26" s="17"/>
    </row>
    <row r="30" spans="1:42" ht="26.25" x14ac:dyDescent="0.4">
      <c r="B30" s="330" t="s">
        <v>88</v>
      </c>
      <c r="C30" s="330"/>
      <c r="D30" s="330"/>
      <c r="E30" s="330"/>
      <c r="F30" s="33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30" t="s">
        <v>89</v>
      </c>
      <c r="R31" s="330"/>
      <c r="S31" s="330"/>
      <c r="T31" s="330"/>
      <c r="U31" s="33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1" t="s">
        <v>18</v>
      </c>
      <c r="H54" s="332"/>
      <c r="I54" s="332"/>
      <c r="J54" s="33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1" t="s">
        <v>18</v>
      </c>
      <c r="W55" s="332"/>
      <c r="X55" s="332"/>
      <c r="Y55" s="333"/>
      <c r="Z55" s="55"/>
      <c r="AA55" s="42">
        <f>W54-Z53</f>
        <v>38.263499999999112</v>
      </c>
      <c r="AB55" s="61"/>
      <c r="AC55" s="17"/>
    </row>
    <row r="60" spans="1:42" ht="26.25" x14ac:dyDescent="0.4">
      <c r="B60" s="330" t="s">
        <v>97</v>
      </c>
      <c r="C60" s="330"/>
      <c r="D60" s="330"/>
      <c r="E60" s="330"/>
      <c r="F60" s="33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30" t="s">
        <v>91</v>
      </c>
      <c r="R61" s="330"/>
      <c r="S61" s="330"/>
      <c r="T61" s="330"/>
      <c r="U61" s="33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1" t="s">
        <v>18</v>
      </c>
      <c r="H84" s="332"/>
      <c r="I84" s="332"/>
      <c r="J84" s="33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1" t="s">
        <v>18</v>
      </c>
      <c r="W85" s="332"/>
      <c r="X85" s="332"/>
      <c r="Y85" s="333"/>
      <c r="Z85" s="55"/>
      <c r="AA85" s="42">
        <f>W84-Z83</f>
        <v>19.007999999999811</v>
      </c>
      <c r="AB85" s="61"/>
      <c r="AC85" s="17"/>
    </row>
    <row r="91" spans="1:29" ht="26.25" x14ac:dyDescent="0.4">
      <c r="B91" s="330" t="s">
        <v>92</v>
      </c>
      <c r="C91" s="330"/>
      <c r="D91" s="330"/>
      <c r="E91" s="330"/>
      <c r="F91" s="33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30" t="s">
        <v>93</v>
      </c>
      <c r="R92" s="330"/>
      <c r="S92" s="330"/>
      <c r="T92" s="330"/>
      <c r="U92" s="33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1" t="s">
        <v>18</v>
      </c>
      <c r="H115" s="332"/>
      <c r="I115" s="332"/>
      <c r="J115" s="33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1" t="s">
        <v>18</v>
      </c>
      <c r="W116" s="332"/>
      <c r="X116" s="332"/>
      <c r="Y116" s="33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30" t="s">
        <v>94</v>
      </c>
      <c r="C123" s="330"/>
      <c r="D123" s="330"/>
      <c r="E123" s="330"/>
      <c r="F123" s="33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30" t="s">
        <v>99</v>
      </c>
      <c r="R124" s="330"/>
      <c r="S124" s="330"/>
      <c r="T124" s="330"/>
      <c r="U124" s="33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1" t="s">
        <v>18</v>
      </c>
      <c r="H147" s="332"/>
      <c r="I147" s="332"/>
      <c r="J147" s="33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1" t="s">
        <v>18</v>
      </c>
      <c r="W149" s="332"/>
      <c r="X149" s="332"/>
      <c r="Y149" s="333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30" t="s">
        <v>96</v>
      </c>
      <c r="C153" s="330"/>
      <c r="D153" s="330"/>
      <c r="E153" s="330"/>
      <c r="F153" s="33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30" t="s">
        <v>0</v>
      </c>
      <c r="R155" s="330"/>
      <c r="S155" s="330"/>
      <c r="T155" s="330"/>
      <c r="U155" s="330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6588.4500000000007</v>
      </c>
      <c r="I176" s="13"/>
      <c r="J176" s="13" t="s">
        <v>82</v>
      </c>
      <c r="K176" s="13">
        <f>SUM(K155:K175)</f>
        <v>6324.9120000000003</v>
      </c>
      <c r="L176" s="13"/>
      <c r="M176" s="13"/>
      <c r="N176" s="13">
        <f>SUM(N155:N175)</f>
        <v>4447.2628799999993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6522.5655000000006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31" t="s">
        <v>18</v>
      </c>
      <c r="H178" s="332"/>
      <c r="I178" s="332"/>
      <c r="J178" s="333"/>
      <c r="K178" s="55"/>
      <c r="L178" s="42">
        <f>H177-K176</f>
        <v>197.65350000000035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31" t="s">
        <v>18</v>
      </c>
      <c r="W180" s="332"/>
      <c r="X180" s="332"/>
      <c r="Y180" s="333"/>
      <c r="Z180" s="55"/>
      <c r="AA180" s="42">
        <f>W179-Z178</f>
        <v>0</v>
      </c>
      <c r="AB180" s="61"/>
      <c r="AC180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A165" zoomScale="90" zoomScaleNormal="90" workbookViewId="0">
      <selection activeCell="H183" sqref="H1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4" t="s">
        <v>18</v>
      </c>
      <c r="G28" s="325"/>
      <c r="H28" s="326"/>
      <c r="I28" s="42">
        <f>G27-I26</f>
        <v>97.199999999999818</v>
      </c>
      <c r="P28" s="324" t="s">
        <v>18</v>
      </c>
      <c r="Q28" s="325"/>
      <c r="R28" s="326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4" t="s">
        <v>18</v>
      </c>
      <c r="G66" s="325"/>
      <c r="H66" s="326"/>
      <c r="I66" s="42">
        <f>G65-I64</f>
        <v>341</v>
      </c>
      <c r="P66" s="324" t="s">
        <v>18</v>
      </c>
      <c r="Q66" s="325"/>
      <c r="R66" s="326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4" t="s">
        <v>18</v>
      </c>
      <c r="Q97" s="325"/>
      <c r="R97" s="326"/>
      <c r="S97" s="42">
        <f>Q96-S95</f>
        <v>204.5</v>
      </c>
    </row>
    <row r="98" spans="1:27" ht="15.75" x14ac:dyDescent="0.25">
      <c r="F98" s="324" t="s">
        <v>18</v>
      </c>
      <c r="G98" s="325"/>
      <c r="H98" s="326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7"/>
      <c r="X102" s="337"/>
      <c r="Y102" s="337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8"/>
      <c r="Z115" s="33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4" t="s">
        <v>18</v>
      </c>
      <c r="Q138" s="325"/>
      <c r="R138" s="326"/>
      <c r="S138" s="42">
        <f>Q137-S136</f>
        <v>132</v>
      </c>
    </row>
    <row r="139" spans="1:19" ht="15.75" x14ac:dyDescent="0.25">
      <c r="F139" s="324" t="s">
        <v>18</v>
      </c>
      <c r="G139" s="325"/>
      <c r="H139" s="326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4" t="s">
        <v>18</v>
      </c>
      <c r="Q170" s="325"/>
      <c r="R170" s="326"/>
      <c r="S170" s="42">
        <f>Q169-S168</f>
        <v>233.89999999999964</v>
      </c>
    </row>
    <row r="171" spans="1:19" ht="15.75" x14ac:dyDescent="0.25">
      <c r="F171" s="324" t="s">
        <v>18</v>
      </c>
      <c r="G171" s="325"/>
      <c r="H171" s="326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4" t="s">
        <v>18</v>
      </c>
      <c r="Q203" s="325"/>
      <c r="R203" s="326"/>
      <c r="S203" s="42">
        <f>Q202-S201</f>
        <v>0</v>
      </c>
    </row>
    <row r="204" spans="1:19" ht="15.75" x14ac:dyDescent="0.25">
      <c r="F204" s="324" t="s">
        <v>18</v>
      </c>
      <c r="G204" s="325"/>
      <c r="H204" s="326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5"/>
  <sheetViews>
    <sheetView workbookViewId="0">
      <selection activeCell="A19" sqref="A19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316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316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>
        <v>7807026111</v>
      </c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8" t="s">
        <v>1029</v>
      </c>
      <c r="F13" s="316">
        <v>7807026018</v>
      </c>
      <c r="G13" s="10">
        <v>560</v>
      </c>
      <c r="H13" s="10"/>
      <c r="I13" s="10">
        <v>520</v>
      </c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217</v>
      </c>
      <c r="F14" s="8">
        <v>7807026135</v>
      </c>
      <c r="G14" s="10">
        <v>140</v>
      </c>
      <c r="H14" s="10"/>
      <c r="I14" s="10">
        <v>130</v>
      </c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8" t="s">
        <v>134</v>
      </c>
      <c r="F15" s="8">
        <v>7807026136</v>
      </c>
      <c r="G15" s="10">
        <v>170</v>
      </c>
      <c r="H15" s="10"/>
      <c r="I15" s="10">
        <v>160</v>
      </c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/>
      <c r="G16" s="10"/>
      <c r="H16" s="10"/>
      <c r="I16" s="10"/>
      <c r="J16" s="10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/>
      <c r="H17" s="10"/>
      <c r="I17" s="10"/>
      <c r="J17" s="10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8"/>
      <c r="B18" s="8"/>
      <c r="C18" s="8"/>
      <c r="D18" s="8"/>
      <c r="E18" s="8"/>
      <c r="F18" s="8"/>
      <c r="G18" s="10"/>
      <c r="H18" s="10"/>
      <c r="I18" s="10"/>
      <c r="J18" s="10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8"/>
      <c r="B19" s="8"/>
      <c r="C19" s="8"/>
      <c r="D19" s="8"/>
      <c r="E19" s="8"/>
      <c r="F19" s="12" t="s">
        <v>14</v>
      </c>
      <c r="G19" s="13">
        <f>SUM(G4:G18)</f>
        <v>3080</v>
      </c>
      <c r="H19" s="13">
        <f>SUM(H4:H18)</f>
        <v>0</v>
      </c>
      <c r="I19" s="13">
        <f>SUM(I4:I18)</f>
        <v>2860</v>
      </c>
      <c r="J19" s="13"/>
      <c r="L19" s="8"/>
      <c r="M19" s="8"/>
      <c r="N19" s="8"/>
      <c r="O19" s="8"/>
      <c r="P19" s="8"/>
      <c r="Q19" s="12" t="s">
        <v>14</v>
      </c>
      <c r="R19" s="13">
        <f>SUM(R4:R18)</f>
        <v>0</v>
      </c>
      <c r="S19" s="13">
        <f>SUM(S4:S18)</f>
        <v>0</v>
      </c>
      <c r="T19" s="13">
        <f>SUM(T4:T18)</f>
        <v>0</v>
      </c>
      <c r="U19" s="13">
        <f>SUM(U4:U18)</f>
        <v>350</v>
      </c>
    </row>
    <row r="20" spans="1:21" x14ac:dyDescent="0.25">
      <c r="A20" s="8"/>
      <c r="B20" s="31" t="s">
        <v>40</v>
      </c>
      <c r="C20" s="8"/>
      <c r="D20" s="8"/>
      <c r="E20" s="8"/>
      <c r="F20" s="12" t="s">
        <v>17</v>
      </c>
      <c r="G20" s="12">
        <f>G19*0.99</f>
        <v>3049.2</v>
      </c>
      <c r="H20" s="8"/>
      <c r="I20" s="8"/>
      <c r="J20" s="8"/>
      <c r="L20" s="8"/>
      <c r="M20" s="31" t="s">
        <v>40</v>
      </c>
      <c r="N20" s="8"/>
      <c r="O20" s="8"/>
      <c r="P20" s="8"/>
      <c r="Q20" s="12" t="s">
        <v>17</v>
      </c>
      <c r="R20" s="12">
        <f>R19*0.99</f>
        <v>0</v>
      </c>
      <c r="S20" s="8"/>
      <c r="T20" s="10">
        <f>R20-S19</f>
        <v>0</v>
      </c>
      <c r="U20" s="8"/>
    </row>
    <row r="21" spans="1:21" ht="15.75" x14ac:dyDescent="0.25">
      <c r="A21" s="8"/>
      <c r="B21" s="8"/>
      <c r="C21" s="8"/>
      <c r="D21" s="8"/>
      <c r="E21" s="8"/>
      <c r="F21" s="331" t="s">
        <v>18</v>
      </c>
      <c r="G21" s="332"/>
      <c r="H21" s="333"/>
      <c r="I21" s="42">
        <f>G20-I19</f>
        <v>189.19999999999982</v>
      </c>
      <c r="L21" s="8"/>
      <c r="M21" s="8"/>
      <c r="N21" s="8"/>
      <c r="O21" s="8"/>
      <c r="P21" s="8"/>
      <c r="Q21" s="331" t="s">
        <v>18</v>
      </c>
      <c r="R21" s="332"/>
      <c r="S21" s="333"/>
      <c r="T21" s="42">
        <f>T20-U19</f>
        <v>-350</v>
      </c>
    </row>
    <row r="25" spans="1:21" x14ac:dyDescent="0.25">
      <c r="D25" s="335" t="s">
        <v>88</v>
      </c>
      <c r="E25" s="335"/>
      <c r="F25" s="335"/>
      <c r="G25" s="335"/>
      <c r="O25" s="335" t="s">
        <v>89</v>
      </c>
      <c r="P25" s="335"/>
      <c r="Q25" s="335"/>
      <c r="R25" s="335"/>
    </row>
    <row r="26" spans="1:21" x14ac:dyDescent="0.25">
      <c r="D26" s="317"/>
      <c r="E26" s="317"/>
      <c r="F26" s="317"/>
      <c r="G26" s="317"/>
      <c r="O26" s="317"/>
      <c r="P26" s="317"/>
      <c r="Q26" s="317"/>
      <c r="R26" s="317"/>
    </row>
    <row r="27" spans="1:21" x14ac:dyDescent="0.25">
      <c r="A27" s="5" t="s">
        <v>26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35" t="s">
        <v>38</v>
      </c>
      <c r="I27" s="5" t="s">
        <v>39</v>
      </c>
      <c r="J27" s="24" t="s">
        <v>20</v>
      </c>
      <c r="K27" s="24" t="s">
        <v>391</v>
      </c>
      <c r="L27" s="5" t="s">
        <v>26</v>
      </c>
      <c r="M27" s="5" t="s">
        <v>2</v>
      </c>
      <c r="N27" s="5" t="s">
        <v>3</v>
      </c>
      <c r="O27" s="5" t="s">
        <v>4</v>
      </c>
      <c r="P27" s="5" t="s">
        <v>5</v>
      </c>
      <c r="Q27" s="5" t="s">
        <v>6</v>
      </c>
      <c r="R27" s="5" t="s">
        <v>7</v>
      </c>
      <c r="S27" s="35" t="s">
        <v>38</v>
      </c>
      <c r="T27" s="5" t="s">
        <v>39</v>
      </c>
      <c r="U27" s="24" t="s">
        <v>20</v>
      </c>
    </row>
    <row r="28" spans="1:21" x14ac:dyDescent="0.25">
      <c r="A28" s="7">
        <v>44999</v>
      </c>
      <c r="B28" s="8" t="s">
        <v>119</v>
      </c>
      <c r="C28" s="8" t="s">
        <v>144</v>
      </c>
      <c r="D28" s="8" t="s">
        <v>383</v>
      </c>
      <c r="E28" s="8" t="s">
        <v>148</v>
      </c>
      <c r="F28" s="8"/>
      <c r="G28" s="10">
        <v>450</v>
      </c>
      <c r="H28" s="10">
        <v>80</v>
      </c>
      <c r="I28" s="10">
        <v>370</v>
      </c>
      <c r="J28" s="10">
        <v>350</v>
      </c>
      <c r="K28" s="98">
        <v>484</v>
      </c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8"/>
      <c r="B40" s="8"/>
      <c r="C40" s="8"/>
      <c r="D40" s="8"/>
      <c r="E40" s="8"/>
      <c r="F40" s="8"/>
      <c r="G40" s="10"/>
      <c r="H40" s="10"/>
      <c r="I40" s="10"/>
      <c r="J40" s="10"/>
      <c r="L40" s="8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8"/>
      <c r="B41" s="8"/>
      <c r="C41" s="8"/>
      <c r="D41" s="8"/>
      <c r="E41" s="8"/>
      <c r="F41" s="12" t="s">
        <v>14</v>
      </c>
      <c r="G41" s="13">
        <f>SUM(G28:G40)</f>
        <v>450</v>
      </c>
      <c r="H41" s="13">
        <f>SUM(H28:H40)</f>
        <v>80</v>
      </c>
      <c r="I41" s="13">
        <f>SUM(I28:I40)</f>
        <v>370</v>
      </c>
      <c r="J41" s="13">
        <f>SUM(J28:J40)</f>
        <v>350</v>
      </c>
      <c r="L41" s="8"/>
      <c r="M41" s="8"/>
      <c r="N41" s="8"/>
      <c r="O41" s="8"/>
      <c r="P41" s="8"/>
      <c r="Q41" s="12" t="s">
        <v>14</v>
      </c>
      <c r="R41" s="13">
        <f>SUM(R28:R40)</f>
        <v>0</v>
      </c>
      <c r="S41" s="13">
        <f>SUM(S28:S40)</f>
        <v>0</v>
      </c>
      <c r="T41" s="13">
        <f>SUM(T28:T40)</f>
        <v>0</v>
      </c>
      <c r="U41" s="13">
        <f>R42-S41</f>
        <v>0</v>
      </c>
    </row>
    <row r="42" spans="1:21" x14ac:dyDescent="0.25">
      <c r="A42" s="8"/>
      <c r="B42" s="31" t="s">
        <v>40</v>
      </c>
      <c r="C42" s="8"/>
      <c r="D42" s="8"/>
      <c r="E42" s="8"/>
      <c r="F42" s="12" t="s">
        <v>17</v>
      </c>
      <c r="G42" s="12">
        <f>G41*0.99</f>
        <v>445.5</v>
      </c>
      <c r="H42" s="8"/>
      <c r="I42" s="10">
        <f>G42-H41</f>
        <v>365.5</v>
      </c>
      <c r="J42" s="8"/>
      <c r="L42" s="8"/>
      <c r="M42" s="31" t="s">
        <v>40</v>
      </c>
      <c r="N42" s="8"/>
      <c r="O42" s="8"/>
      <c r="P42" s="8"/>
      <c r="Q42" s="12" t="s">
        <v>17</v>
      </c>
      <c r="R42" s="12">
        <f>R41*0.99</f>
        <v>0</v>
      </c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331" t="s">
        <v>18</v>
      </c>
      <c r="G43" s="332"/>
      <c r="H43" s="333"/>
      <c r="I43" s="42">
        <f>I42-J41</f>
        <v>15.5</v>
      </c>
      <c r="L43" s="8"/>
      <c r="M43" s="8"/>
      <c r="N43" s="8"/>
      <c r="O43" s="8"/>
      <c r="P43" s="8"/>
      <c r="Q43" s="331" t="s">
        <v>18</v>
      </c>
      <c r="R43" s="332"/>
      <c r="S43" s="333"/>
      <c r="T43" s="42">
        <f>R42-T41</f>
        <v>0</v>
      </c>
    </row>
    <row r="47" spans="1:21" x14ac:dyDescent="0.25">
      <c r="D47" s="335" t="s">
        <v>90</v>
      </c>
      <c r="E47" s="335"/>
      <c r="F47" s="335"/>
      <c r="G47" s="335"/>
      <c r="O47" s="335" t="s">
        <v>91</v>
      </c>
      <c r="P47" s="335"/>
      <c r="Q47" s="335"/>
      <c r="R47" s="335"/>
    </row>
    <row r="48" spans="1:21" x14ac:dyDescent="0.25">
      <c r="D48" s="317"/>
      <c r="E48" s="317"/>
      <c r="F48" s="317"/>
      <c r="G48" s="317"/>
      <c r="O48" s="317"/>
      <c r="P48" s="317"/>
      <c r="Q48" s="317"/>
      <c r="R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35" t="s">
        <v>38</v>
      </c>
      <c r="I49" s="5" t="s">
        <v>452</v>
      </c>
      <c r="J49" s="24" t="s">
        <v>20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6</v>
      </c>
      <c r="R49" s="5" t="s">
        <v>7</v>
      </c>
      <c r="S49" s="35" t="s">
        <v>38</v>
      </c>
      <c r="T49" s="5" t="s">
        <v>39</v>
      </c>
      <c r="U49" s="24" t="s">
        <v>20</v>
      </c>
    </row>
    <row r="50" spans="1:21" x14ac:dyDescent="0.25">
      <c r="A50" s="7">
        <v>45062</v>
      </c>
      <c r="B50" s="8" t="s">
        <v>487</v>
      </c>
      <c r="C50" s="8" t="s">
        <v>213</v>
      </c>
      <c r="D50" s="8" t="s">
        <v>127</v>
      </c>
      <c r="E50" s="8" t="s">
        <v>127</v>
      </c>
      <c r="F50" s="8">
        <v>701562</v>
      </c>
      <c r="G50" s="10">
        <v>140</v>
      </c>
      <c r="H50" s="10"/>
      <c r="I50" s="8">
        <v>573</v>
      </c>
      <c r="J50" s="10">
        <v>130</v>
      </c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8"/>
      <c r="B62" s="8"/>
      <c r="C62" s="8"/>
      <c r="D62" s="8"/>
      <c r="E62" s="8"/>
      <c r="F62" s="8"/>
      <c r="G62" s="10"/>
      <c r="H62" s="10"/>
      <c r="I62" s="10"/>
      <c r="J62" s="10"/>
      <c r="L62" s="8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8"/>
      <c r="B63" s="8"/>
      <c r="C63" s="8"/>
      <c r="D63" s="8"/>
      <c r="E63" s="8"/>
      <c r="F63" s="12" t="s">
        <v>14</v>
      </c>
      <c r="G63" s="13">
        <f>SUM(G50:G62)</f>
        <v>140</v>
      </c>
      <c r="H63" s="13">
        <f>SUM(H50:H62)</f>
        <v>0</v>
      </c>
      <c r="I63" s="13">
        <f>SUM(I50:I62)</f>
        <v>573</v>
      </c>
      <c r="J63" s="13">
        <f>SUM(J50:J50)</f>
        <v>130</v>
      </c>
      <c r="L63" s="8"/>
      <c r="M63" s="8"/>
      <c r="N63" s="8"/>
      <c r="O63" s="8"/>
      <c r="P63" s="8"/>
      <c r="Q63" s="12" t="s">
        <v>14</v>
      </c>
      <c r="R63" s="13">
        <f>SUM(R50:R62)</f>
        <v>0</v>
      </c>
      <c r="S63" s="13">
        <f>SUM(S50:S62)</f>
        <v>0</v>
      </c>
      <c r="T63" s="13">
        <f>SUM(T50:T62)</f>
        <v>0</v>
      </c>
      <c r="U63" s="13">
        <f>R64-S63</f>
        <v>0</v>
      </c>
    </row>
    <row r="64" spans="1:21" x14ac:dyDescent="0.25">
      <c r="A64" s="8"/>
      <c r="B64" s="31" t="s">
        <v>40</v>
      </c>
      <c r="C64" s="8"/>
      <c r="D64" s="8"/>
      <c r="E64" s="8"/>
      <c r="F64" s="12" t="s">
        <v>17</v>
      </c>
      <c r="G64" s="12">
        <f>G63*0.99</f>
        <v>138.6</v>
      </c>
      <c r="H64" s="8"/>
      <c r="I64" s="8"/>
      <c r="J64" s="8"/>
      <c r="L64" s="8"/>
      <c r="M64" s="31" t="s">
        <v>40</v>
      </c>
      <c r="N64" s="8"/>
      <c r="O64" s="8"/>
      <c r="P64" s="8"/>
      <c r="Q64" s="12" t="s">
        <v>17</v>
      </c>
      <c r="R64" s="12">
        <f>R63*0.99</f>
        <v>0</v>
      </c>
      <c r="S64" s="8"/>
      <c r="T64" s="8"/>
      <c r="U64" s="8"/>
    </row>
    <row r="65" spans="1:22" ht="15.75" x14ac:dyDescent="0.25">
      <c r="A65" s="8"/>
      <c r="B65" s="8"/>
      <c r="C65" s="8"/>
      <c r="D65" s="8"/>
      <c r="E65" s="8"/>
      <c r="F65" s="331" t="s">
        <v>18</v>
      </c>
      <c r="G65" s="332"/>
      <c r="H65" s="333"/>
      <c r="I65" s="42">
        <f>G64-J63</f>
        <v>8.5999999999999943</v>
      </c>
      <c r="L65" s="8"/>
      <c r="M65" s="8"/>
      <c r="N65" s="8"/>
      <c r="O65" s="8"/>
      <c r="P65" s="8"/>
      <c r="Q65" s="331" t="s">
        <v>18</v>
      </c>
      <c r="R65" s="332"/>
      <c r="S65" s="333"/>
      <c r="T65" s="42">
        <f>R64-T63</f>
        <v>0</v>
      </c>
    </row>
    <row r="71" spans="1:22" x14ac:dyDescent="0.25">
      <c r="D71" s="335" t="s">
        <v>92</v>
      </c>
      <c r="E71" s="335"/>
      <c r="F71" s="335"/>
      <c r="G71" s="335"/>
      <c r="O71" s="335" t="s">
        <v>93</v>
      </c>
      <c r="P71" s="335"/>
      <c r="Q71" s="335"/>
      <c r="R71" s="335"/>
    </row>
    <row r="72" spans="1:22" x14ac:dyDescent="0.25">
      <c r="D72" s="317"/>
      <c r="E72" s="317"/>
      <c r="F72" s="317"/>
      <c r="G72" s="317"/>
      <c r="O72" s="317"/>
      <c r="P72" s="317"/>
      <c r="Q72" s="317"/>
      <c r="R72" s="317"/>
    </row>
    <row r="73" spans="1:22" x14ac:dyDescent="0.25">
      <c r="A73" s="5" t="s">
        <v>26</v>
      </c>
      <c r="B73" s="5" t="s">
        <v>2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35" t="s">
        <v>38</v>
      </c>
      <c r="I73" s="5" t="s">
        <v>39</v>
      </c>
      <c r="J73" s="24" t="s">
        <v>20</v>
      </c>
      <c r="L73" s="5" t="s">
        <v>26</v>
      </c>
      <c r="M73" s="5" t="s">
        <v>2</v>
      </c>
      <c r="N73" s="5" t="s">
        <v>3</v>
      </c>
      <c r="O73" s="5" t="s">
        <v>4</v>
      </c>
      <c r="P73" s="5" t="s">
        <v>5</v>
      </c>
      <c r="Q73" s="5" t="s">
        <v>6</v>
      </c>
      <c r="R73" s="5" t="s">
        <v>7</v>
      </c>
      <c r="S73" s="35" t="s">
        <v>38</v>
      </c>
      <c r="T73" s="5" t="s">
        <v>39</v>
      </c>
      <c r="U73" s="24" t="s">
        <v>20</v>
      </c>
      <c r="V73" s="24" t="s">
        <v>10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>
        <v>45152</v>
      </c>
      <c r="M74" s="8" t="s">
        <v>194</v>
      </c>
      <c r="N74" s="8" t="s">
        <v>139</v>
      </c>
      <c r="O74" s="8" t="s">
        <v>797</v>
      </c>
      <c r="P74" s="8" t="s">
        <v>134</v>
      </c>
      <c r="Q74" s="8" t="s">
        <v>820</v>
      </c>
      <c r="R74" s="10">
        <v>210</v>
      </c>
      <c r="S74" s="10"/>
      <c r="T74" s="10"/>
      <c r="U74" s="10">
        <v>190</v>
      </c>
      <c r="V74" s="262">
        <v>671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>
        <v>45153</v>
      </c>
      <c r="M75" s="8" t="s">
        <v>570</v>
      </c>
      <c r="N75" s="8" t="s">
        <v>126</v>
      </c>
      <c r="O75" s="8" t="s">
        <v>797</v>
      </c>
      <c r="P75" s="8" t="s">
        <v>134</v>
      </c>
      <c r="Q75" s="8" t="s">
        <v>821</v>
      </c>
      <c r="R75" s="10">
        <v>210</v>
      </c>
      <c r="S75" s="10"/>
      <c r="T75" s="10"/>
      <c r="U75" s="10">
        <v>190</v>
      </c>
      <c r="V75" s="262">
        <v>671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8"/>
      <c r="B86" s="8"/>
      <c r="C86" s="8"/>
      <c r="D86" s="8"/>
      <c r="E86" s="8"/>
      <c r="F86" s="8"/>
      <c r="G86" s="10"/>
      <c r="H86" s="10"/>
      <c r="I86" s="10"/>
      <c r="J86" s="10"/>
      <c r="L86" s="8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8"/>
      <c r="B87" s="8"/>
      <c r="C87" s="8"/>
      <c r="D87" s="8"/>
      <c r="E87" s="8"/>
      <c r="F87" s="12" t="s">
        <v>14</v>
      </c>
      <c r="G87" s="13">
        <f>SUM(G74:G86)</f>
        <v>0</v>
      </c>
      <c r="H87" s="13">
        <f>SUM(H74:H86)</f>
        <v>0</v>
      </c>
      <c r="I87" s="13">
        <f>SUM(I74:I86)</f>
        <v>0</v>
      </c>
      <c r="J87" s="13">
        <f>G88-H87</f>
        <v>0</v>
      </c>
      <c r="L87" s="8"/>
      <c r="M87" s="8"/>
      <c r="N87" s="8"/>
      <c r="O87" s="8"/>
      <c r="P87" s="8"/>
      <c r="Q87" s="12" t="s">
        <v>14</v>
      </c>
      <c r="R87" s="13">
        <f>SUM(R74:R86)</f>
        <v>420</v>
      </c>
      <c r="S87" s="13">
        <f>SUM(S74:S86)</f>
        <v>0</v>
      </c>
      <c r="T87" s="13">
        <f>SUM(T74:T86)</f>
        <v>0</v>
      </c>
      <c r="U87" s="13">
        <f>SUM(U74:U86)</f>
        <v>380</v>
      </c>
    </row>
    <row r="88" spans="1:21" x14ac:dyDescent="0.25">
      <c r="A88" s="8"/>
      <c r="B88" s="31" t="s">
        <v>40</v>
      </c>
      <c r="C88" s="8"/>
      <c r="D88" s="8"/>
      <c r="E88" s="8"/>
      <c r="F88" s="12" t="s">
        <v>17</v>
      </c>
      <c r="G88" s="12">
        <f>G87*0.99</f>
        <v>0</v>
      </c>
      <c r="H88" s="8"/>
      <c r="I88" s="8"/>
      <c r="J88" s="8"/>
      <c r="L88" s="8"/>
      <c r="M88" s="31" t="s">
        <v>40</v>
      </c>
      <c r="N88" s="8"/>
      <c r="O88" s="8"/>
      <c r="P88" s="8"/>
      <c r="Q88" s="12" t="s">
        <v>17</v>
      </c>
      <c r="R88" s="265">
        <f>R87*0.99</f>
        <v>415.8</v>
      </c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331" t="s">
        <v>18</v>
      </c>
      <c r="G89" s="332"/>
      <c r="H89" s="333"/>
      <c r="I89" s="42">
        <f>G88-I87</f>
        <v>0</v>
      </c>
      <c r="L89" s="8"/>
      <c r="M89" s="8"/>
      <c r="N89" s="8"/>
      <c r="O89" s="8"/>
      <c r="P89" s="8"/>
      <c r="Q89" s="331" t="s">
        <v>18</v>
      </c>
      <c r="R89" s="332"/>
      <c r="S89" s="333"/>
      <c r="T89" s="42">
        <f>R88-U87</f>
        <v>35.800000000000011</v>
      </c>
    </row>
    <row r="94" spans="1:21" x14ac:dyDescent="0.25">
      <c r="D94" s="335" t="s">
        <v>94</v>
      </c>
      <c r="E94" s="335"/>
      <c r="F94" s="335"/>
      <c r="G94" s="335"/>
      <c r="O94" s="335" t="s">
        <v>99</v>
      </c>
      <c r="P94" s="335"/>
      <c r="Q94" s="335"/>
      <c r="R94" s="335"/>
    </row>
    <row r="95" spans="1:21" x14ac:dyDescent="0.25">
      <c r="D95" s="317"/>
      <c r="E95" s="317"/>
      <c r="F95" s="317"/>
      <c r="G95" s="317"/>
      <c r="O95" s="317"/>
      <c r="P95" s="317"/>
      <c r="Q95" s="317"/>
      <c r="R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35" t="s">
        <v>38</v>
      </c>
      <c r="I96" s="5" t="s">
        <v>10</v>
      </c>
      <c r="J96" s="24" t="s">
        <v>20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6</v>
      </c>
      <c r="R96" s="5" t="s">
        <v>7</v>
      </c>
      <c r="S96" s="35" t="s">
        <v>38</v>
      </c>
      <c r="T96" s="5" t="s">
        <v>39</v>
      </c>
      <c r="U96" s="24" t="s">
        <v>20</v>
      </c>
    </row>
    <row r="97" spans="1:22" x14ac:dyDescent="0.25">
      <c r="A97" s="7">
        <v>45189</v>
      </c>
      <c r="B97" s="8" t="s">
        <v>12</v>
      </c>
      <c r="C97" s="8" t="s">
        <v>144</v>
      </c>
      <c r="D97" s="8" t="s">
        <v>919</v>
      </c>
      <c r="E97" s="8" t="s">
        <v>134</v>
      </c>
      <c r="F97" s="8">
        <v>29636</v>
      </c>
      <c r="G97" s="10">
        <v>210</v>
      </c>
      <c r="H97" s="10"/>
      <c r="I97" s="8">
        <v>703</v>
      </c>
      <c r="J97" s="10">
        <v>190</v>
      </c>
      <c r="L97" s="7">
        <v>45203</v>
      </c>
      <c r="M97" s="8" t="s">
        <v>22</v>
      </c>
      <c r="N97" s="8" t="s">
        <v>136</v>
      </c>
      <c r="O97" s="8" t="s">
        <v>957</v>
      </c>
      <c r="P97" s="8" t="s">
        <v>394</v>
      </c>
      <c r="Q97" s="8">
        <v>30130</v>
      </c>
      <c r="R97" s="10">
        <v>594</v>
      </c>
      <c r="S97" s="10"/>
      <c r="T97" s="10"/>
      <c r="U97" s="10">
        <v>570</v>
      </c>
      <c r="V97" s="300">
        <v>741</v>
      </c>
    </row>
    <row r="98" spans="1:22" x14ac:dyDescent="0.25">
      <c r="A98" s="7">
        <v>45198</v>
      </c>
      <c r="B98" s="8" t="s">
        <v>12</v>
      </c>
      <c r="C98" s="8" t="s">
        <v>122</v>
      </c>
      <c r="D98" s="8" t="s">
        <v>919</v>
      </c>
      <c r="E98" s="8" t="s">
        <v>217</v>
      </c>
      <c r="F98" s="8">
        <v>29972</v>
      </c>
      <c r="G98" s="10">
        <v>160</v>
      </c>
      <c r="H98" s="10"/>
      <c r="I98" s="8">
        <v>730</v>
      </c>
      <c r="J98" s="10">
        <v>140</v>
      </c>
      <c r="L98" s="7">
        <v>45203</v>
      </c>
      <c r="M98" s="8" t="s">
        <v>870</v>
      </c>
      <c r="N98" s="8" t="s">
        <v>122</v>
      </c>
      <c r="O98" s="8" t="s">
        <v>957</v>
      </c>
      <c r="P98" s="8" t="s">
        <v>394</v>
      </c>
      <c r="Q98" s="8">
        <v>30128</v>
      </c>
      <c r="R98" s="10">
        <v>594</v>
      </c>
      <c r="S98" s="10"/>
      <c r="T98" s="10"/>
      <c r="U98" s="10">
        <v>570</v>
      </c>
      <c r="V98" s="300">
        <v>741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45203</v>
      </c>
      <c r="M99" s="8" t="s">
        <v>843</v>
      </c>
      <c r="N99" s="8" t="s">
        <v>731</v>
      </c>
      <c r="O99" s="8" t="s">
        <v>957</v>
      </c>
      <c r="P99" s="8" t="s">
        <v>394</v>
      </c>
      <c r="Q99" s="8">
        <v>30135</v>
      </c>
      <c r="R99" s="10">
        <v>594</v>
      </c>
      <c r="S99" s="10"/>
      <c r="T99" s="10"/>
      <c r="U99" s="10">
        <v>540</v>
      </c>
      <c r="V99" s="300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45211</v>
      </c>
      <c r="M100" s="8" t="s">
        <v>870</v>
      </c>
      <c r="N100" s="8" t="s">
        <v>144</v>
      </c>
      <c r="O100" s="8" t="s">
        <v>951</v>
      </c>
      <c r="P100" s="8" t="s">
        <v>935</v>
      </c>
      <c r="Q100" s="8"/>
      <c r="R100" s="10">
        <v>550</v>
      </c>
      <c r="S100" s="10"/>
      <c r="T100" s="10"/>
      <c r="U100" s="10">
        <v>530</v>
      </c>
      <c r="V100" s="301">
        <v>743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979</v>
      </c>
      <c r="N101" s="8" t="s">
        <v>109</v>
      </c>
      <c r="O101" s="8" t="s">
        <v>957</v>
      </c>
      <c r="P101" s="8" t="s">
        <v>980</v>
      </c>
      <c r="Q101" s="8">
        <v>30488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45215</v>
      </c>
      <c r="M102" s="8" t="s">
        <v>22</v>
      </c>
      <c r="N102" s="8" t="s">
        <v>136</v>
      </c>
      <c r="O102" s="8" t="s">
        <v>957</v>
      </c>
      <c r="P102" s="8" t="s">
        <v>980</v>
      </c>
      <c r="Q102" s="8">
        <v>30487</v>
      </c>
      <c r="R102" s="10">
        <v>315</v>
      </c>
      <c r="S102" s="10"/>
      <c r="T102" s="10"/>
      <c r="U102" s="10">
        <v>190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326</v>
      </c>
      <c r="N103" s="8" t="s">
        <v>141</v>
      </c>
      <c r="O103" s="8" t="s">
        <v>957</v>
      </c>
      <c r="P103" s="8" t="s">
        <v>980</v>
      </c>
      <c r="Q103" s="8">
        <v>30493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45223</v>
      </c>
      <c r="M104" s="8" t="s">
        <v>979</v>
      </c>
      <c r="N104" s="8" t="s">
        <v>109</v>
      </c>
      <c r="O104" s="8" t="s">
        <v>957</v>
      </c>
      <c r="P104" s="8" t="s">
        <v>217</v>
      </c>
      <c r="Q104" s="8">
        <v>30925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45223</v>
      </c>
      <c r="M105" s="8" t="s">
        <v>916</v>
      </c>
      <c r="N105" s="8" t="s">
        <v>283</v>
      </c>
      <c r="O105" s="8" t="s">
        <v>957</v>
      </c>
      <c r="P105" s="8" t="s">
        <v>217</v>
      </c>
      <c r="Q105" s="8">
        <v>30926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28">
        <v>45227</v>
      </c>
      <c r="M106" s="8" t="s">
        <v>546</v>
      </c>
      <c r="N106" s="8" t="s">
        <v>139</v>
      </c>
      <c r="O106" s="8" t="s">
        <v>951</v>
      </c>
      <c r="P106" s="8"/>
      <c r="Q106" s="8"/>
      <c r="R106" s="8"/>
      <c r="S106" s="8"/>
      <c r="T106" s="8"/>
      <c r="U106" s="8"/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45229</v>
      </c>
      <c r="M107" s="8" t="s">
        <v>423</v>
      </c>
      <c r="N107" s="8" t="s">
        <v>283</v>
      </c>
      <c r="O107" s="8" t="s">
        <v>957</v>
      </c>
      <c r="P107" s="8" t="s">
        <v>217</v>
      </c>
      <c r="Q107" s="8">
        <v>31189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45229</v>
      </c>
      <c r="M108" s="8" t="s">
        <v>916</v>
      </c>
      <c r="N108" s="8" t="s">
        <v>141</v>
      </c>
      <c r="O108" s="8" t="s">
        <v>957</v>
      </c>
      <c r="P108" s="8" t="s">
        <v>217</v>
      </c>
      <c r="Q108" s="8">
        <v>31188</v>
      </c>
      <c r="R108" s="10">
        <v>160</v>
      </c>
      <c r="S108" s="10"/>
      <c r="T108" s="10"/>
      <c r="U108" s="10">
        <v>140</v>
      </c>
    </row>
    <row r="109" spans="1:22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L109" s="28">
        <v>45230</v>
      </c>
      <c r="M109" s="8" t="s">
        <v>870</v>
      </c>
      <c r="N109" s="8" t="s">
        <v>144</v>
      </c>
      <c r="O109" s="8" t="s">
        <v>1010</v>
      </c>
      <c r="P109" s="8" t="s">
        <v>1011</v>
      </c>
      <c r="Q109" s="8"/>
      <c r="R109" s="10">
        <v>416</v>
      </c>
      <c r="S109" s="10"/>
      <c r="T109" s="10"/>
      <c r="U109" s="10"/>
      <c r="V109" t="s">
        <v>1012</v>
      </c>
    </row>
    <row r="110" spans="1:22" x14ac:dyDescent="0.25">
      <c r="A110" s="8"/>
      <c r="B110" s="8"/>
      <c r="C110" s="8"/>
      <c r="D110" s="8"/>
      <c r="E110" s="8"/>
      <c r="F110" s="12" t="s">
        <v>14</v>
      </c>
      <c r="G110" s="13">
        <f>SUM(G97:G109)</f>
        <v>370</v>
      </c>
      <c r="H110" s="13">
        <f>SUM(H97:H109)</f>
        <v>0</v>
      </c>
      <c r="I110" s="13"/>
      <c r="J110" s="13">
        <f>SUM(J97:J109)</f>
        <v>330</v>
      </c>
      <c r="L110" s="8"/>
      <c r="M110" s="8"/>
      <c r="N110" s="8"/>
      <c r="O110" s="8"/>
      <c r="P110" s="8"/>
      <c r="Q110" s="12" t="s">
        <v>14</v>
      </c>
      <c r="R110" s="13">
        <f>SUM(R97:R109)</f>
        <v>4333</v>
      </c>
      <c r="S110" s="13">
        <f>SUM(S97:S109)</f>
        <v>0</v>
      </c>
      <c r="T110" s="13">
        <f>SUM(T97:T109)</f>
        <v>0</v>
      </c>
      <c r="U110" s="13">
        <f>SUM(U97:U109)</f>
        <v>3340</v>
      </c>
    </row>
    <row r="111" spans="1:22" x14ac:dyDescent="0.25">
      <c r="A111" s="8"/>
      <c r="B111" s="31" t="s">
        <v>40</v>
      </c>
      <c r="C111" s="8"/>
      <c r="D111" s="8"/>
      <c r="E111" s="8"/>
      <c r="F111" s="12" t="s">
        <v>17</v>
      </c>
      <c r="G111" s="12">
        <f>G110*0.99</f>
        <v>366.3</v>
      </c>
      <c r="H111" s="8"/>
      <c r="I111" s="8"/>
      <c r="J111" s="8"/>
      <c r="L111" s="8"/>
      <c r="M111" s="31" t="s">
        <v>40</v>
      </c>
      <c r="N111" s="8"/>
      <c r="O111" s="8"/>
      <c r="P111" s="8"/>
      <c r="Q111" s="12" t="s">
        <v>17</v>
      </c>
      <c r="R111" s="12">
        <f>R110*0.99</f>
        <v>4289.67</v>
      </c>
      <c r="S111" s="8"/>
      <c r="T111" s="8"/>
      <c r="U111" s="8"/>
    </row>
    <row r="112" spans="1:22" ht="15.75" x14ac:dyDescent="0.25">
      <c r="A112" s="8"/>
      <c r="B112" s="8"/>
      <c r="C112" s="8"/>
      <c r="D112" s="8"/>
      <c r="E112" s="8"/>
      <c r="F112" s="331" t="s">
        <v>18</v>
      </c>
      <c r="G112" s="332"/>
      <c r="H112" s="333"/>
      <c r="I112" s="42">
        <f>G111-J110</f>
        <v>36.300000000000011</v>
      </c>
      <c r="L112" s="8"/>
      <c r="M112" s="8"/>
      <c r="N112" s="8"/>
      <c r="O112" s="8"/>
      <c r="P112" s="8"/>
      <c r="Q112" s="331" t="s">
        <v>18</v>
      </c>
      <c r="R112" s="332"/>
      <c r="S112" s="333"/>
      <c r="T112" s="42">
        <f>R111-U110</f>
        <v>949.67000000000007</v>
      </c>
    </row>
    <row r="117" spans="1:21" x14ac:dyDescent="0.25">
      <c r="D117" s="335" t="s">
        <v>96</v>
      </c>
      <c r="E117" s="335"/>
      <c r="F117" s="335"/>
      <c r="G117" s="335"/>
      <c r="O117" s="335" t="s">
        <v>0</v>
      </c>
      <c r="P117" s="335"/>
      <c r="Q117" s="335"/>
      <c r="R117" s="335"/>
    </row>
    <row r="118" spans="1:21" x14ac:dyDescent="0.25">
      <c r="D118" s="317"/>
      <c r="E118" s="317"/>
      <c r="F118" s="317"/>
      <c r="G118" s="317"/>
      <c r="O118" s="317"/>
      <c r="P118" s="317"/>
      <c r="Q118" s="317"/>
      <c r="R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6</v>
      </c>
      <c r="G119" s="5" t="s">
        <v>7</v>
      </c>
      <c r="H119" s="35" t="s">
        <v>38</v>
      </c>
      <c r="I119" s="5" t="s">
        <v>39</v>
      </c>
      <c r="J119" s="24" t="s">
        <v>20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6</v>
      </c>
      <c r="R119" s="5" t="s">
        <v>7</v>
      </c>
      <c r="S119" s="35" t="s">
        <v>38</v>
      </c>
      <c r="T119" s="5" t="s">
        <v>39</v>
      </c>
      <c r="U119" s="24" t="s">
        <v>20</v>
      </c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SUM(G120:G132)</f>
        <v>0</v>
      </c>
      <c r="H133" s="13">
        <f>SUM(H120:H132)</f>
        <v>0</v>
      </c>
      <c r="I133" s="13">
        <f>SUM(I120:I132)</f>
        <v>0</v>
      </c>
      <c r="J133" s="13">
        <f>G134-H133</f>
        <v>0</v>
      </c>
      <c r="L133" s="8"/>
      <c r="M133" s="8"/>
      <c r="N133" s="8"/>
      <c r="O133" s="8"/>
      <c r="P133" s="8"/>
      <c r="Q133" s="12" t="s">
        <v>14</v>
      </c>
      <c r="R133" s="13">
        <f>SUM(R120:R132)</f>
        <v>0</v>
      </c>
      <c r="S133" s="13">
        <f>SUM(S120:S132)</f>
        <v>0</v>
      </c>
      <c r="T133" s="13">
        <f>SUM(T120:T132)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12">
        <f>G133*0.99</f>
        <v>0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31" t="s">
        <v>18</v>
      </c>
      <c r="G135" s="332"/>
      <c r="H135" s="333"/>
      <c r="I135" s="42">
        <f>G134-I133</f>
        <v>0</v>
      </c>
      <c r="L135" s="8"/>
      <c r="M135" s="8"/>
      <c r="N135" s="8"/>
      <c r="O135" s="8"/>
      <c r="P135" s="8"/>
      <c r="Q135" s="331" t="s">
        <v>18</v>
      </c>
      <c r="R135" s="332"/>
      <c r="S135" s="333"/>
      <c r="T135" s="42">
        <f>R134-T133</f>
        <v>0</v>
      </c>
    </row>
  </sheetData>
  <mergeCells count="24">
    <mergeCell ref="F112:H112"/>
    <mergeCell ref="Q112:S112"/>
    <mergeCell ref="D117:G118"/>
    <mergeCell ref="O117:R118"/>
    <mergeCell ref="F135:H135"/>
    <mergeCell ref="Q135:S135"/>
    <mergeCell ref="D71:G72"/>
    <mergeCell ref="O71:R72"/>
    <mergeCell ref="F89:H89"/>
    <mergeCell ref="Q89:S89"/>
    <mergeCell ref="D94:G95"/>
    <mergeCell ref="O94:R95"/>
    <mergeCell ref="F43:H43"/>
    <mergeCell ref="Q43:S43"/>
    <mergeCell ref="D47:G48"/>
    <mergeCell ref="O47:R48"/>
    <mergeCell ref="F65:H65"/>
    <mergeCell ref="Q65:S65"/>
    <mergeCell ref="D1:G2"/>
    <mergeCell ref="O1:R2"/>
    <mergeCell ref="F21:H21"/>
    <mergeCell ref="Q21:S21"/>
    <mergeCell ref="D25:G26"/>
    <mergeCell ref="O25:R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72.799999999999955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1" t="s">
        <v>18</v>
      </c>
      <c r="G133" s="332"/>
      <c r="H133" s="333"/>
      <c r="I133" s="42">
        <f>G132-I131</f>
        <v>0</v>
      </c>
      <c r="L133" s="8"/>
      <c r="M133" s="8"/>
      <c r="N133" s="8"/>
      <c r="O133" s="8"/>
      <c r="P133" s="8"/>
      <c r="Q133" s="331" t="s">
        <v>18</v>
      </c>
      <c r="R133" s="332"/>
      <c r="S133" s="333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37.899999999999977</v>
      </c>
      <c r="Q26" s="324" t="s">
        <v>18</v>
      </c>
      <c r="R26" s="325"/>
      <c r="S26" s="326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79.799999999999955</v>
      </c>
      <c r="Q55" s="324" t="s">
        <v>18</v>
      </c>
      <c r="R55" s="325"/>
      <c r="S55" s="326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79.799999999999955</v>
      </c>
      <c r="Q84" s="324" t="s">
        <v>18</v>
      </c>
      <c r="R84" s="325"/>
      <c r="S84" s="326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63</v>
      </c>
      <c r="Q112" s="324" t="s">
        <v>18</v>
      </c>
      <c r="R112" s="325"/>
      <c r="S112" s="326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25.199999999999989</v>
      </c>
      <c r="Q140" s="324" t="s">
        <v>18</v>
      </c>
      <c r="R140" s="325"/>
      <c r="S140" s="326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77"/>
  <sheetViews>
    <sheetView tabSelected="1" topLeftCell="A144" zoomScale="93" zoomScaleNormal="93" workbookViewId="0">
      <selection activeCell="E161" sqref="E16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143.5</v>
      </c>
      <c r="Q26" s="324" t="s">
        <v>18</v>
      </c>
      <c r="R26" s="325"/>
      <c r="S26" s="326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84.800000000000182</v>
      </c>
      <c r="Q55" s="324" t="s">
        <v>18</v>
      </c>
      <c r="R55" s="325"/>
      <c r="S55" s="326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4" t="s">
        <v>18</v>
      </c>
      <c r="R83" s="325"/>
      <c r="S83" s="326"/>
      <c r="T83" s="51"/>
      <c r="U83" s="42">
        <f>R82-U81</f>
        <v>234.90000000000009</v>
      </c>
    </row>
    <row r="84" spans="1:21" ht="15.75" x14ac:dyDescent="0.25">
      <c r="F84" s="324" t="s">
        <v>18</v>
      </c>
      <c r="G84" s="325"/>
      <c r="H84" s="326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4" t="s">
        <v>18</v>
      </c>
      <c r="R112" s="325"/>
      <c r="S112" s="326"/>
      <c r="T112" s="51"/>
      <c r="U112" s="42">
        <f>R111-U110</f>
        <v>312.38000000000011</v>
      </c>
    </row>
    <row r="113" spans="1:21" ht="15.75" x14ac:dyDescent="0.25">
      <c r="F113" s="324" t="s">
        <v>18</v>
      </c>
      <c r="G113" s="325"/>
      <c r="H113" s="326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4" t="s">
        <v>18</v>
      </c>
      <c r="G145" s="325"/>
      <c r="H145" s="32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4" t="s">
        <v>18</v>
      </c>
      <c r="R149" s="325"/>
      <c r="S149" s="326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36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/>
      <c r="D157" s="8" t="s">
        <v>1006</v>
      </c>
      <c r="E157" s="8" t="s">
        <v>1074</v>
      </c>
      <c r="F157" s="8">
        <v>102727</v>
      </c>
      <c r="G157" s="49">
        <v>280</v>
      </c>
      <c r="H157" s="36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>
        <f>SUM(G156:G157)</f>
        <v>560</v>
      </c>
      <c r="H158" s="49"/>
      <c r="I158" s="49"/>
      <c r="J158" s="49">
        <f>SUM(J156:J157)</f>
        <v>500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1814</v>
      </c>
      <c r="H175" s="13">
        <f>SUM(H168:H174)</f>
        <v>0</v>
      </c>
      <c r="I175" s="13"/>
      <c r="J175" s="13">
        <f>SUM(J154:J174)</f>
        <v>1670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1795.86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4" t="s">
        <v>18</v>
      </c>
      <c r="G177" s="325"/>
      <c r="H177" s="326"/>
      <c r="I177" s="51"/>
      <c r="J177" s="42">
        <f>G176-J175</f>
        <v>125.8599999999999</v>
      </c>
      <c r="Q177" s="324" t="s">
        <v>18</v>
      </c>
      <c r="R177" s="325"/>
      <c r="S177" s="326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4" t="s">
        <v>18</v>
      </c>
      <c r="G26" s="325"/>
      <c r="H26" s="326"/>
      <c r="I26" s="51"/>
      <c r="J26" s="42">
        <f>G25-J24</f>
        <v>18</v>
      </c>
      <c r="Q26" s="324" t="s">
        <v>18</v>
      </c>
      <c r="R26" s="325"/>
      <c r="S26" s="326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28.5</v>
      </c>
      <c r="Q55" s="324" t="s">
        <v>18</v>
      </c>
      <c r="R55" s="325"/>
      <c r="S55" s="326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4" t="s">
        <v>18</v>
      </c>
      <c r="G84" s="325"/>
      <c r="H84" s="326"/>
      <c r="I84" s="51"/>
      <c r="J84" s="42">
        <f>G83-J82</f>
        <v>56.5</v>
      </c>
      <c r="Q84" s="324" t="s">
        <v>18</v>
      </c>
      <c r="R84" s="325"/>
      <c r="S84" s="326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99</v>
      </c>
      <c r="Q140" s="324" t="s">
        <v>18</v>
      </c>
      <c r="R140" s="325"/>
      <c r="S140" s="326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25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58.549999999999955</v>
      </c>
      <c r="Q26" s="324" t="s">
        <v>18</v>
      </c>
      <c r="R26" s="325"/>
      <c r="S26" s="326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0</v>
      </c>
      <c r="Q55" s="324" t="s">
        <v>18</v>
      </c>
      <c r="R55" s="325"/>
      <c r="S55" s="326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0</v>
      </c>
      <c r="Q84" s="324" t="s">
        <v>18</v>
      </c>
      <c r="R84" s="325"/>
      <c r="S84" s="326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0</v>
      </c>
      <c r="Q140" s="324" t="s">
        <v>18</v>
      </c>
      <c r="R140" s="325"/>
      <c r="S140" s="326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H327" sqref="H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1" t="s">
        <v>24</v>
      </c>
      <c r="C1" s="322"/>
      <c r="D1" s="322"/>
      <c r="E1" s="322"/>
      <c r="F1" s="323"/>
      <c r="G1" s="8"/>
      <c r="H1" s="8"/>
      <c r="I1" s="8"/>
      <c r="J1" s="22"/>
      <c r="M1" s="7"/>
      <c r="N1" s="321" t="s">
        <v>87</v>
      </c>
      <c r="O1" s="322"/>
      <c r="P1" s="322"/>
      <c r="Q1" s="322"/>
      <c r="R1" s="32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4" t="s">
        <v>18</v>
      </c>
      <c r="F53" s="325"/>
      <c r="G53" s="325"/>
      <c r="H53" s="326"/>
      <c r="I53" s="18">
        <f>F52-I51</f>
        <v>429.39999999999964</v>
      </c>
      <c r="Q53" s="324" t="s">
        <v>18</v>
      </c>
      <c r="R53" s="325"/>
      <c r="S53" s="325"/>
      <c r="T53" s="326"/>
      <c r="U53" s="18">
        <f>R52-U51</f>
        <v>508.6230000000005</v>
      </c>
      <c r="V53" s="255"/>
    </row>
    <row r="59" spans="1:23" ht="31.5" x14ac:dyDescent="0.5">
      <c r="A59" s="7"/>
      <c r="B59" s="321" t="s">
        <v>88</v>
      </c>
      <c r="C59" s="322"/>
      <c r="D59" s="322"/>
      <c r="E59" s="322"/>
      <c r="F59" s="323"/>
      <c r="G59" s="8"/>
      <c r="H59" s="8"/>
      <c r="I59" s="8"/>
      <c r="J59" s="22"/>
      <c r="M59" s="7"/>
      <c r="N59" s="321" t="s">
        <v>89</v>
      </c>
      <c r="O59" s="322"/>
      <c r="P59" s="322"/>
      <c r="Q59" s="322"/>
      <c r="R59" s="32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4" t="s">
        <v>18</v>
      </c>
      <c r="R110" s="325"/>
      <c r="S110" s="325"/>
      <c r="T110" s="326"/>
      <c r="U110" s="18">
        <f>R109-U108</f>
        <v>419.80000000000018</v>
      </c>
      <c r="V110" s="255"/>
    </row>
    <row r="111" spans="1:23" x14ac:dyDescent="0.25">
      <c r="E111" s="324" t="s">
        <v>18</v>
      </c>
      <c r="F111" s="325"/>
      <c r="G111" s="325"/>
      <c r="H111" s="32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7"/>
      <c r="R113" s="327"/>
      <c r="S113" s="327"/>
      <c r="T113" s="327"/>
      <c r="U113" s="159"/>
      <c r="V113" s="159"/>
    </row>
    <row r="117" spans="1:23" ht="31.5" x14ac:dyDescent="0.5">
      <c r="A117" s="7"/>
      <c r="B117" s="321" t="s">
        <v>97</v>
      </c>
      <c r="C117" s="322"/>
      <c r="D117" s="322"/>
      <c r="E117" s="322"/>
      <c r="F117" s="323"/>
      <c r="G117" s="8"/>
      <c r="H117" s="8"/>
      <c r="I117" s="8"/>
      <c r="J117" s="22"/>
      <c r="M117" s="7"/>
      <c r="N117" s="321" t="s">
        <v>91</v>
      </c>
      <c r="O117" s="322"/>
      <c r="P117" s="322"/>
      <c r="Q117" s="322"/>
      <c r="R117" s="32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4" t="s">
        <v>18</v>
      </c>
      <c r="F168" s="325"/>
      <c r="G168" s="325"/>
      <c r="H168" s="326"/>
      <c r="I168" s="18">
        <f>F167-I166</f>
        <v>461.29999999999927</v>
      </c>
      <c r="Q168" s="324" t="s">
        <v>18</v>
      </c>
      <c r="R168" s="325"/>
      <c r="S168" s="325"/>
      <c r="T168" s="326"/>
      <c r="U168" s="18">
        <f>R167-U166</f>
        <v>537.30000000000018</v>
      </c>
      <c r="V168" s="255"/>
    </row>
    <row r="175" spans="1:23" ht="31.5" x14ac:dyDescent="0.5">
      <c r="A175" s="7"/>
      <c r="B175" s="321" t="s">
        <v>98</v>
      </c>
      <c r="C175" s="322"/>
      <c r="D175" s="322"/>
      <c r="E175" s="322"/>
      <c r="F175" s="323"/>
      <c r="G175" s="8"/>
      <c r="H175" s="8"/>
      <c r="I175" s="8"/>
      <c r="J175" s="22"/>
      <c r="M175" s="7"/>
      <c r="N175" s="321" t="s">
        <v>93</v>
      </c>
      <c r="O175" s="322"/>
      <c r="P175" s="322"/>
      <c r="Q175" s="322"/>
      <c r="R175" s="32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4" t="s">
        <v>18</v>
      </c>
      <c r="F227" s="325"/>
      <c r="G227" s="325"/>
      <c r="H227" s="32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4" t="s">
        <v>18</v>
      </c>
      <c r="R228" s="325"/>
      <c r="S228" s="325"/>
      <c r="T228" s="326"/>
      <c r="U228" s="18">
        <f>R227-U226</f>
        <v>554.79999999999927</v>
      </c>
      <c r="V228" s="255"/>
    </row>
    <row r="234" spans="1:23" ht="31.5" x14ac:dyDescent="0.5">
      <c r="A234" s="7"/>
      <c r="B234" s="321" t="s">
        <v>94</v>
      </c>
      <c r="C234" s="322"/>
      <c r="D234" s="322"/>
      <c r="E234" s="322"/>
      <c r="F234" s="32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1" t="s">
        <v>99</v>
      </c>
      <c r="O235" s="322"/>
      <c r="P235" s="322"/>
      <c r="Q235" s="322"/>
      <c r="R235" s="32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4" t="s">
        <v>18</v>
      </c>
      <c r="F287" s="325"/>
      <c r="G287" s="325"/>
      <c r="H287" s="32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4" t="s">
        <v>18</v>
      </c>
      <c r="R288" s="325"/>
      <c r="S288" s="325"/>
      <c r="T288" s="326"/>
      <c r="U288" s="18">
        <f>R287-U286</f>
        <v>311.5</v>
      </c>
      <c r="V288" s="255"/>
    </row>
    <row r="294" spans="1:23" ht="31.5" x14ac:dyDescent="0.5">
      <c r="A294" s="7"/>
      <c r="B294" s="321" t="s">
        <v>96</v>
      </c>
      <c r="C294" s="322"/>
      <c r="D294" s="322"/>
      <c r="E294" s="322"/>
      <c r="F294" s="32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1" t="s">
        <v>0</v>
      </c>
      <c r="O295" s="322"/>
      <c r="P295" s="322"/>
      <c r="Q295" s="322"/>
      <c r="R295" s="32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8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8"/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8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8"/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8"/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8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7300</v>
      </c>
      <c r="G344" s="14"/>
      <c r="H344" s="14"/>
      <c r="I344" s="16">
        <f>SUM(I296:I343)</f>
        <v>6890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7227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4" t="s">
        <v>18</v>
      </c>
      <c r="F346" s="325"/>
      <c r="G346" s="325"/>
      <c r="H346" s="326"/>
      <c r="I346" s="18">
        <f>F345-I344</f>
        <v>337</v>
      </c>
      <c r="M346" s="1"/>
      <c r="Q346" s="12" t="s">
        <v>17</v>
      </c>
      <c r="R346" s="13">
        <f>R345*0.99</f>
        <v>0</v>
      </c>
    </row>
    <row r="347" spans="1:23" x14ac:dyDescent="0.25">
      <c r="Q347" s="324" t="s">
        <v>18</v>
      </c>
      <c r="R347" s="325"/>
      <c r="S347" s="325"/>
      <c r="T347" s="326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20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1" t="s">
        <v>40</v>
      </c>
      <c r="C14" s="332"/>
      <c r="D14" s="333"/>
      <c r="E14" s="13">
        <f>SUM(E5:E13)</f>
        <v>300</v>
      </c>
      <c r="F14" s="8"/>
      <c r="I14" s="331" t="s">
        <v>40</v>
      </c>
      <c r="J14" s="332"/>
      <c r="K14" s="33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1" t="s">
        <v>40</v>
      </c>
      <c r="C31" s="332"/>
      <c r="D31" s="333"/>
      <c r="E31" s="13">
        <f>SUM(E22:E30)</f>
        <v>60</v>
      </c>
      <c r="F31" s="8"/>
      <c r="I31" s="331" t="s">
        <v>40</v>
      </c>
      <c r="J31" s="332"/>
      <c r="K31" s="33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1" t="s">
        <v>40</v>
      </c>
      <c r="C48" s="332"/>
      <c r="D48" s="333"/>
      <c r="E48" s="13">
        <f>SUM(E39:E47)</f>
        <v>165</v>
      </c>
      <c r="F48" s="8"/>
      <c r="I48" s="331" t="s">
        <v>40</v>
      </c>
      <c r="J48" s="332"/>
      <c r="K48" s="33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1" t="s">
        <v>40</v>
      </c>
      <c r="C65" s="332"/>
      <c r="D65" s="333"/>
      <c r="E65" s="13">
        <f>SUM(E56:E64)</f>
        <v>300</v>
      </c>
      <c r="F65" s="8"/>
      <c r="I65" s="331" t="s">
        <v>40</v>
      </c>
      <c r="J65" s="332"/>
      <c r="K65" s="33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1" t="s">
        <v>40</v>
      </c>
      <c r="C83" s="332"/>
      <c r="D83" s="333"/>
      <c r="E83" s="13">
        <f>SUM(E74:E82)</f>
        <v>0</v>
      </c>
      <c r="F83" s="8"/>
      <c r="I83" s="331" t="s">
        <v>40</v>
      </c>
      <c r="J83" s="332"/>
      <c r="K83" s="33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1" t="s">
        <v>40</v>
      </c>
      <c r="C101" s="332"/>
      <c r="D101" s="333"/>
      <c r="E101" s="13">
        <f>SUM(E92:E100)</f>
        <v>0</v>
      </c>
      <c r="F101" s="8"/>
      <c r="I101" s="331" t="s">
        <v>40</v>
      </c>
      <c r="J101" s="332"/>
      <c r="K101" s="33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8" t="s">
        <v>46</v>
      </c>
      <c r="J2" s="338"/>
      <c r="K2" s="338"/>
    </row>
    <row r="3" spans="4:12" x14ac:dyDescent="0.25">
      <c r="D3" s="354" t="s">
        <v>24</v>
      </c>
      <c r="E3" s="354"/>
      <c r="H3" s="353" t="s">
        <v>24</v>
      </c>
      <c r="I3" s="353"/>
      <c r="J3" s="353"/>
      <c r="K3" s="353"/>
      <c r="L3" s="35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5" t="s">
        <v>67</v>
      </c>
      <c r="E32" s="357">
        <f>SUM(E5:E31)</f>
        <v>4529.1264000000001</v>
      </c>
      <c r="H32" s="8"/>
      <c r="I32" s="8"/>
      <c r="J32" s="359">
        <f>SUM(J5:J31)</f>
        <v>3313.67</v>
      </c>
      <c r="K32" s="8"/>
      <c r="L32" s="8"/>
    </row>
    <row r="33" spans="4:12" x14ac:dyDescent="0.25">
      <c r="D33" s="356"/>
      <c r="E33" s="358"/>
      <c r="H33" s="351" t="s">
        <v>40</v>
      </c>
      <c r="I33" s="352"/>
      <c r="J33" s="360"/>
      <c r="K33" s="8"/>
      <c r="L33" s="8"/>
    </row>
    <row r="38" spans="4:12" x14ac:dyDescent="0.25">
      <c r="D38" s="64" t="s">
        <v>46</v>
      </c>
      <c r="I38" s="338" t="s">
        <v>46</v>
      </c>
      <c r="J38" s="338"/>
      <c r="K38" s="338"/>
    </row>
    <row r="39" spans="4:12" x14ac:dyDescent="0.25">
      <c r="D39" s="354" t="s">
        <v>87</v>
      </c>
      <c r="E39" s="354"/>
      <c r="H39" s="353" t="s">
        <v>87</v>
      </c>
      <c r="I39" s="353"/>
      <c r="J39" s="353"/>
      <c r="K39" s="353"/>
      <c r="L39" s="35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5" t="s">
        <v>67</v>
      </c>
      <c r="E63" s="35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6"/>
      <c r="E64" s="358"/>
      <c r="H64" s="351" t="s">
        <v>40</v>
      </c>
      <c r="I64" s="35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8" t="s">
        <v>46</v>
      </c>
      <c r="J68" s="338"/>
      <c r="K68" s="338"/>
    </row>
    <row r="69" spans="4:12" x14ac:dyDescent="0.25">
      <c r="D69" s="354" t="s">
        <v>88</v>
      </c>
      <c r="E69" s="354"/>
      <c r="H69" s="353" t="s">
        <v>88</v>
      </c>
      <c r="I69" s="353"/>
      <c r="J69" s="353"/>
      <c r="K69" s="353"/>
      <c r="L69" s="35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5" t="s">
        <v>67</v>
      </c>
      <c r="E94" s="357">
        <f>SUM(E71:E93)</f>
        <v>4925.3713000000007</v>
      </c>
      <c r="H94" s="351" t="s">
        <v>40</v>
      </c>
      <c r="I94" s="352"/>
      <c r="J94" s="65">
        <f>SUM(J71:J93)</f>
        <v>3693.35</v>
      </c>
      <c r="K94" s="8"/>
      <c r="L94" s="8"/>
    </row>
    <row r="95" spans="4:12" x14ac:dyDescent="0.25">
      <c r="D95" s="356"/>
      <c r="E95" s="358"/>
    </row>
    <row r="99" spans="4:12" x14ac:dyDescent="0.25">
      <c r="I99" s="338" t="s">
        <v>46</v>
      </c>
      <c r="J99" s="338"/>
      <c r="K99" s="338"/>
    </row>
    <row r="100" spans="4:12" x14ac:dyDescent="0.25">
      <c r="D100" s="64" t="s">
        <v>566</v>
      </c>
      <c r="H100" s="353" t="s">
        <v>89</v>
      </c>
      <c r="I100" s="353"/>
      <c r="J100" s="353"/>
      <c r="K100" s="353"/>
      <c r="L100" s="353"/>
    </row>
    <row r="101" spans="4:12" x14ac:dyDescent="0.25">
      <c r="D101" s="354" t="s">
        <v>89</v>
      </c>
      <c r="E101" s="3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1" t="s">
        <v>40</v>
      </c>
      <c r="I125" s="352"/>
      <c r="J125" s="65">
        <f>SUM(J102:J124)</f>
        <v>3644.8100000000004</v>
      </c>
      <c r="K125" s="8"/>
      <c r="L125" s="8"/>
    </row>
    <row r="126" spans="4:12" x14ac:dyDescent="0.25">
      <c r="D126" s="355" t="s">
        <v>67</v>
      </c>
      <c r="E126" s="357">
        <f>SUM(E103:E125)</f>
        <v>5023.0434999999998</v>
      </c>
    </row>
    <row r="127" spans="4:12" x14ac:dyDescent="0.25">
      <c r="D127" s="356"/>
      <c r="E127" s="358"/>
    </row>
    <row r="129" spans="4:12" x14ac:dyDescent="0.25">
      <c r="I129" s="338" t="s">
        <v>46</v>
      </c>
      <c r="J129" s="338"/>
      <c r="K129" s="338"/>
    </row>
    <row r="130" spans="4:12" x14ac:dyDescent="0.25">
      <c r="D130" s="64" t="s">
        <v>565</v>
      </c>
      <c r="H130" s="353" t="s">
        <v>97</v>
      </c>
      <c r="I130" s="353"/>
      <c r="J130" s="353"/>
      <c r="K130" s="353"/>
      <c r="L130" s="353"/>
    </row>
    <row r="131" spans="4:12" x14ac:dyDescent="0.25">
      <c r="D131" s="354" t="s">
        <v>97</v>
      </c>
      <c r="E131" s="3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5" t="s">
        <v>67</v>
      </c>
      <c r="E156" s="357">
        <f>SUM(E133:E155)</f>
        <v>5221.0058999999992</v>
      </c>
      <c r="H156" s="351" t="s">
        <v>40</v>
      </c>
      <c r="I156" s="352"/>
      <c r="J156" s="65">
        <f>SUM(J132:J155)</f>
        <v>4130.47</v>
      </c>
      <c r="K156" s="8"/>
      <c r="L156" s="8"/>
    </row>
    <row r="157" spans="4:12" x14ac:dyDescent="0.25">
      <c r="D157" s="356"/>
      <c r="E157" s="358"/>
    </row>
    <row r="160" spans="4:12" x14ac:dyDescent="0.25">
      <c r="I160" s="338" t="s">
        <v>46</v>
      </c>
      <c r="J160" s="338"/>
      <c r="K160" s="338"/>
    </row>
    <row r="161" spans="4:12" x14ac:dyDescent="0.25">
      <c r="D161" s="64" t="s">
        <v>565</v>
      </c>
      <c r="H161" s="353" t="s">
        <v>91</v>
      </c>
      <c r="I161" s="353"/>
      <c r="J161" s="353"/>
      <c r="K161" s="353"/>
      <c r="L161" s="353"/>
    </row>
    <row r="162" spans="4:12" x14ac:dyDescent="0.25">
      <c r="D162" s="354" t="s">
        <v>630</v>
      </c>
      <c r="E162" s="3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1" t="s">
        <v>40</v>
      </c>
      <c r="I186" s="352"/>
      <c r="J186" s="65">
        <f>SUM(J163:J185)</f>
        <v>3760.8699999999994</v>
      </c>
      <c r="K186" s="8"/>
      <c r="L186" s="8"/>
    </row>
    <row r="187" spans="4:12" x14ac:dyDescent="0.25">
      <c r="D187" s="355" t="s">
        <v>67</v>
      </c>
      <c r="E187" s="361">
        <f>SUM(E164:E186)</f>
        <v>5457.1655000000001</v>
      </c>
    </row>
    <row r="188" spans="4:12" x14ac:dyDescent="0.25">
      <c r="D188" s="356"/>
      <c r="E188" s="362"/>
    </row>
    <row r="190" spans="4:12" x14ac:dyDescent="0.25">
      <c r="I190" s="338" t="s">
        <v>46</v>
      </c>
      <c r="J190" s="338"/>
      <c r="K190" s="338"/>
    </row>
    <row r="191" spans="4:12" x14ac:dyDescent="0.25">
      <c r="D191" s="64" t="s">
        <v>46</v>
      </c>
      <c r="H191" s="353" t="s">
        <v>92</v>
      </c>
      <c r="I191" s="353"/>
      <c r="J191" s="353"/>
      <c r="K191" s="353"/>
      <c r="L191" s="353"/>
    </row>
    <row r="192" spans="4:12" x14ac:dyDescent="0.25">
      <c r="D192" s="354" t="s">
        <v>92</v>
      </c>
      <c r="E192" s="3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1" t="s">
        <v>40</v>
      </c>
      <c r="I216" s="352"/>
      <c r="J216" s="65">
        <f>SUM(J193:J215)</f>
        <v>3841.89</v>
      </c>
      <c r="K216" s="8"/>
      <c r="L216" s="8"/>
    </row>
    <row r="217" spans="4:12" x14ac:dyDescent="0.25">
      <c r="D217" s="355" t="s">
        <v>67</v>
      </c>
      <c r="E217" s="363">
        <f>SUM(E194:E216)</f>
        <v>6009.0315000000019</v>
      </c>
    </row>
    <row r="218" spans="4:12" x14ac:dyDescent="0.25">
      <c r="D218" s="356"/>
      <c r="E218" s="364"/>
    </row>
    <row r="220" spans="4:12" x14ac:dyDescent="0.25">
      <c r="I220" s="338" t="s">
        <v>46</v>
      </c>
      <c r="J220" s="338"/>
      <c r="K220" s="338"/>
    </row>
    <row r="221" spans="4:12" x14ac:dyDescent="0.25">
      <c r="D221" s="64" t="s">
        <v>46</v>
      </c>
      <c r="H221" s="353" t="s">
        <v>93</v>
      </c>
      <c r="I221" s="353"/>
      <c r="J221" s="353"/>
      <c r="K221" s="353"/>
      <c r="L221" s="353"/>
    </row>
    <row r="222" spans="4:12" x14ac:dyDescent="0.25">
      <c r="D222" s="354" t="s">
        <v>93</v>
      </c>
      <c r="E222" s="3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1" t="s">
        <v>40</v>
      </c>
      <c r="I246" s="352"/>
      <c r="J246" s="65">
        <f>SUM(J223:J245)</f>
        <v>8871</v>
      </c>
      <c r="K246" s="8"/>
      <c r="L246" s="8"/>
    </row>
    <row r="247" spans="4:12" x14ac:dyDescent="0.25">
      <c r="D247" s="355" t="s">
        <v>67</v>
      </c>
      <c r="E247" s="363">
        <f>SUM(E224:E246)</f>
        <v>8611.6898999999976</v>
      </c>
    </row>
    <row r="248" spans="4:12" x14ac:dyDescent="0.25">
      <c r="D248" s="356"/>
      <c r="E248" s="364"/>
    </row>
    <row r="250" spans="4:12" x14ac:dyDescent="0.25">
      <c r="I250" s="338" t="s">
        <v>46</v>
      </c>
      <c r="J250" s="338"/>
      <c r="K250" s="338"/>
    </row>
    <row r="251" spans="4:12" x14ac:dyDescent="0.25">
      <c r="D251" s="64" t="s">
        <v>46</v>
      </c>
      <c r="H251" s="353" t="s">
        <v>844</v>
      </c>
      <c r="I251" s="353"/>
      <c r="J251" s="353"/>
      <c r="K251" s="353"/>
      <c r="L251" s="353"/>
    </row>
    <row r="252" spans="4:12" x14ac:dyDescent="0.25">
      <c r="D252" s="354" t="s">
        <v>844</v>
      </c>
      <c r="E252" s="3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1" t="s">
        <v>40</v>
      </c>
      <c r="I276" s="352"/>
      <c r="J276" s="65">
        <f>SUM(J253:J275)</f>
        <v>9038.3900000000012</v>
      </c>
      <c r="K276" s="8"/>
      <c r="L276" s="8"/>
    </row>
    <row r="277" spans="4:12" x14ac:dyDescent="0.25">
      <c r="D277" s="355" t="s">
        <v>67</v>
      </c>
      <c r="E277" s="363">
        <f>SUM(E254:E276)</f>
        <v>6214.5601999999963</v>
      </c>
    </row>
    <row r="278" spans="4:12" x14ac:dyDescent="0.25">
      <c r="D278" s="356"/>
      <c r="E278" s="364"/>
    </row>
    <row r="281" spans="4:12" x14ac:dyDescent="0.25">
      <c r="I281" s="338" t="s">
        <v>46</v>
      </c>
      <c r="J281" s="338"/>
      <c r="K281" s="338"/>
    </row>
    <row r="282" spans="4:12" x14ac:dyDescent="0.25">
      <c r="D282" s="64" t="s">
        <v>46</v>
      </c>
      <c r="H282" s="353" t="s">
        <v>99</v>
      </c>
      <c r="I282" s="353"/>
      <c r="J282" s="353"/>
      <c r="K282" s="353"/>
      <c r="L282" s="353"/>
    </row>
    <row r="283" spans="4:12" x14ac:dyDescent="0.25">
      <c r="D283" s="354" t="s">
        <v>99</v>
      </c>
      <c r="E283" s="3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1" t="s">
        <v>40</v>
      </c>
      <c r="I306" s="35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5" t="s">
        <v>67</v>
      </c>
      <c r="E308" s="365">
        <f>SUM(E285:E307)</f>
        <v>6195.6488279999985</v>
      </c>
    </row>
    <row r="309" spans="4:12" x14ac:dyDescent="0.25">
      <c r="D309" s="356"/>
      <c r="E309" s="366"/>
    </row>
    <row r="311" spans="4:12" x14ac:dyDescent="0.25">
      <c r="I311" s="338" t="s">
        <v>46</v>
      </c>
      <c r="J311" s="338"/>
      <c r="K311" s="338"/>
    </row>
    <row r="312" spans="4:12" x14ac:dyDescent="0.25">
      <c r="H312" s="353" t="s">
        <v>96</v>
      </c>
      <c r="I312" s="353"/>
      <c r="J312" s="353"/>
      <c r="K312" s="353"/>
      <c r="L312" s="353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4" t="s">
        <v>96</v>
      </c>
      <c r="E314" s="35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1" t="s">
        <v>40</v>
      </c>
      <c r="I337" s="352"/>
      <c r="J337" s="65">
        <f>SUM(J314:J336)</f>
        <v>2082.6800000000003</v>
      </c>
      <c r="K337" s="8"/>
      <c r="L337" s="8"/>
    </row>
    <row r="338" spans="4:12" x14ac:dyDescent="0.25">
      <c r="D338" s="355" t="s">
        <v>67</v>
      </c>
      <c r="E338" s="357">
        <f>SUM(E316:E336)</f>
        <v>200</v>
      </c>
    </row>
    <row r="339" spans="4:12" x14ac:dyDescent="0.25">
      <c r="D339" s="356"/>
      <c r="E339" s="358"/>
    </row>
    <row r="342" spans="4:12" x14ac:dyDescent="0.25">
      <c r="I342" s="338" t="s">
        <v>46</v>
      </c>
      <c r="J342" s="338"/>
      <c r="K342" s="338"/>
    </row>
    <row r="343" spans="4:12" x14ac:dyDescent="0.25">
      <c r="H343" s="353" t="s">
        <v>0</v>
      </c>
      <c r="I343" s="353"/>
      <c r="J343" s="353"/>
      <c r="K343" s="353"/>
      <c r="L343" s="353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4" t="s">
        <v>0</v>
      </c>
      <c r="E345" s="35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1" t="s">
        <v>40</v>
      </c>
      <c r="I368" s="352"/>
      <c r="J368" s="65">
        <f>SUM(J345:J367)</f>
        <v>0</v>
      </c>
      <c r="K368" s="8"/>
      <c r="L368" s="8"/>
    </row>
    <row r="369" spans="4:5" x14ac:dyDescent="0.25">
      <c r="D369" s="355" t="s">
        <v>67</v>
      </c>
      <c r="E369" s="357">
        <f>SUM(E347:E367)</f>
        <v>0</v>
      </c>
    </row>
    <row r="370" spans="4:5" x14ac:dyDescent="0.25">
      <c r="D370" s="356"/>
      <c r="E370" s="358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H227" sqref="H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4" t="s">
        <v>18</v>
      </c>
      <c r="F38" s="325"/>
      <c r="G38" s="325"/>
      <c r="H38" s="326"/>
      <c r="I38" s="18">
        <f>F37-I36</f>
        <v>73.396400000000085</v>
      </c>
      <c r="J38" s="17"/>
      <c r="R38" s="324" t="s">
        <v>18</v>
      </c>
      <c r="S38" s="325"/>
      <c r="T38" s="325"/>
      <c r="U38" s="32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4" t="s">
        <v>18</v>
      </c>
      <c r="F80" s="325"/>
      <c r="G80" s="325"/>
      <c r="H80" s="326"/>
      <c r="I80" s="18">
        <f>F79-I78</f>
        <v>116.23340000000007</v>
      </c>
      <c r="R80" s="324" t="s">
        <v>18</v>
      </c>
      <c r="S80" s="325"/>
      <c r="T80" s="325"/>
      <c r="U80" s="32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4" t="s">
        <v>18</v>
      </c>
      <c r="F123" s="325"/>
      <c r="G123" s="325"/>
      <c r="H123" s="326"/>
      <c r="I123" s="18">
        <f>F122-I121</f>
        <v>61.100000000000023</v>
      </c>
      <c r="R123" s="324" t="s">
        <v>18</v>
      </c>
      <c r="S123" s="325"/>
      <c r="T123" s="325"/>
      <c r="U123" s="32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4" t="s">
        <v>18</v>
      </c>
      <c r="F168" s="325"/>
      <c r="G168" s="325"/>
      <c r="H168" s="326"/>
      <c r="I168" s="18">
        <f>F167-I166</f>
        <v>100.30079999999998</v>
      </c>
      <c r="R168" s="324" t="s">
        <v>18</v>
      </c>
      <c r="S168" s="325"/>
      <c r="T168" s="325"/>
      <c r="U168" s="32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4" t="s">
        <v>18</v>
      </c>
      <c r="F211" s="325"/>
      <c r="G211" s="325"/>
      <c r="H211" s="326"/>
      <c r="I211" s="18">
        <f>F210-I209</f>
        <v>101.67750000000001</v>
      </c>
      <c r="R211" s="324" t="s">
        <v>18</v>
      </c>
      <c r="S211" s="325"/>
      <c r="T211" s="325"/>
      <c r="U211" s="326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4" t="s">
        <v>18</v>
      </c>
      <c r="F254" s="325"/>
      <c r="G254" s="325"/>
      <c r="H254" s="326"/>
      <c r="I254" s="18">
        <f>F253-I252</f>
        <v>106.20000000000005</v>
      </c>
      <c r="R254" s="324" t="s">
        <v>18</v>
      </c>
      <c r="S254" s="325"/>
      <c r="T254" s="325"/>
      <c r="U254" s="32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30" t="s">
        <v>96</v>
      </c>
      <c r="C1" s="330"/>
      <c r="D1" s="330"/>
      <c r="E1" s="330"/>
      <c r="F1" s="330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7" zoomScale="80" zoomScaleNormal="80" workbookViewId="0">
      <selection activeCell="B274" sqref="B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4" t="s">
        <v>18</v>
      </c>
      <c r="G24" s="325"/>
      <c r="H24" s="325"/>
      <c r="I24" s="326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4" t="s">
        <v>18</v>
      </c>
      <c r="G52" s="325"/>
      <c r="H52" s="325"/>
      <c r="I52" s="326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4" t="s">
        <v>18</v>
      </c>
      <c r="G79" s="325"/>
      <c r="H79" s="325"/>
      <c r="I79" s="326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4" t="s">
        <v>18</v>
      </c>
      <c r="G105" s="325"/>
      <c r="H105" s="325"/>
      <c r="I105" s="326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4" t="s">
        <v>18</v>
      </c>
      <c r="G131" s="325"/>
      <c r="H131" s="325"/>
      <c r="I131" s="326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4" t="s">
        <v>18</v>
      </c>
      <c r="G159" s="325"/>
      <c r="H159" s="325"/>
      <c r="I159" s="326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4" t="s">
        <v>18</v>
      </c>
      <c r="G185" s="325"/>
      <c r="H185" s="325"/>
      <c r="I185" s="326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4" t="s">
        <v>18</v>
      </c>
      <c r="G212" s="325"/>
      <c r="H212" s="325"/>
      <c r="I212" s="326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4" t="s">
        <v>18</v>
      </c>
      <c r="G239" s="325"/>
      <c r="H239" s="325"/>
      <c r="I239" s="326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4" t="s">
        <v>18</v>
      </c>
      <c r="G266" s="325"/>
      <c r="H266" s="325"/>
      <c r="I266" s="326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4" t="s">
        <v>18</v>
      </c>
      <c r="G292" s="325"/>
      <c r="H292" s="325"/>
      <c r="I292" s="326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7" zoomScaleNormal="100" workbookViewId="0">
      <selection activeCell="I147" sqref="I147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4" t="s">
        <v>18</v>
      </c>
      <c r="G24" s="325"/>
      <c r="H24" s="325"/>
      <c r="I24" s="326"/>
      <c r="J24" s="30">
        <f>G23-J22</f>
        <v>43.5</v>
      </c>
      <c r="R24" s="324" t="s">
        <v>18</v>
      </c>
      <c r="S24" s="325"/>
      <c r="T24" s="325"/>
      <c r="U24" s="326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4" t="s">
        <v>18</v>
      </c>
      <c r="G52" s="325"/>
      <c r="H52" s="325"/>
      <c r="I52" s="326"/>
      <c r="J52" s="30">
        <f>G51-J50</f>
        <v>92.650000000000091</v>
      </c>
      <c r="R52" s="324" t="s">
        <v>18</v>
      </c>
      <c r="S52" s="325"/>
      <c r="T52" s="325"/>
      <c r="U52" s="326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4" t="s">
        <v>18</v>
      </c>
      <c r="G80" s="325"/>
      <c r="H80" s="325"/>
      <c r="I80" s="326"/>
      <c r="J80" s="30">
        <f>G79-J78</f>
        <v>69.599999999999909</v>
      </c>
      <c r="R80" s="324" t="s">
        <v>18</v>
      </c>
      <c r="S80" s="325"/>
      <c r="T80" s="325"/>
      <c r="U80" s="326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4" t="s">
        <v>18</v>
      </c>
      <c r="G107" s="325"/>
      <c r="H107" s="325"/>
      <c r="I107" s="326"/>
      <c r="J107" s="30">
        <f>G106-J105</f>
        <v>43.5</v>
      </c>
      <c r="R107" s="324" t="s">
        <v>18</v>
      </c>
      <c r="S107" s="325"/>
      <c r="T107" s="325"/>
      <c r="U107" s="326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4" t="s">
        <v>18</v>
      </c>
      <c r="G135" s="325"/>
      <c r="H135" s="325"/>
      <c r="I135" s="326"/>
      <c r="J135" s="30">
        <f>G134-J133</f>
        <v>17.399999999999977</v>
      </c>
      <c r="R135" s="324" t="s">
        <v>18</v>
      </c>
      <c r="S135" s="325"/>
      <c r="T135" s="325"/>
      <c r="U135" s="326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4" t="s">
        <v>18</v>
      </c>
      <c r="G164" s="325"/>
      <c r="H164" s="325"/>
      <c r="I164" s="326"/>
      <c r="J164" s="30">
        <f>G163-J162</f>
        <v>78.299999999999955</v>
      </c>
      <c r="R164" s="324" t="s">
        <v>18</v>
      </c>
      <c r="S164" s="325"/>
      <c r="T164" s="325"/>
      <c r="U164" s="32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95" zoomScale="91" zoomScaleNormal="91" workbookViewId="0">
      <selection activeCell="F412" sqref="F41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1" t="s">
        <v>18</v>
      </c>
      <c r="F63" s="332"/>
      <c r="G63" s="332"/>
      <c r="H63" s="333"/>
      <c r="I63" s="30">
        <f>G62-I61</f>
        <v>903.5</v>
      </c>
      <c r="J63" s="80"/>
      <c r="L63" s="8"/>
      <c r="M63" s="8"/>
      <c r="N63" s="8"/>
      <c r="O63" s="8"/>
      <c r="P63" s="331" t="s">
        <v>18</v>
      </c>
      <c r="Q63" s="332"/>
      <c r="R63" s="332"/>
      <c r="S63" s="33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0" t="s">
        <v>88</v>
      </c>
      <c r="D69" s="330"/>
      <c r="E69" s="330"/>
      <c r="N69" s="330" t="s">
        <v>89</v>
      </c>
      <c r="O69" s="330"/>
      <c r="P69" s="33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9" t="s">
        <v>538</v>
      </c>
      <c r="X84" s="32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9"/>
      <c r="X85" s="32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1" t="s">
        <v>18</v>
      </c>
      <c r="F131" s="332"/>
      <c r="G131" s="332"/>
      <c r="H131" s="333"/>
      <c r="I131" s="30">
        <f>G130-I129</f>
        <v>606</v>
      </c>
      <c r="J131" s="80"/>
      <c r="L131" s="8"/>
      <c r="M131" s="8"/>
      <c r="N131" s="8"/>
      <c r="O131" s="8"/>
      <c r="P131" s="331" t="s">
        <v>18</v>
      </c>
      <c r="Q131" s="332"/>
      <c r="R131" s="332"/>
      <c r="S131" s="33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0" t="s">
        <v>97</v>
      </c>
      <c r="D137" s="330"/>
      <c r="E137" s="330"/>
      <c r="N137" s="330" t="s">
        <v>91</v>
      </c>
      <c r="O137" s="330"/>
      <c r="P137" s="33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1" t="s">
        <v>18</v>
      </c>
      <c r="F199" s="332"/>
      <c r="G199" s="332"/>
      <c r="H199" s="333"/>
      <c r="I199" s="30">
        <f>G198-I197</f>
        <v>956.5</v>
      </c>
      <c r="J199" s="80"/>
      <c r="L199" s="8"/>
      <c r="M199" s="8"/>
      <c r="N199" s="8"/>
      <c r="O199" s="8"/>
      <c r="P199" s="331" t="s">
        <v>18</v>
      </c>
      <c r="Q199" s="332"/>
      <c r="R199" s="332"/>
      <c r="S199" s="33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0" t="s">
        <v>92</v>
      </c>
      <c r="D205" s="330"/>
      <c r="E205" s="330"/>
      <c r="N205" s="330" t="s">
        <v>93</v>
      </c>
      <c r="O205" s="330"/>
      <c r="P205" s="33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1" t="s">
        <v>18</v>
      </c>
      <c r="F279" s="332"/>
      <c r="G279" s="332"/>
      <c r="H279" s="333"/>
      <c r="I279" s="30">
        <f>G278-I277</f>
        <v>1925.099000000002</v>
      </c>
      <c r="J279" s="80"/>
      <c r="L279" s="8"/>
      <c r="M279" s="8"/>
      <c r="N279" s="8"/>
      <c r="O279" s="8"/>
      <c r="P279" s="331" t="s">
        <v>18</v>
      </c>
      <c r="Q279" s="332"/>
      <c r="R279" s="332"/>
      <c r="S279" s="33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0" t="s">
        <v>94</v>
      </c>
      <c r="D287" s="330"/>
      <c r="E287" s="330"/>
      <c r="N287" s="330" t="s">
        <v>99</v>
      </c>
      <c r="O287" s="330"/>
      <c r="P287" s="33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1" t="s">
        <v>18</v>
      </c>
      <c r="F361" s="332"/>
      <c r="G361" s="332"/>
      <c r="H361" s="333"/>
      <c r="I361" s="30">
        <f>G360-I359</f>
        <v>1553.4781999999977</v>
      </c>
      <c r="J361" s="80"/>
      <c r="L361" s="8"/>
      <c r="M361" s="8"/>
      <c r="N361" s="8"/>
      <c r="O361" s="8"/>
      <c r="P361" s="331" t="s">
        <v>18</v>
      </c>
      <c r="Q361" s="332"/>
      <c r="R361" s="332"/>
      <c r="S361" s="333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0" t="s">
        <v>96</v>
      </c>
      <c r="D370" s="330"/>
      <c r="E370" s="330"/>
      <c r="N370" s="330" t="s">
        <v>0</v>
      </c>
      <c r="O370" s="330"/>
      <c r="P370" s="33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/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/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/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/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10380.74</v>
      </c>
      <c r="H430" s="14"/>
      <c r="I430" s="16">
        <f>SUM(I372:I429)</f>
        <v>8050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10069.317799999999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31" t="s">
        <v>18</v>
      </c>
      <c r="F432" s="332"/>
      <c r="G432" s="332"/>
      <c r="H432" s="333"/>
      <c r="I432" s="30">
        <f>G431-I430</f>
        <v>2019.3177999999989</v>
      </c>
      <c r="J432" s="80"/>
      <c r="L432" s="8"/>
      <c r="M432" s="8"/>
      <c r="N432" s="8"/>
      <c r="O432" s="8"/>
      <c r="P432" s="331" t="s">
        <v>18</v>
      </c>
      <c r="Q432" s="332"/>
      <c r="R432" s="332"/>
      <c r="S432" s="33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30" t="s">
        <v>24</v>
      </c>
      <c r="D439" s="330"/>
      <c r="E439" s="330"/>
      <c r="N439" s="330" t="s">
        <v>24</v>
      </c>
      <c r="O439" s="330"/>
      <c r="P439" s="33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31" t="s">
        <v>18</v>
      </c>
      <c r="F501" s="332"/>
      <c r="G501" s="332"/>
      <c r="H501" s="333"/>
      <c r="I501" s="30">
        <f>G500-I499</f>
        <v>0</v>
      </c>
      <c r="J501" s="80"/>
      <c r="L501" s="8"/>
      <c r="M501" s="8"/>
      <c r="N501" s="8"/>
      <c r="O501" s="8"/>
      <c r="P501" s="331" t="s">
        <v>18</v>
      </c>
      <c r="Q501" s="332"/>
      <c r="R501" s="332"/>
      <c r="S501" s="33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1" t="s">
        <v>18</v>
      </c>
      <c r="F17" s="332"/>
      <c r="G17" s="332"/>
      <c r="H17" s="333"/>
      <c r="I17" s="30">
        <f>G16-I15</f>
        <v>0</v>
      </c>
      <c r="K17" s="8"/>
      <c r="L17" s="8"/>
      <c r="M17" s="8"/>
      <c r="N17" s="8"/>
      <c r="O17" s="331" t="s">
        <v>18</v>
      </c>
      <c r="P17" s="332"/>
      <c r="Q17" s="332"/>
      <c r="R17" s="33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1" t="s">
        <v>18</v>
      </c>
      <c r="F38" s="332"/>
      <c r="G38" s="332"/>
      <c r="H38" s="333"/>
      <c r="I38" s="30">
        <f>G37-I36</f>
        <v>21.700000000000045</v>
      </c>
      <c r="K38" s="8"/>
      <c r="L38" s="8"/>
      <c r="M38" s="8"/>
      <c r="N38" s="8"/>
      <c r="O38" s="331" t="s">
        <v>18</v>
      </c>
      <c r="P38" s="332"/>
      <c r="Q38" s="332"/>
      <c r="R38" s="33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1" t="s">
        <v>18</v>
      </c>
      <c r="F59" s="332"/>
      <c r="G59" s="332"/>
      <c r="H59" s="333"/>
      <c r="I59" s="30">
        <f>G58-I57</f>
        <v>0</v>
      </c>
      <c r="K59" s="8"/>
      <c r="L59" s="8"/>
      <c r="M59" s="8"/>
      <c r="N59" s="8"/>
      <c r="O59" s="331" t="s">
        <v>18</v>
      </c>
      <c r="P59" s="332"/>
      <c r="Q59" s="332"/>
      <c r="R59" s="33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1" t="s">
        <v>18</v>
      </c>
      <c r="F82" s="332"/>
      <c r="G82" s="332"/>
      <c r="H82" s="333"/>
      <c r="I82" s="30">
        <f>G81-I80</f>
        <v>8.1999999999999886</v>
      </c>
      <c r="K82" s="8"/>
      <c r="L82" s="8"/>
      <c r="M82" s="8"/>
      <c r="N82" s="8"/>
      <c r="O82" s="331" t="s">
        <v>18</v>
      </c>
      <c r="P82" s="332"/>
      <c r="Q82" s="332"/>
      <c r="R82" s="33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1" t="s">
        <v>18</v>
      </c>
      <c r="F104" s="332"/>
      <c r="G104" s="332"/>
      <c r="H104" s="333"/>
      <c r="I104" s="30">
        <f>G103-I102</f>
        <v>0</v>
      </c>
      <c r="K104" s="8"/>
      <c r="L104" s="8"/>
      <c r="M104" s="8"/>
      <c r="N104" s="8"/>
      <c r="O104" s="331" t="s">
        <v>18</v>
      </c>
      <c r="P104" s="332"/>
      <c r="Q104" s="332"/>
      <c r="R104" s="33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1" t="s">
        <v>18</v>
      </c>
      <c r="F125" s="332"/>
      <c r="G125" s="332"/>
      <c r="H125" s="333"/>
      <c r="I125" s="30">
        <f>G124-I123</f>
        <v>0</v>
      </c>
      <c r="K125" s="8"/>
      <c r="L125" s="8"/>
      <c r="M125" s="8"/>
      <c r="N125" s="8"/>
      <c r="O125" s="331" t="s">
        <v>18</v>
      </c>
      <c r="P125" s="332"/>
      <c r="Q125" s="332"/>
      <c r="R125" s="33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4" t="s">
        <v>18</v>
      </c>
      <c r="G15" s="325"/>
      <c r="H15" s="325"/>
      <c r="I15" s="326"/>
      <c r="J15" s="30">
        <f>G14-J13</f>
        <v>28.199999999999989</v>
      </c>
      <c r="L15" s="7"/>
      <c r="M15" s="8"/>
      <c r="N15" s="8"/>
      <c r="O15" s="8"/>
      <c r="P15" s="8"/>
      <c r="Q15" s="324" t="s">
        <v>18</v>
      </c>
      <c r="R15" s="325"/>
      <c r="S15" s="325"/>
      <c r="T15" s="32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0" t="s">
        <v>88</v>
      </c>
      <c r="D20" s="330"/>
      <c r="E20" s="330"/>
      <c r="N20" s="330" t="s">
        <v>89</v>
      </c>
      <c r="O20" s="330"/>
      <c r="P20" s="33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4" t="s">
        <v>18</v>
      </c>
      <c r="G34" s="325"/>
      <c r="H34" s="325"/>
      <c r="I34" s="326"/>
      <c r="J34" s="30">
        <f>G33-J32</f>
        <v>18.199999999999989</v>
      </c>
      <c r="L34" s="7"/>
      <c r="M34" s="8"/>
      <c r="N34" s="8"/>
      <c r="O34" s="8"/>
      <c r="P34" s="8"/>
      <c r="Q34" s="324" t="s">
        <v>18</v>
      </c>
      <c r="R34" s="325"/>
      <c r="S34" s="325"/>
      <c r="T34" s="326"/>
      <c r="U34" s="30">
        <f>R33-U32</f>
        <v>72.799999999999955</v>
      </c>
    </row>
    <row r="38" spans="1:32" ht="26.25" x14ac:dyDescent="0.4">
      <c r="C38" s="330" t="s">
        <v>97</v>
      </c>
      <c r="D38" s="330"/>
      <c r="E38" s="330"/>
      <c r="N38" s="330" t="s">
        <v>91</v>
      </c>
      <c r="O38" s="330"/>
      <c r="P38" s="33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4" t="s">
        <v>18</v>
      </c>
      <c r="G52" s="325"/>
      <c r="H52" s="325"/>
      <c r="I52" s="326"/>
      <c r="J52" s="30">
        <f>G51-J50</f>
        <v>126.90000000000009</v>
      </c>
      <c r="L52" s="7"/>
      <c r="M52" s="8"/>
      <c r="N52" s="8"/>
      <c r="O52" s="8"/>
      <c r="P52" s="8"/>
      <c r="Q52" s="324" t="s">
        <v>18</v>
      </c>
      <c r="R52" s="325"/>
      <c r="S52" s="325"/>
      <c r="T52" s="326"/>
      <c r="U52" s="30">
        <f>R51-U50</f>
        <v>127.40000000000009</v>
      </c>
    </row>
    <row r="57" spans="1:21" ht="26.25" x14ac:dyDescent="0.4">
      <c r="C57" s="330" t="s">
        <v>92</v>
      </c>
      <c r="D57" s="330"/>
      <c r="E57" s="330"/>
      <c r="N57" s="330" t="s">
        <v>93</v>
      </c>
      <c r="O57" s="330"/>
      <c r="P57" s="33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4" t="s">
        <v>18</v>
      </c>
      <c r="G71" s="325"/>
      <c r="H71" s="325"/>
      <c r="I71" s="326"/>
      <c r="J71" s="30">
        <f>G70-J69</f>
        <v>145.59999999999991</v>
      </c>
      <c r="L71" s="7"/>
      <c r="M71" s="8"/>
      <c r="N71" s="8"/>
      <c r="O71" s="8"/>
      <c r="P71" s="8"/>
      <c r="Q71" s="324" t="s">
        <v>18</v>
      </c>
      <c r="R71" s="325"/>
      <c r="S71" s="325"/>
      <c r="T71" s="326"/>
      <c r="U71" s="30">
        <f>R70-U69</f>
        <v>90.799999999999955</v>
      </c>
    </row>
    <row r="75" spans="1:21" ht="26.25" x14ac:dyDescent="0.4">
      <c r="C75" s="330" t="s">
        <v>94</v>
      </c>
      <c r="D75" s="330"/>
      <c r="E75" s="330"/>
      <c r="N75" s="330" t="s">
        <v>99</v>
      </c>
      <c r="O75" s="330"/>
      <c r="P75" s="330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4" t="s">
        <v>18</v>
      </c>
      <c r="G89" s="325"/>
      <c r="H89" s="325"/>
      <c r="I89" s="326"/>
      <c r="J89" s="30">
        <f>G88-J87</f>
        <v>72.799999999999955</v>
      </c>
      <c r="L89" s="7"/>
      <c r="M89" s="8"/>
      <c r="N89" s="8"/>
      <c r="O89" s="8"/>
      <c r="P89" s="8"/>
      <c r="Q89" s="324" t="s">
        <v>18</v>
      </c>
      <c r="R89" s="325"/>
      <c r="S89" s="325"/>
      <c r="T89" s="326"/>
      <c r="U89" s="30">
        <f>R88-U87</f>
        <v>111.79999999999995</v>
      </c>
    </row>
    <row r="94" spans="1:21" ht="26.25" x14ac:dyDescent="0.4">
      <c r="C94" s="330" t="s">
        <v>96</v>
      </c>
      <c r="D94" s="330"/>
      <c r="E94" s="330"/>
      <c r="N94" s="330" t="s">
        <v>0</v>
      </c>
      <c r="O94" s="330"/>
      <c r="P94" s="33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4" t="s">
        <v>18</v>
      </c>
      <c r="G108" s="325"/>
      <c r="H108" s="325"/>
      <c r="I108" s="326"/>
      <c r="J108" s="30">
        <f>G107-J106</f>
        <v>208.20000000000005</v>
      </c>
      <c r="L108" s="7"/>
      <c r="M108" s="8"/>
      <c r="N108" s="8"/>
      <c r="O108" s="8"/>
      <c r="P108" s="8"/>
      <c r="Q108" s="324" t="s">
        <v>18</v>
      </c>
      <c r="R108" s="325"/>
      <c r="S108" s="325"/>
      <c r="T108" s="32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1" t="s">
        <v>18</v>
      </c>
      <c r="G17" s="332"/>
      <c r="H17" s="332"/>
      <c r="I17" s="333"/>
      <c r="J17" s="30">
        <f>G16-J15</f>
        <v>48.799999999999955</v>
      </c>
      <c r="L17" s="7"/>
      <c r="M17" s="8"/>
      <c r="N17" s="8"/>
      <c r="O17" s="8"/>
      <c r="P17" s="8"/>
      <c r="Q17" s="331" t="s">
        <v>18</v>
      </c>
      <c r="R17" s="332"/>
      <c r="S17" s="332"/>
      <c r="T17" s="33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0" t="s">
        <v>88</v>
      </c>
      <c r="D24" s="330"/>
      <c r="E24" s="330"/>
      <c r="N24" s="330" t="s">
        <v>89</v>
      </c>
      <c r="O24" s="330"/>
      <c r="P24" s="33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1" t="s">
        <v>18</v>
      </c>
      <c r="G40" s="332"/>
      <c r="H40" s="332"/>
      <c r="I40" s="333"/>
      <c r="J40" s="30">
        <f>G39-J38</f>
        <v>8.7999999999999972</v>
      </c>
      <c r="L40" s="7"/>
      <c r="M40" s="8"/>
      <c r="N40" s="8"/>
      <c r="O40" s="8"/>
      <c r="P40" s="8"/>
      <c r="Q40" s="331" t="s">
        <v>18</v>
      </c>
      <c r="R40" s="332"/>
      <c r="S40" s="332"/>
      <c r="T40" s="33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0" t="s">
        <v>97</v>
      </c>
      <c r="D48" s="330"/>
      <c r="E48" s="330"/>
      <c r="N48" s="330" t="s">
        <v>91</v>
      </c>
      <c r="O48" s="330"/>
      <c r="P48" s="33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1" t="s">
        <v>18</v>
      </c>
      <c r="G64" s="332"/>
      <c r="H64" s="332"/>
      <c r="I64" s="333"/>
      <c r="J64" s="30">
        <f>G63-J62</f>
        <v>35</v>
      </c>
      <c r="L64" s="7"/>
      <c r="M64" s="8"/>
      <c r="N64" s="8"/>
      <c r="O64" s="8"/>
      <c r="P64" s="8"/>
      <c r="Q64" s="331" t="s">
        <v>18</v>
      </c>
      <c r="R64" s="332"/>
      <c r="S64" s="332"/>
      <c r="T64" s="33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0" t="s">
        <v>92</v>
      </c>
      <c r="D71" s="330"/>
      <c r="E71" s="330"/>
      <c r="N71" s="330" t="s">
        <v>93</v>
      </c>
      <c r="O71" s="330"/>
      <c r="P71" s="33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1" t="s">
        <v>18</v>
      </c>
      <c r="G87" s="332"/>
      <c r="H87" s="332"/>
      <c r="I87" s="333"/>
      <c r="J87" s="30">
        <f>G86-J85</f>
        <v>17.599999999999994</v>
      </c>
      <c r="L87" s="7"/>
      <c r="M87" s="8"/>
      <c r="N87" s="8"/>
      <c r="O87" s="8"/>
      <c r="P87" s="8"/>
      <c r="Q87" s="331" t="s">
        <v>18</v>
      </c>
      <c r="R87" s="332"/>
      <c r="S87" s="332"/>
      <c r="T87" s="33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0" t="s">
        <v>94</v>
      </c>
      <c r="D95" s="330"/>
      <c r="E95" s="330"/>
      <c r="N95" s="330" t="s">
        <v>99</v>
      </c>
      <c r="O95" s="330"/>
      <c r="P95" s="33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1" t="s">
        <v>18</v>
      </c>
      <c r="G111" s="332"/>
      <c r="H111" s="332"/>
      <c r="I111" s="333"/>
      <c r="J111" s="30">
        <f>G110-J109</f>
        <v>8.5999999999999943</v>
      </c>
      <c r="L111" s="7"/>
      <c r="M111" s="8"/>
      <c r="N111" s="8"/>
      <c r="O111" s="8"/>
      <c r="P111" s="8"/>
      <c r="Q111" s="331" t="s">
        <v>18</v>
      </c>
      <c r="R111" s="332"/>
      <c r="S111" s="332"/>
      <c r="T111" s="33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0" t="s">
        <v>100</v>
      </c>
      <c r="D118" s="330"/>
      <c r="E118" s="330"/>
      <c r="N118" s="330" t="s">
        <v>0</v>
      </c>
      <c r="O118" s="330"/>
      <c r="P118" s="33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1" t="s">
        <v>18</v>
      </c>
      <c r="G134" s="332"/>
      <c r="H134" s="332"/>
      <c r="I134" s="333"/>
      <c r="J134" s="30">
        <f>G133-J132</f>
        <v>63.799999999999955</v>
      </c>
      <c r="L134" s="7"/>
      <c r="M134" s="8"/>
      <c r="N134" s="8"/>
      <c r="O134" s="8"/>
      <c r="P134" s="8"/>
      <c r="Q134" s="331" t="s">
        <v>18</v>
      </c>
      <c r="R134" s="332"/>
      <c r="S134" s="332"/>
      <c r="T134" s="33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2023-11-27T22:21:32Z</cp:lastPrinted>
  <dcterms:created xsi:type="dcterms:W3CDTF">2022-12-25T20:49:22Z</dcterms:created>
  <dcterms:modified xsi:type="dcterms:W3CDTF">2023-11-27T22:22:05Z</dcterms:modified>
</cp:coreProperties>
</file>