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E1D3DB2A-D2C0-4067-9E6A-9E51CC800AB8}" xr6:coauthVersionLast="47" xr6:coauthVersionMax="47" xr10:uidLastSave="{00000000-0000-0000-0000-000000000000}"/>
  <bookViews>
    <workbookView xWindow="-120" yWindow="-120" windowWidth="20730" windowHeight="11040" xr2:uid="{00B166C5-074C-4E63-A41E-6ABC38912562}"/>
  </bookViews>
  <sheets>
    <sheet name="Hoja1" sheetId="1" r:id="rId1"/>
  </sheets>
  <definedNames>
    <definedName name="_Hlk125987983" localSheetId="0">Hoja1!$A$7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H4" i="1"/>
  <c r="F14" i="1"/>
  <c r="E5" i="1"/>
  <c r="E7" i="1"/>
  <c r="E8" i="1"/>
  <c r="E9" i="1"/>
  <c r="E10" i="1"/>
  <c r="E11" i="1"/>
  <c r="E12" i="1"/>
  <c r="E13" i="1"/>
  <c r="E3" i="1"/>
  <c r="D5" i="1"/>
  <c r="D8" i="1"/>
  <c r="H8" i="1" s="1"/>
  <c r="D9" i="1"/>
  <c r="H9" i="1" s="1"/>
  <c r="D10" i="1"/>
  <c r="G10" i="1" s="1"/>
  <c r="D11" i="1"/>
  <c r="H11" i="1" s="1"/>
  <c r="D12" i="1"/>
  <c r="G12" i="1" s="1"/>
  <c r="D13" i="1"/>
  <c r="G13" i="1" s="1"/>
  <c r="D3" i="1"/>
  <c r="H3" i="1" s="1"/>
  <c r="G4" i="1" l="1"/>
  <c r="G5" i="1"/>
  <c r="E14" i="1"/>
  <c r="H5" i="1"/>
  <c r="G11" i="1"/>
  <c r="G9" i="1"/>
  <c r="G8" i="1"/>
  <c r="H13" i="1"/>
  <c r="G3" i="1"/>
  <c r="G14" i="1" s="1"/>
  <c r="D15" i="1" s="1"/>
  <c r="H10" i="1"/>
  <c r="H12" i="1"/>
  <c r="H14" i="1" l="1"/>
  <c r="D16" i="1" s="1"/>
</calcChain>
</file>

<file path=xl/sharedStrings.xml><?xml version="1.0" encoding="utf-8"?>
<sst xmlns="http://schemas.openxmlformats.org/spreadsheetml/2006/main" count="21" uniqueCount="21">
  <si>
    <t>Rutas</t>
  </si>
  <si>
    <t>Ruta</t>
  </si>
  <si>
    <t xml:space="preserve">Precio </t>
  </si>
  <si>
    <t>Fábrica Guayaquil a CD Guayaquil</t>
  </si>
  <si>
    <t>Fábrica Surindu a CD Guayaquil</t>
  </si>
  <si>
    <t>Centro de acondicionamento – CD Guayaquil y vice-versa</t>
  </si>
  <si>
    <t xml:space="preserve">Inter fábricas: </t>
  </si>
  <si>
    <t xml:space="preserve">Valor </t>
  </si>
  <si>
    <t>Fabrica Sur - Fabrica Ceibos</t>
  </si>
  <si>
    <t>Fabrica Ceibos – Fabrica Sur (polvo de cacao)</t>
  </si>
  <si>
    <t xml:space="preserve">Bodegas 4pl- Fabrica Ceibos </t>
  </si>
  <si>
    <t xml:space="preserve">Fabrica Ceibos - Bodega 4pl </t>
  </si>
  <si>
    <t xml:space="preserve">Duran Cocoa – Centro de distribución Guayaquil (Refrigerado) </t>
  </si>
  <si>
    <t xml:space="preserve">COFINA (Duran) - Fabrica Ceibos </t>
  </si>
  <si>
    <t xml:space="preserve">ESTIVA </t>
  </si>
  <si>
    <t xml:space="preserve">VALORES MENSUALES </t>
  </si>
  <si>
    <t xml:space="preserve">VALORES ANUALES </t>
  </si>
  <si>
    <t>CANTIDAD VIAJES  MENSUAL</t>
  </si>
  <si>
    <t>CANTIDAD VIAJES  ANUAL</t>
  </si>
  <si>
    <t>VALOR MESUAL POR CABEZAL</t>
  </si>
  <si>
    <t>VALOR ANUAL POR CABEZAL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</si>
</sst>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&quot;$&quot;\-#,##0"/>
    <numFmt numFmtId="8" formatCode="&quot;$&quot;#,##0.00;[Red]&quot;$&quot;\-#,##0.00"/>
    <numFmt numFmtId="169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6" xfId="0" applyFill="1" applyBorder="1"/>
    <xf numFmtId="0" fontId="2" fillId="5" borderId="1" xfId="0" applyFont="1" applyFill="1" applyBorder="1" applyAlignment="1">
      <alignment horizontal="justify" vertical="center"/>
    </xf>
    <xf numFmtId="0" fontId="2" fillId="5" borderId="4" xfId="0" applyFont="1" applyFill="1" applyBorder="1" applyAlignment="1">
      <alignment horizontal="justify" vertic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wrapText="1"/>
    </xf>
    <xf numFmtId="8" fontId="6" fillId="4" borderId="3" xfId="0" applyNumberFormat="1" applyFont="1" applyFill="1" applyBorder="1"/>
    <xf numFmtId="8" fontId="2" fillId="0" borderId="5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2" fillId="2" borderId="4" xfId="0" applyFont="1" applyFill="1" applyBorder="1" applyAlignment="1">
      <alignment horizontal="right" vertical="center" wrapText="1"/>
    </xf>
    <xf numFmtId="6" fontId="2" fillId="0" borderId="5" xfId="0" applyNumberFormat="1" applyFont="1" applyBorder="1" applyAlignment="1">
      <alignment horizontal="right" vertical="center"/>
    </xf>
    <xf numFmtId="169" fontId="7" fillId="0" borderId="3" xfId="0" applyNumberFormat="1" applyFont="1" applyBorder="1"/>
    <xf numFmtId="8" fontId="7" fillId="0" borderId="3" xfId="0" applyNumberFormat="1" applyFont="1" applyBorder="1"/>
    <xf numFmtId="0" fontId="7" fillId="0" borderId="3" xfId="0" applyFont="1" applyBorder="1"/>
    <xf numFmtId="0" fontId="6" fillId="3" borderId="7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B463-D714-488B-B2CA-84602B1646CB}">
  <dimension ref="A1:H19"/>
  <sheetViews>
    <sheetView tabSelected="1" zoomScale="78" zoomScaleNormal="78" workbookViewId="0">
      <selection activeCell="K15" sqref="K15"/>
    </sheetView>
  </sheetViews>
  <sheetFormatPr baseColWidth="10" defaultRowHeight="15" x14ac:dyDescent="0.25"/>
  <cols>
    <col min="1" max="1" width="30.42578125" customWidth="1"/>
    <col min="2" max="2" width="12.5703125" customWidth="1"/>
    <col min="4" max="4" width="15.7109375" customWidth="1"/>
    <col min="5" max="5" width="18.85546875" customWidth="1"/>
    <col min="6" max="6" width="17.7109375" customWidth="1"/>
    <col min="7" max="7" width="19.85546875" customWidth="1"/>
    <col min="8" max="8" width="18.42578125" customWidth="1"/>
  </cols>
  <sheetData>
    <row r="1" spans="1:8" ht="15.75" thickBot="1" x14ac:dyDescent="0.3"/>
    <row r="2" spans="1:8" ht="59.25" customHeight="1" thickBot="1" x14ac:dyDescent="0.3">
      <c r="A2" s="7" t="s">
        <v>0</v>
      </c>
      <c r="B2" s="8" t="s">
        <v>2</v>
      </c>
      <c r="C2" s="9" t="s">
        <v>14</v>
      </c>
      <c r="D2" s="9"/>
      <c r="E2" s="10" t="s">
        <v>17</v>
      </c>
      <c r="F2" s="10" t="s">
        <v>18</v>
      </c>
      <c r="G2" s="10" t="s">
        <v>15</v>
      </c>
      <c r="H2" s="10" t="s">
        <v>16</v>
      </c>
    </row>
    <row r="3" spans="1:8" ht="41.25" customHeight="1" thickBot="1" x14ac:dyDescent="0.3">
      <c r="A3" s="1" t="s">
        <v>3</v>
      </c>
      <c r="B3" s="12">
        <v>70</v>
      </c>
      <c r="C3" s="16">
        <v>5</v>
      </c>
      <c r="D3" s="17">
        <f>B3-C3</f>
        <v>65</v>
      </c>
      <c r="E3" s="18">
        <f>F3/12</f>
        <v>150</v>
      </c>
      <c r="F3" s="18">
        <v>1800</v>
      </c>
      <c r="G3" s="17">
        <f>D3*E3</f>
        <v>9750</v>
      </c>
      <c r="H3" s="17">
        <f>D3*F3</f>
        <v>117000</v>
      </c>
    </row>
    <row r="4" spans="1:8" ht="39" customHeight="1" thickBot="1" x14ac:dyDescent="0.3">
      <c r="A4" s="1" t="s">
        <v>4</v>
      </c>
      <c r="B4" s="12">
        <v>70</v>
      </c>
      <c r="C4" s="16">
        <v>5</v>
      </c>
      <c r="D4" s="17">
        <f t="shared" ref="D4:D13" si="0">B4-C4</f>
        <v>65</v>
      </c>
      <c r="E4" s="18">
        <f t="shared" ref="E4:E13" si="1">F4/12</f>
        <v>266.66666666666669</v>
      </c>
      <c r="F4" s="18">
        <v>3200</v>
      </c>
      <c r="G4" s="17">
        <f t="shared" ref="G4:G13" si="2">D4*E4</f>
        <v>17333.333333333336</v>
      </c>
      <c r="H4" s="17">
        <f t="shared" ref="H4:H13" si="3">D4*F4</f>
        <v>208000</v>
      </c>
    </row>
    <row r="5" spans="1:8" ht="32.25" thickBot="1" x14ac:dyDescent="0.3">
      <c r="A5" s="1" t="s">
        <v>5</v>
      </c>
      <c r="B5" s="12">
        <v>60</v>
      </c>
      <c r="C5" s="16">
        <v>5</v>
      </c>
      <c r="D5" s="17">
        <f t="shared" si="0"/>
        <v>55</v>
      </c>
      <c r="E5" s="18">
        <f t="shared" si="1"/>
        <v>20</v>
      </c>
      <c r="F5" s="18">
        <v>240</v>
      </c>
      <c r="G5" s="17">
        <f t="shared" si="2"/>
        <v>1100</v>
      </c>
      <c r="H5" s="17">
        <f t="shared" si="3"/>
        <v>13200</v>
      </c>
    </row>
    <row r="6" spans="1:8" ht="16.5" thickBot="1" x14ac:dyDescent="0.3">
      <c r="A6" s="2" t="s">
        <v>6</v>
      </c>
      <c r="B6" s="13"/>
      <c r="C6" s="16"/>
      <c r="D6" s="17"/>
      <c r="E6" s="18"/>
      <c r="F6" s="18"/>
      <c r="G6" s="17"/>
      <c r="H6" s="17"/>
    </row>
    <row r="7" spans="1:8" ht="16.5" thickBot="1" x14ac:dyDescent="0.3">
      <c r="A7" s="3" t="s">
        <v>1</v>
      </c>
      <c r="B7" s="14" t="s">
        <v>7</v>
      </c>
      <c r="C7" s="16"/>
      <c r="D7" s="17"/>
      <c r="E7" s="18">
        <f t="shared" si="1"/>
        <v>0</v>
      </c>
      <c r="F7" s="18"/>
      <c r="G7" s="17"/>
      <c r="H7" s="17"/>
    </row>
    <row r="8" spans="1:8" ht="23.25" customHeight="1" thickBot="1" x14ac:dyDescent="0.3">
      <c r="A8" s="4" t="s">
        <v>8</v>
      </c>
      <c r="B8" s="15">
        <v>85</v>
      </c>
      <c r="C8" s="16">
        <v>10</v>
      </c>
      <c r="D8" s="17">
        <f t="shared" si="0"/>
        <v>75</v>
      </c>
      <c r="E8" s="18">
        <f t="shared" si="1"/>
        <v>20</v>
      </c>
      <c r="F8" s="18">
        <v>240</v>
      </c>
      <c r="G8" s="17">
        <f t="shared" si="2"/>
        <v>1500</v>
      </c>
      <c r="H8" s="17">
        <f t="shared" si="3"/>
        <v>18000</v>
      </c>
    </row>
    <row r="9" spans="1:8" ht="18.75" customHeight="1" thickBot="1" x14ac:dyDescent="0.3">
      <c r="A9" s="4" t="s">
        <v>9</v>
      </c>
      <c r="B9" s="15">
        <v>125</v>
      </c>
      <c r="C9" s="16">
        <v>10</v>
      </c>
      <c r="D9" s="17">
        <f t="shared" si="0"/>
        <v>115</v>
      </c>
      <c r="E9" s="18">
        <f t="shared" si="1"/>
        <v>20</v>
      </c>
      <c r="F9" s="18">
        <v>240</v>
      </c>
      <c r="G9" s="17">
        <f t="shared" si="2"/>
        <v>2300</v>
      </c>
      <c r="H9" s="17">
        <f t="shared" si="3"/>
        <v>27600</v>
      </c>
    </row>
    <row r="10" spans="1:8" ht="16.5" thickBot="1" x14ac:dyDescent="0.3">
      <c r="A10" s="5" t="s">
        <v>10</v>
      </c>
      <c r="B10" s="15">
        <v>87</v>
      </c>
      <c r="C10" s="16">
        <v>24.6</v>
      </c>
      <c r="D10" s="17">
        <f t="shared" si="0"/>
        <v>62.4</v>
      </c>
      <c r="E10" s="18">
        <f t="shared" si="1"/>
        <v>4</v>
      </c>
      <c r="F10" s="18">
        <v>48</v>
      </c>
      <c r="G10" s="17">
        <f t="shared" si="2"/>
        <v>249.6</v>
      </c>
      <c r="H10" s="17">
        <f t="shared" si="3"/>
        <v>2995.2</v>
      </c>
    </row>
    <row r="11" spans="1:8" ht="16.5" thickBot="1" x14ac:dyDescent="0.3">
      <c r="A11" s="5" t="s">
        <v>11</v>
      </c>
      <c r="B11" s="15">
        <v>87</v>
      </c>
      <c r="C11" s="16">
        <v>24.6</v>
      </c>
      <c r="D11" s="17">
        <f t="shared" si="0"/>
        <v>62.4</v>
      </c>
      <c r="E11" s="18">
        <f t="shared" si="1"/>
        <v>4</v>
      </c>
      <c r="F11" s="18">
        <v>48</v>
      </c>
      <c r="G11" s="17">
        <f t="shared" si="2"/>
        <v>249.6</v>
      </c>
      <c r="H11" s="17">
        <f t="shared" si="3"/>
        <v>2995.2</v>
      </c>
    </row>
    <row r="12" spans="1:8" ht="16.5" thickBot="1" x14ac:dyDescent="0.3">
      <c r="A12" s="5" t="s">
        <v>12</v>
      </c>
      <c r="B12" s="15">
        <v>200</v>
      </c>
      <c r="C12" s="16"/>
      <c r="D12" s="17">
        <f t="shared" si="0"/>
        <v>200</v>
      </c>
      <c r="E12" s="18">
        <f t="shared" si="1"/>
        <v>4</v>
      </c>
      <c r="F12" s="18">
        <v>48</v>
      </c>
      <c r="G12" s="17">
        <f t="shared" si="2"/>
        <v>800</v>
      </c>
      <c r="H12" s="17">
        <f t="shared" si="3"/>
        <v>9600</v>
      </c>
    </row>
    <row r="13" spans="1:8" ht="16.5" thickBot="1" x14ac:dyDescent="0.3">
      <c r="A13" s="5" t="s">
        <v>13</v>
      </c>
      <c r="B13" s="15">
        <v>190</v>
      </c>
      <c r="C13" s="16"/>
      <c r="D13" s="17">
        <f t="shared" si="0"/>
        <v>190</v>
      </c>
      <c r="E13" s="18">
        <f t="shared" si="1"/>
        <v>4</v>
      </c>
      <c r="F13" s="18">
        <v>48</v>
      </c>
      <c r="G13" s="17">
        <f t="shared" si="2"/>
        <v>760</v>
      </c>
      <c r="H13" s="17">
        <f t="shared" si="3"/>
        <v>9120</v>
      </c>
    </row>
    <row r="14" spans="1:8" ht="15.75" x14ac:dyDescent="0.25">
      <c r="A14" s="2"/>
      <c r="E14" s="6">
        <f>SUM(E3:E13)</f>
        <v>492.66666666666669</v>
      </c>
      <c r="F14">
        <f>SUM(F3:F13)</f>
        <v>5912</v>
      </c>
      <c r="G14" s="21">
        <f>SUM(G3:G13)</f>
        <v>34042.533333333333</v>
      </c>
      <c r="H14" s="21">
        <f>SUM(H3:H13)</f>
        <v>408510.4</v>
      </c>
    </row>
    <row r="15" spans="1:8" ht="33" customHeight="1" x14ac:dyDescent="0.25">
      <c r="B15" s="19" t="s">
        <v>19</v>
      </c>
      <c r="C15" s="20"/>
      <c r="D15" s="11">
        <f>G14/8</f>
        <v>4255.3166666666666</v>
      </c>
    </row>
    <row r="16" spans="1:8" ht="27.75" customHeight="1" x14ac:dyDescent="0.25">
      <c r="B16" s="19" t="s">
        <v>20</v>
      </c>
      <c r="C16" s="20"/>
      <c r="D16" s="11">
        <f>H14/8</f>
        <v>51063.8</v>
      </c>
    </row>
    <row r="18" ht="34.5" customHeight="1" x14ac:dyDescent="0.25"/>
    <row r="19" ht="42" customHeight="1" x14ac:dyDescent="0.25"/>
  </sheetData>
  <mergeCells count="2">
    <mergeCell ref="B15:C15"/>
    <mergeCell ref="B16:C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Hoja1!_Hlk125987983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2023-06-14T22:43:36Z</dcterms:created>
  <dcterms:modified xsi:type="dcterms:W3CDTF">2023-06-14T23:38:21Z</dcterms:modified>
</cp:coreProperties>
</file>