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4" activeTab="8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69" i="6" l="1"/>
  <c r="C968" i="2"/>
  <c r="C991" i="1"/>
  <c r="C979" i="22"/>
  <c r="C974" i="4"/>
  <c r="C965" i="5"/>
  <c r="AN940" i="6" l="1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98" i="22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79" i="13" s="1"/>
  <c r="X980" i="13" s="1"/>
  <c r="Y983" i="13"/>
  <c r="Y1002" i="13" s="1"/>
  <c r="Y978" i="13" s="1"/>
  <c r="X983" i="13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B60" i="11" l="1"/>
  <c r="Y58" i="11"/>
  <c r="C106" i="11" s="1"/>
  <c r="C109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84" i="5" l="1"/>
  <c r="C961" i="5" s="1"/>
  <c r="Y916" i="5"/>
  <c r="Y918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962" i="5" l="1"/>
  <c r="X963" i="5" s="1"/>
  <c r="Y1032" i="8"/>
  <c r="X1033" i="8" s="1"/>
  <c r="B1011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s="1"/>
  <c r="C988" i="6"/>
  <c r="C965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Y637" i="1"/>
  <c r="Y961" i="6"/>
  <c r="Y964" i="6" s="1"/>
  <c r="B967" i="6"/>
  <c r="Y969" i="6"/>
  <c r="Y988" i="6" s="1"/>
  <c r="Y965" i="6" s="1"/>
  <c r="X969" i="6"/>
  <c r="X918" i="2" l="1"/>
  <c r="C987" i="2"/>
  <c r="C964" i="2" s="1"/>
  <c r="C960" i="2"/>
  <c r="C963" i="2" s="1"/>
  <c r="B681" i="1"/>
  <c r="C672" i="1"/>
  <c r="C675" i="1" s="1"/>
  <c r="X638" i="1"/>
  <c r="C681" i="1"/>
  <c r="C700" i="1" s="1"/>
  <c r="C676" i="1" s="1"/>
  <c r="Y966" i="6"/>
  <c r="X967" i="6" s="1"/>
  <c r="C965" i="2" l="1"/>
  <c r="Y968" i="2" s="1"/>
  <c r="Y987" i="2" s="1"/>
  <c r="Y964" i="2" s="1"/>
  <c r="C677" i="1"/>
  <c r="C1015" i="6"/>
  <c r="C1034" i="6" s="1"/>
  <c r="C1010" i="6" s="1"/>
  <c r="C1011" i="6" s="1"/>
  <c r="B1013" i="6" s="1"/>
  <c r="B1015" i="6"/>
  <c r="C1005" i="2" l="1"/>
  <c r="C1008" i="2" s="1"/>
  <c r="B966" i="2"/>
  <c r="Y960" i="2"/>
  <c r="Y963" i="2" s="1"/>
  <c r="Y965" i="2" s="1"/>
  <c r="C1014" i="2" s="1"/>
  <c r="C1033" i="2" s="1"/>
  <c r="C1009" i="2" s="1"/>
  <c r="C1010" i="2" s="1"/>
  <c r="Y1014" i="2" s="1"/>
  <c r="Y1033" i="2" s="1"/>
  <c r="Y1009" i="2" s="1"/>
  <c r="X968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X966" i="2" l="1"/>
  <c r="B1014" i="2"/>
  <c r="Y1005" i="2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X728" i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1010" i="1" l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B861" i="3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8" i="3" s="1"/>
  <c r="C995" i="3" s="1"/>
  <c r="X949" i="3"/>
  <c r="C996" i="3" l="1"/>
  <c r="B997" i="3" l="1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Y1036" i="3" l="1"/>
  <c r="Y1039" i="3" s="1"/>
  <c r="X1045" i="3"/>
  <c r="Y1045" i="3"/>
  <c r="Y1064" i="3" s="1"/>
  <c r="Y1040" i="3" s="1"/>
  <c r="B1043" i="3"/>
  <c r="C638" i="4"/>
  <c r="C615" i="4" s="1"/>
  <c r="C616" i="4" s="1"/>
  <c r="Y611" i="4" s="1"/>
  <c r="Y614" i="4" s="1"/>
  <c r="Y1041" i="3" l="1"/>
  <c r="X1042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<sst xmlns="http://schemas.openxmlformats.org/spreadsheetml/2006/main" count="30174" uniqueCount="1731">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</sst>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29" workbookViewId="0">
      <selection activeCell="C958" sqref="C9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9" t="s">
        <v>29</v>
      </c>
      <c r="AD194" s="219"/>
      <c r="AE194" s="219"/>
    </row>
    <row r="195" spans="2:41" x14ac:dyDescent="0.25">
      <c r="H195" s="216" t="s">
        <v>28</v>
      </c>
      <c r="I195" s="216"/>
      <c r="J195" s="216"/>
      <c r="V195" s="17"/>
      <c r="AC195" s="219"/>
      <c r="AD195" s="219"/>
      <c r="AE195" s="219"/>
    </row>
    <row r="196" spans="2:41" x14ac:dyDescent="0.25">
      <c r="H196" s="216"/>
      <c r="I196" s="216"/>
      <c r="J196" s="216"/>
      <c r="V196" s="17"/>
      <c r="AC196" s="219"/>
      <c r="AD196" s="219"/>
      <c r="AE196" s="21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 x14ac:dyDescent="0.25">
      <c r="H241" s="216"/>
      <c r="I241" s="216"/>
      <c r="J241" s="216"/>
      <c r="V241" s="17"/>
      <c r="AA241" s="216"/>
      <c r="AB241" s="216"/>
      <c r="AC241" s="21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9" t="s">
        <v>29</v>
      </c>
      <c r="AD286" s="219"/>
      <c r="AE286" s="219"/>
    </row>
    <row r="287" spans="2:31" x14ac:dyDescent="0.25">
      <c r="H287" s="216" t="s">
        <v>28</v>
      </c>
      <c r="I287" s="216"/>
      <c r="J287" s="216"/>
      <c r="V287" s="17"/>
      <c r="AC287" s="219"/>
      <c r="AD287" s="219"/>
      <c r="AE287" s="219"/>
    </row>
    <row r="288" spans="2:31" x14ac:dyDescent="0.25">
      <c r="H288" s="216"/>
      <c r="I288" s="216"/>
      <c r="J288" s="216"/>
      <c r="V288" s="17"/>
      <c r="AC288" s="219"/>
      <c r="AD288" s="219"/>
      <c r="AE288" s="21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 x14ac:dyDescent="0.25">
      <c r="H333" s="216"/>
      <c r="I333" s="216"/>
      <c r="J333" s="216"/>
      <c r="V333" s="17"/>
      <c r="AA333" s="216"/>
      <c r="AB333" s="216"/>
      <c r="AC333" s="21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9" t="s">
        <v>29</v>
      </c>
      <c r="AD379" s="219"/>
      <c r="AE379" s="219"/>
    </row>
    <row r="380" spans="2:31" x14ac:dyDescent="0.25">
      <c r="H380" s="216" t="s">
        <v>28</v>
      </c>
      <c r="I380" s="216"/>
      <c r="J380" s="216"/>
      <c r="V380" s="17"/>
      <c r="AC380" s="219"/>
      <c r="AD380" s="219"/>
      <c r="AE380" s="219"/>
    </row>
    <row r="381" spans="2:31" x14ac:dyDescent="0.25">
      <c r="H381" s="216"/>
      <c r="I381" s="216"/>
      <c r="J381" s="216"/>
      <c r="V381" s="17"/>
      <c r="AC381" s="219"/>
      <c r="AD381" s="219"/>
      <c r="AE381" s="21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 x14ac:dyDescent="0.25">
      <c r="H426" s="216"/>
      <c r="I426" s="216"/>
      <c r="J426" s="216"/>
      <c r="V426" s="17"/>
      <c r="AA426" s="216"/>
      <c r="AB426" s="216"/>
      <c r="AC426" s="21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19" t="s">
        <v>29</v>
      </c>
      <c r="AD476" s="219"/>
      <c r="AE476" s="219"/>
    </row>
    <row r="477" spans="8:31" x14ac:dyDescent="0.25">
      <c r="H477" s="216" t="s">
        <v>28</v>
      </c>
      <c r="I477" s="216"/>
      <c r="J477" s="216"/>
      <c r="V477" s="17"/>
      <c r="AC477" s="219"/>
      <c r="AD477" s="219"/>
      <c r="AE477" s="219"/>
    </row>
    <row r="478" spans="8:31" x14ac:dyDescent="0.25">
      <c r="H478" s="216"/>
      <c r="I478" s="216"/>
      <c r="J478" s="216"/>
      <c r="V478" s="17"/>
      <c r="AC478" s="219"/>
      <c r="AD478" s="219"/>
      <c r="AE478" s="219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 x14ac:dyDescent="0.25">
      <c r="H523" s="216"/>
      <c r="I523" s="216"/>
      <c r="J523" s="216"/>
      <c r="V523" s="17"/>
      <c r="AA523" s="216"/>
      <c r="AB523" s="216"/>
      <c r="AC523" s="21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19" t="s">
        <v>29</v>
      </c>
      <c r="AD575" s="219"/>
      <c r="AE575" s="219"/>
    </row>
    <row r="576" spans="8:31" x14ac:dyDescent="0.25">
      <c r="H576" s="216" t="s">
        <v>28</v>
      </c>
      <c r="I576" s="216"/>
      <c r="J576" s="216"/>
      <c r="V576" s="17"/>
      <c r="AC576" s="219"/>
      <c r="AD576" s="219"/>
      <c r="AE576" s="219"/>
    </row>
    <row r="577" spans="2:41" x14ac:dyDescent="0.25">
      <c r="H577" s="216"/>
      <c r="I577" s="216"/>
      <c r="J577" s="216"/>
      <c r="V577" s="17"/>
      <c r="AC577" s="219"/>
      <c r="AD577" s="219"/>
      <c r="AE577" s="219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 x14ac:dyDescent="0.25">
      <c r="H622" s="216"/>
      <c r="I622" s="216"/>
      <c r="J622" s="216"/>
      <c r="V622" s="17"/>
      <c r="AA622" s="216"/>
      <c r="AB622" s="216"/>
      <c r="AC622" s="21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19" t="s">
        <v>29</v>
      </c>
      <c r="AD668" s="219"/>
      <c r="AE668" s="219"/>
    </row>
    <row r="669" spans="8:31" x14ac:dyDescent="0.25">
      <c r="H669" s="221" t="s">
        <v>28</v>
      </c>
      <c r="I669" s="221"/>
      <c r="J669" s="221"/>
      <c r="V669" s="17"/>
      <c r="AC669" s="219"/>
      <c r="AD669" s="219"/>
      <c r="AE669" s="219"/>
    </row>
    <row r="670" spans="8:31" x14ac:dyDescent="0.25">
      <c r="H670" s="221"/>
      <c r="I670" s="221"/>
      <c r="J670" s="221"/>
      <c r="V670" s="17"/>
      <c r="AC670" s="219"/>
      <c r="AD670" s="219"/>
      <c r="AE670" s="219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 x14ac:dyDescent="0.25">
      <c r="H708" s="216"/>
      <c r="I708" s="216"/>
      <c r="J708" s="216"/>
      <c r="V708" s="17"/>
      <c r="AA708" s="216"/>
      <c r="AB708" s="216"/>
      <c r="AC708" s="21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19" t="s">
        <v>29</v>
      </c>
      <c r="AD754" s="219"/>
      <c r="AE754" s="219"/>
    </row>
    <row r="755" spans="2:41" x14ac:dyDescent="0.25">
      <c r="H755" s="216" t="s">
        <v>28</v>
      </c>
      <c r="I755" s="216"/>
      <c r="J755" s="216"/>
      <c r="V755" s="17"/>
      <c r="AC755" s="219"/>
      <c r="AD755" s="219"/>
      <c r="AE755" s="219"/>
    </row>
    <row r="756" spans="2:41" x14ac:dyDescent="0.25">
      <c r="H756" s="216"/>
      <c r="I756" s="216"/>
      <c r="J756" s="216"/>
      <c r="V756" s="17"/>
      <c r="AC756" s="219"/>
      <c r="AD756" s="219"/>
      <c r="AE756" s="219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 x14ac:dyDescent="0.25">
      <c r="H801" s="216"/>
      <c r="I801" s="216"/>
      <c r="J801" s="216"/>
      <c r="V801" s="17"/>
      <c r="AA801" s="216"/>
      <c r="AB801" s="216"/>
      <c r="AC801" s="21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19" t="s">
        <v>29</v>
      </c>
      <c r="AD847" s="219"/>
      <c r="AE847" s="219"/>
    </row>
    <row r="848" spans="2:31" x14ac:dyDescent="0.25">
      <c r="H848" s="216" t="s">
        <v>28</v>
      </c>
      <c r="I848" s="216"/>
      <c r="J848" s="216"/>
      <c r="V848" s="17"/>
      <c r="AC848" s="219"/>
      <c r="AD848" s="219"/>
      <c r="AE848" s="219"/>
    </row>
    <row r="849" spans="2:41" x14ac:dyDescent="0.25">
      <c r="H849" s="216"/>
      <c r="I849" s="216"/>
      <c r="J849" s="216"/>
      <c r="V849" s="17"/>
      <c r="AC849" s="219"/>
      <c r="AD849" s="219"/>
      <c r="AE849" s="219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 x14ac:dyDescent="0.25">
      <c r="H894" s="216"/>
      <c r="I894" s="216"/>
      <c r="J894" s="216"/>
      <c r="V894" s="17"/>
      <c r="AA894" s="216"/>
      <c r="AB894" s="216"/>
      <c r="AC894" s="21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19" t="s">
        <v>29</v>
      </c>
      <c r="AD941" s="219"/>
      <c r="AE941" s="219"/>
    </row>
    <row r="942" spans="8:31" x14ac:dyDescent="0.25">
      <c r="H942" s="216" t="s">
        <v>28</v>
      </c>
      <c r="I942" s="216"/>
      <c r="J942" s="216"/>
      <c r="V942" s="17"/>
      <c r="AC942" s="219"/>
      <c r="AD942" s="219"/>
      <c r="AE942" s="219"/>
    </row>
    <row r="943" spans="8:31" x14ac:dyDescent="0.25">
      <c r="H943" s="216"/>
      <c r="I943" s="216"/>
      <c r="J943" s="216"/>
      <c r="V943" s="17"/>
      <c r="AC943" s="219"/>
      <c r="AD943" s="219"/>
      <c r="AE943" s="219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 x14ac:dyDescent="0.25">
      <c r="H988" s="216"/>
      <c r="I988" s="216"/>
      <c r="J988" s="216"/>
      <c r="V988" s="17"/>
      <c r="AA988" s="216"/>
      <c r="AB988" s="216"/>
      <c r="AC988" s="21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19" t="s">
        <v>29</v>
      </c>
      <c r="AD1034" s="219"/>
      <c r="AE1034" s="219"/>
    </row>
    <row r="1035" spans="2:31" x14ac:dyDescent="0.25">
      <c r="H1035" s="216" t="s">
        <v>28</v>
      </c>
      <c r="I1035" s="216"/>
      <c r="J1035" s="216"/>
      <c r="V1035" s="17"/>
      <c r="AC1035" s="219"/>
      <c r="AD1035" s="219"/>
      <c r="AE1035" s="219"/>
    </row>
    <row r="1036" spans="2:31" x14ac:dyDescent="0.25">
      <c r="H1036" s="216"/>
      <c r="I1036" s="216"/>
      <c r="J1036" s="216"/>
      <c r="V1036" s="17"/>
      <c r="AC1036" s="219"/>
      <c r="AD1036" s="219"/>
      <c r="AE1036" s="219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 x14ac:dyDescent="0.25">
      <c r="H1081" s="216"/>
      <c r="I1081" s="216"/>
      <c r="J1081" s="216"/>
      <c r="V1081" s="17"/>
      <c r="AA1081" s="216"/>
      <c r="AB1081" s="216"/>
      <c r="AC1081" s="21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C969" zoomScale="89" zoomScaleNormal="89" workbookViewId="0">
      <selection activeCell="C992" sqref="C992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9" t="s">
        <v>29</v>
      </c>
      <c r="AD185" s="219"/>
      <c r="AE185" s="219"/>
    </row>
    <row r="186" spans="2:41" x14ac:dyDescent="0.25">
      <c r="H186" s="216" t="s">
        <v>28</v>
      </c>
      <c r="I186" s="216"/>
      <c r="J186" s="216"/>
      <c r="V186" s="17"/>
      <c r="AC186" s="219"/>
      <c r="AD186" s="219"/>
      <c r="AE186" s="219"/>
    </row>
    <row r="187" spans="2:41" x14ac:dyDescent="0.25">
      <c r="H187" s="216"/>
      <c r="I187" s="216"/>
      <c r="J187" s="216"/>
      <c r="V187" s="17"/>
      <c r="AC187" s="219"/>
      <c r="AD187" s="219"/>
      <c r="AE187" s="21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 x14ac:dyDescent="0.25">
      <c r="H232" s="216"/>
      <c r="I232" s="216"/>
      <c r="J232" s="216"/>
      <c r="V232" s="17"/>
      <c r="AA232" s="216"/>
      <c r="AB232" s="216"/>
      <c r="AC232" s="21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9" t="s">
        <v>29</v>
      </c>
      <c r="AD277" s="219"/>
      <c r="AE277" s="219"/>
    </row>
    <row r="278" spans="2:41" x14ac:dyDescent="0.25">
      <c r="H278" s="216" t="s">
        <v>28</v>
      </c>
      <c r="I278" s="216"/>
      <c r="J278" s="216"/>
      <c r="V278" s="17"/>
      <c r="AC278" s="219"/>
      <c r="AD278" s="219"/>
      <c r="AE278" s="219"/>
    </row>
    <row r="279" spans="2:41" x14ac:dyDescent="0.25">
      <c r="H279" s="216"/>
      <c r="I279" s="216"/>
      <c r="J279" s="216"/>
      <c r="V279" s="17"/>
      <c r="AC279" s="219"/>
      <c r="AD279" s="219"/>
      <c r="AE279" s="21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 x14ac:dyDescent="0.25">
      <c r="H324" s="216"/>
      <c r="I324" s="216"/>
      <c r="J324" s="216"/>
      <c r="V324" s="17"/>
      <c r="AA324" s="216"/>
      <c r="AB324" s="216"/>
      <c r="AC324" s="21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6" t="s">
        <v>28</v>
      </c>
      <c r="I371" s="216"/>
      <c r="J371" s="216"/>
      <c r="V371" s="17"/>
    </row>
    <row r="372" spans="2:41" x14ac:dyDescent="0.25">
      <c r="H372" s="216"/>
      <c r="I372" s="216"/>
      <c r="J372" s="216"/>
      <c r="V372" s="17"/>
    </row>
    <row r="373" spans="2:41" x14ac:dyDescent="0.25">
      <c r="V373" s="17"/>
      <c r="AA373" s="105"/>
      <c r="AB373" s="105"/>
      <c r="AC373" s="228" t="s">
        <v>29</v>
      </c>
      <c r="AD373" s="228"/>
      <c r="AE373" s="228"/>
    </row>
    <row r="374" spans="2:41" x14ac:dyDescent="0.25">
      <c r="V374" s="17"/>
      <c r="AA374" s="105"/>
      <c r="AB374" s="105"/>
      <c r="AC374" s="228"/>
      <c r="AD374" s="228"/>
      <c r="AE374" s="228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8"/>
      <c r="AD375" s="228"/>
      <c r="AE375" s="228"/>
    </row>
    <row r="376" spans="2:41" ht="23.25" x14ac:dyDescent="0.3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 x14ac:dyDescent="0.4">
      <c r="H412" s="75"/>
      <c r="I412" s="75"/>
      <c r="J412" s="75"/>
      <c r="V412" s="17"/>
      <c r="AA412" s="216"/>
      <c r="AB412" s="216"/>
      <c r="AC412" s="21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 x14ac:dyDescent="0.4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 x14ac:dyDescent="0.4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19" t="s">
        <v>29</v>
      </c>
      <c r="AD545" s="219"/>
      <c r="AE545" s="219"/>
    </row>
    <row r="546" spans="2:41" ht="21.75" customHeight="1" x14ac:dyDescent="0.4">
      <c r="H546" s="75" t="s">
        <v>28</v>
      </c>
      <c r="I546" s="75"/>
      <c r="J546" s="75"/>
      <c r="V546" s="17"/>
      <c r="AC546" s="219"/>
      <c r="AD546" s="219"/>
      <c r="AE546" s="219"/>
    </row>
    <row r="547" spans="2:41" ht="15" customHeight="1" x14ac:dyDescent="0.4">
      <c r="H547" s="75"/>
      <c r="I547" s="75"/>
      <c r="J547" s="75"/>
      <c r="V547" s="17"/>
      <c r="AC547" s="219"/>
      <c r="AD547" s="219"/>
      <c r="AE547" s="219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19" t="s">
        <v>29</v>
      </c>
      <c r="AD626" s="219"/>
      <c r="AE626" s="219"/>
    </row>
    <row r="627" spans="2:41" ht="27" customHeight="1" x14ac:dyDescent="0.4">
      <c r="H627" s="75" t="s">
        <v>28</v>
      </c>
      <c r="I627" s="75"/>
      <c r="J627" s="75"/>
      <c r="V627" s="17"/>
      <c r="AC627" s="219"/>
      <c r="AD627" s="219"/>
      <c r="AE627" s="219"/>
    </row>
    <row r="628" spans="2:41" ht="15" customHeight="1" x14ac:dyDescent="0.4">
      <c r="H628" s="75"/>
      <c r="I628" s="75"/>
      <c r="J628" s="75"/>
      <c r="V628" s="17"/>
      <c r="AC628" s="219"/>
      <c r="AD628" s="219"/>
      <c r="AE628" s="219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 x14ac:dyDescent="0.4">
      <c r="H668" s="75"/>
      <c r="I668" s="75"/>
      <c r="J668" s="75"/>
      <c r="V668" s="17"/>
      <c r="AA668" s="216"/>
      <c r="AB668" s="216"/>
      <c r="AC668" s="21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19" t="s">
        <v>29</v>
      </c>
      <c r="AD714" s="219"/>
      <c r="AE714" s="219"/>
    </row>
    <row r="715" spans="2:31" ht="24" customHeight="1" x14ac:dyDescent="0.4">
      <c r="H715" s="75" t="s">
        <v>28</v>
      </c>
      <c r="I715" s="75"/>
      <c r="J715" s="75"/>
      <c r="V715" s="17"/>
      <c r="AC715" s="219"/>
      <c r="AD715" s="219"/>
      <c r="AE715" s="219"/>
    </row>
    <row r="716" spans="2:31" ht="15" customHeight="1" x14ac:dyDescent="0.4">
      <c r="H716" s="75"/>
      <c r="I716" s="75"/>
      <c r="J716" s="75"/>
      <c r="V716" s="17"/>
      <c r="AC716" s="219"/>
      <c r="AD716" s="219"/>
      <c r="AE716" s="219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4" t="s">
        <v>10</v>
      </c>
      <c r="P720" s="224"/>
      <c r="Q720" s="224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 x14ac:dyDescent="0.4">
      <c r="H754" s="75"/>
      <c r="I754" s="75"/>
      <c r="J754" s="75"/>
      <c r="V754" s="17"/>
      <c r="AA754" s="216"/>
      <c r="AB754" s="216"/>
      <c r="AC754" s="21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4" t="s">
        <v>10</v>
      </c>
      <c r="AL758" s="224"/>
      <c r="AM758" s="224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19" t="s">
        <v>29</v>
      </c>
      <c r="AD795" s="219"/>
      <c r="AE795" s="219"/>
    </row>
    <row r="796" spans="2:31" ht="24.75" customHeight="1" x14ac:dyDescent="0.4">
      <c r="H796" s="75" t="s">
        <v>28</v>
      </c>
      <c r="I796" s="75"/>
      <c r="J796" s="75"/>
      <c r="V796" s="17"/>
      <c r="AC796" s="219"/>
      <c r="AD796" s="219"/>
      <c r="AE796" s="219"/>
    </row>
    <row r="797" spans="2:31" ht="15" customHeight="1" x14ac:dyDescent="0.4">
      <c r="H797" s="75"/>
      <c r="I797" s="75"/>
      <c r="J797" s="75"/>
      <c r="V797" s="17"/>
      <c r="AC797" s="219"/>
      <c r="AD797" s="219"/>
      <c r="AE797" s="219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 x14ac:dyDescent="0.4">
      <c r="H842" s="75"/>
      <c r="I842" s="75"/>
      <c r="J842" s="75"/>
      <c r="V842" s="17"/>
      <c r="AA842" s="216"/>
      <c r="AB842" s="216"/>
      <c r="AC842" s="216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4" t="s">
        <v>188</v>
      </c>
      <c r="AL844" s="224"/>
      <c r="AM844" s="224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19" t="s">
        <v>29</v>
      </c>
      <c r="AD884" s="219"/>
      <c r="AE884" s="219"/>
    </row>
    <row r="885" spans="2:41" ht="15" customHeight="1" x14ac:dyDescent="0.4">
      <c r="H885" s="75" t="s">
        <v>28</v>
      </c>
      <c r="I885" s="75"/>
      <c r="J885" s="75"/>
      <c r="V885" s="17"/>
      <c r="AC885" s="219"/>
      <c r="AD885" s="219"/>
      <c r="AE885" s="219"/>
    </row>
    <row r="886" spans="2:41" ht="15" customHeight="1" x14ac:dyDescent="0.4">
      <c r="H886" s="75"/>
      <c r="I886" s="75"/>
      <c r="J886" s="75"/>
      <c r="V886" s="17"/>
      <c r="AC886" s="219"/>
      <c r="AD886" s="219"/>
      <c r="AE886" s="219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 x14ac:dyDescent="0.4">
      <c r="H931" s="75"/>
      <c r="I931" s="75"/>
      <c r="J931" s="75"/>
      <c r="V931" s="17"/>
      <c r="AA931" s="216"/>
      <c r="AB931" s="216"/>
      <c r="AC931" s="216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1190.4900000000007</v>
      </c>
      <c r="AA935" s="217" t="s">
        <v>20</v>
      </c>
      <c r="AB935" s="217"/>
      <c r="AC935" s="217"/>
      <c r="AD935" s="217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19" t="s">
        <v>29</v>
      </c>
      <c r="AD977" s="219"/>
      <c r="AE977" s="219"/>
    </row>
    <row r="978" spans="2:41" ht="26.25" customHeight="1" x14ac:dyDescent="0.4">
      <c r="H978" s="75" t="s">
        <v>28</v>
      </c>
      <c r="I978" s="75"/>
      <c r="J978" s="75"/>
      <c r="V978" s="17"/>
      <c r="AC978" s="219"/>
      <c r="AD978" s="219"/>
      <c r="AE978" s="219"/>
    </row>
    <row r="979" spans="2:41" ht="15" customHeight="1" x14ac:dyDescent="0.4">
      <c r="H979" s="75"/>
      <c r="I979" s="75"/>
      <c r="J979" s="75"/>
      <c r="V979" s="17"/>
      <c r="AC979" s="219"/>
      <c r="AD979" s="219"/>
      <c r="AE979" s="219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-2923.9299999999994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-3293.9299999999994</v>
      </c>
      <c r="AA983" s="217" t="s">
        <v>20</v>
      </c>
      <c r="AB983" s="217"/>
      <c r="AC983" s="217"/>
      <c r="AD983" s="217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25">
        <v>45257</v>
      </c>
      <c r="O985" s="3" t="s">
        <v>1096</v>
      </c>
      <c r="P985" s="3"/>
      <c r="Q985" s="3"/>
      <c r="R985" s="18">
        <v>120</v>
      </c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25">
        <v>45258</v>
      </c>
      <c r="O986" s="3" t="s">
        <v>110</v>
      </c>
      <c r="P986" s="3"/>
      <c r="Q986" s="3"/>
      <c r="R986" s="18">
        <v>250</v>
      </c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3293.9299999999994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3293.9299999999994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-3293.9299999999994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-3293.9299999999994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20" t="str">
        <f>IF(C988&lt;0,"NO PAGAR","COBRAR")</f>
        <v>NO PAGAR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NO PAGAR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>
        <f>IF(Y940&lt;=0,Y940*-1)</f>
        <v>2923.9299999999994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3293.9299999999994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370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13" t="s">
        <v>7</v>
      </c>
      <c r="O1001" s="214"/>
      <c r="P1001" s="214"/>
      <c r="Q1001" s="215"/>
      <c r="R1001" s="18">
        <f>SUM(R985:R1000)</f>
        <v>370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3293.9299999999994</v>
      </c>
      <c r="V1010" s="17"/>
      <c r="X1010" s="15" t="s">
        <v>18</v>
      </c>
      <c r="Y1010" s="16">
        <f>SUM(Y991:Y1009)</f>
        <v>3293.9299999999994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 x14ac:dyDescent="0.4">
      <c r="H1024" s="75"/>
      <c r="I1024" s="75"/>
      <c r="J1024" s="75"/>
      <c r="V1024" s="17"/>
      <c r="AA1024" s="216"/>
      <c r="AB1024" s="216"/>
      <c r="AC1024" s="216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-3293.9299999999994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-3293.9299999999994</v>
      </c>
      <c r="AA1028" s="217" t="s">
        <v>20</v>
      </c>
      <c r="AB1028" s="217"/>
      <c r="AC1028" s="217"/>
      <c r="AD1028" s="217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3293.9299999999994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3293.9299999999994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-3293.9299999999994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-3293.9299999999994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ADELANTADO</v>
      </c>
      <c r="C1037" s="10">
        <f>IF(Y988&lt;=0,Y988*-1)</f>
        <v>3293.9299999999994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3293.9299999999994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3293.9299999999994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3293.9299999999994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948" zoomScale="80" zoomScaleNormal="80" zoomScalePageLayoutView="118" workbookViewId="0">
      <selection activeCell="C969" sqref="C969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7" t="s">
        <v>77</v>
      </c>
      <c r="F8" s="217"/>
      <c r="G8" s="217"/>
      <c r="H8" s="217"/>
      <c r="O8" s="224" t="s">
        <v>10</v>
      </c>
      <c r="P8" s="224"/>
      <c r="Q8" s="224"/>
      <c r="R8" s="224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9" t="s">
        <v>188</v>
      </c>
      <c r="AL8" s="229"/>
      <c r="AM8" s="229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19" t="s">
        <v>29</v>
      </c>
      <c r="AD97" s="219"/>
      <c r="AE97" s="219"/>
    </row>
    <row r="98" spans="2:41" x14ac:dyDescent="0.25">
      <c r="H98" s="216" t="s">
        <v>28</v>
      </c>
      <c r="I98" s="216"/>
      <c r="J98" s="216"/>
      <c r="V98" s="17"/>
      <c r="AC98" s="219"/>
      <c r="AD98" s="219"/>
      <c r="AE98" s="219"/>
    </row>
    <row r="99" spans="2:41" x14ac:dyDescent="0.25">
      <c r="H99" s="216"/>
      <c r="I99" s="216"/>
      <c r="J99" s="216"/>
      <c r="V99" s="17"/>
      <c r="AC99" s="219"/>
      <c r="AD99" s="219"/>
      <c r="AE99" s="21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 x14ac:dyDescent="0.25">
      <c r="H132" s="216"/>
      <c r="I132" s="216"/>
      <c r="J132" s="216"/>
      <c r="V132" s="17"/>
      <c r="AA132" s="216"/>
      <c r="AB132" s="216"/>
      <c r="AC132" s="21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19" t="s">
        <v>29</v>
      </c>
      <c r="AD170" s="219"/>
      <c r="AE170" s="219"/>
    </row>
    <row r="171" spans="2:31" x14ac:dyDescent="0.25">
      <c r="H171" s="216" t="s">
        <v>28</v>
      </c>
      <c r="I171" s="216"/>
      <c r="J171" s="216"/>
      <c r="V171" s="17"/>
      <c r="AC171" s="219"/>
      <c r="AD171" s="219"/>
      <c r="AE171" s="219"/>
    </row>
    <row r="172" spans="2:31" x14ac:dyDescent="0.25">
      <c r="H172" s="216"/>
      <c r="I172" s="216"/>
      <c r="J172" s="216"/>
      <c r="V172" s="17"/>
      <c r="AC172" s="219"/>
      <c r="AD172" s="219"/>
      <c r="AE172" s="219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 x14ac:dyDescent="0.25">
      <c r="H217" s="216"/>
      <c r="I217" s="216"/>
      <c r="J217" s="216"/>
      <c r="V217" s="17"/>
      <c r="AA217" s="216"/>
      <c r="AB217" s="216"/>
      <c r="AC217" s="21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19" t="s">
        <v>29</v>
      </c>
      <c r="AD262" s="219"/>
      <c r="AE262" s="219"/>
    </row>
    <row r="263" spans="2:41" x14ac:dyDescent="0.25">
      <c r="H263" s="216" t="s">
        <v>28</v>
      </c>
      <c r="I263" s="216"/>
      <c r="J263" s="216"/>
      <c r="V263" s="17"/>
      <c r="AC263" s="219"/>
      <c r="AD263" s="219"/>
      <c r="AE263" s="219"/>
    </row>
    <row r="264" spans="2:41" x14ac:dyDescent="0.25">
      <c r="H264" s="216"/>
      <c r="I264" s="216"/>
      <c r="J264" s="216"/>
      <c r="V264" s="17"/>
      <c r="AC264" s="219"/>
      <c r="AD264" s="219"/>
      <c r="AE264" s="219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 x14ac:dyDescent="0.25">
      <c r="H309" s="216"/>
      <c r="I309" s="216"/>
      <c r="J309" s="216"/>
      <c r="V309" s="17"/>
      <c r="AA309" s="216"/>
      <c r="AB309" s="216"/>
      <c r="AC309" s="21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2" t="s">
        <v>64</v>
      </c>
      <c r="AC358" s="228" t="s">
        <v>29</v>
      </c>
      <c r="AD358" s="228"/>
      <c r="AE358" s="228"/>
    </row>
    <row r="359" spans="2:41" x14ac:dyDescent="0.25">
      <c r="V359" s="17"/>
      <c r="X359" s="232"/>
      <c r="AC359" s="228"/>
      <c r="AD359" s="228"/>
      <c r="AE359" s="228"/>
    </row>
    <row r="360" spans="2:41" ht="23.25" x14ac:dyDescent="0.35">
      <c r="B360" s="22" t="s">
        <v>64</v>
      </c>
      <c r="V360" s="17"/>
      <c r="X360" s="232"/>
      <c r="AC360" s="228"/>
      <c r="AD360" s="228"/>
      <c r="AE360" s="228"/>
    </row>
    <row r="361" spans="2:41" ht="23.25" x14ac:dyDescent="0.3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16" t="s">
        <v>31</v>
      </c>
      <c r="AB394" s="216"/>
      <c r="AC394" s="216"/>
    </row>
    <row r="395" spans="1:43" ht="15" customHeight="1" x14ac:dyDescent="0.4">
      <c r="H395" s="75"/>
      <c r="I395" s="75"/>
      <c r="J395" s="75"/>
      <c r="V395" s="17"/>
      <c r="AA395" s="216"/>
      <c r="AB395" s="216"/>
      <c r="AC395" s="216"/>
    </row>
    <row r="396" spans="1:43" x14ac:dyDescent="0.25">
      <c r="B396" s="231" t="s">
        <v>64</v>
      </c>
      <c r="F396" s="230" t="s">
        <v>30</v>
      </c>
      <c r="G396" s="230"/>
      <c r="H396" s="230"/>
      <c r="V396" s="17"/>
    </row>
    <row r="397" spans="1:43" x14ac:dyDescent="0.25">
      <c r="B397" s="231"/>
      <c r="F397" s="230"/>
      <c r="G397" s="230"/>
      <c r="H397" s="230"/>
      <c r="V397" s="17"/>
    </row>
    <row r="398" spans="1:43" ht="26.25" customHeight="1" x14ac:dyDescent="0.35">
      <c r="B398" s="231"/>
      <c r="F398" s="230"/>
      <c r="G398" s="230"/>
      <c r="H398" s="23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19" t="s">
        <v>29</v>
      </c>
      <c r="AC434" s="219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 x14ac:dyDescent="0.4">
      <c r="H472" s="75"/>
      <c r="J472" s="75"/>
      <c r="V472" s="17"/>
      <c r="AA472" s="216"/>
      <c r="AB472" s="216"/>
      <c r="AC472" s="21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19" t="s">
        <v>29</v>
      </c>
      <c r="AD514" s="219"/>
      <c r="AE514" s="219"/>
    </row>
    <row r="515" spans="2:41" ht="24" customHeight="1" x14ac:dyDescent="0.4">
      <c r="H515" s="75" t="s">
        <v>28</v>
      </c>
      <c r="J515" s="75"/>
      <c r="V515" s="17"/>
      <c r="AC515" s="219"/>
      <c r="AD515" s="219"/>
      <c r="AE515" s="219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19" t="s">
        <v>29</v>
      </c>
      <c r="AD596" s="219"/>
      <c r="AE596" s="219"/>
    </row>
    <row r="597" spans="2:41" ht="21" customHeight="1" x14ac:dyDescent="0.4">
      <c r="H597" s="75" t="s">
        <v>28</v>
      </c>
      <c r="J597" s="75"/>
      <c r="V597" s="17"/>
      <c r="AC597" s="219"/>
      <c r="AD597" s="219"/>
      <c r="AE597" s="219"/>
    </row>
    <row r="598" spans="2:41" ht="15" customHeight="1" x14ac:dyDescent="0.4">
      <c r="H598" s="75"/>
      <c r="J598" s="75"/>
      <c r="V598" s="17"/>
      <c r="AC598" s="219"/>
      <c r="AD598" s="219"/>
      <c r="AE598" s="219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 x14ac:dyDescent="0.4">
      <c r="H643" s="75"/>
      <c r="J643" s="75"/>
      <c r="V643" s="17"/>
      <c r="AA643" s="216"/>
      <c r="AB643" s="216"/>
      <c r="AC643" s="21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19" t="s">
        <v>29</v>
      </c>
      <c r="AD684" s="219"/>
      <c r="AE684" s="219"/>
    </row>
    <row r="685" spans="2:41" ht="23.25" customHeight="1" x14ac:dyDescent="0.4">
      <c r="H685" s="75" t="s">
        <v>28</v>
      </c>
      <c r="J685" s="75"/>
      <c r="V685" s="17"/>
      <c r="AC685" s="219"/>
      <c r="AD685" s="219"/>
      <c r="AE685" s="219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4" t="s">
        <v>10</v>
      </c>
      <c r="AL687" s="224"/>
      <c r="AM687" s="224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 x14ac:dyDescent="0.4">
      <c r="H728" s="75"/>
      <c r="I728" s="75"/>
      <c r="J728" s="75"/>
      <c r="V728" s="17"/>
      <c r="AA728" s="216"/>
      <c r="AB728" s="216"/>
      <c r="AC728" s="216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19" t="s">
        <v>29</v>
      </c>
      <c r="AD769" s="219"/>
      <c r="AE769" s="219"/>
    </row>
    <row r="770" spans="2:41" ht="37.5" customHeight="1" x14ac:dyDescent="0.4">
      <c r="H770" s="75" t="s">
        <v>28</v>
      </c>
      <c r="I770" s="75"/>
      <c r="J770" s="75"/>
      <c r="V770" s="17"/>
      <c r="AC770" s="219"/>
      <c r="AD770" s="219"/>
      <c r="AE770" s="219"/>
    </row>
    <row r="771" spans="2:41" ht="15" customHeight="1" x14ac:dyDescent="0.4">
      <c r="H771" s="75"/>
      <c r="I771" s="75"/>
      <c r="J771" s="75"/>
      <c r="V771" s="17"/>
      <c r="AC771" s="219"/>
      <c r="AD771" s="219"/>
      <c r="AE771" s="219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4" t="s">
        <v>431</v>
      </c>
      <c r="AL775" s="224"/>
      <c r="AM775" s="224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 x14ac:dyDescent="0.4">
      <c r="H816" s="75"/>
      <c r="I816" s="75"/>
      <c r="J816" s="75"/>
      <c r="V816" s="17"/>
      <c r="AA816" s="216"/>
      <c r="AB816" s="216"/>
      <c r="AC816" s="216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19" t="s">
        <v>29</v>
      </c>
      <c r="AD861" s="219"/>
      <c r="AE861" s="219"/>
    </row>
    <row r="862" spans="8:31" ht="28.5" customHeight="1" x14ac:dyDescent="0.4">
      <c r="H862" s="75" t="s">
        <v>28</v>
      </c>
      <c r="I862" s="75"/>
      <c r="J862" s="75"/>
      <c r="V862" s="17"/>
      <c r="AC862" s="219"/>
      <c r="AD862" s="219"/>
      <c r="AE862" s="219"/>
    </row>
    <row r="863" spans="8:31" ht="15" customHeight="1" x14ac:dyDescent="0.4">
      <c r="H863" s="75"/>
      <c r="I863" s="75"/>
      <c r="J863" s="75"/>
      <c r="V863" s="17"/>
      <c r="AC863" s="219"/>
      <c r="AD863" s="219"/>
      <c r="AE863" s="219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 x14ac:dyDescent="0.4">
      <c r="H908" s="75"/>
      <c r="I908" s="75"/>
      <c r="J908" s="75"/>
      <c r="V908" s="17"/>
      <c r="AA908" s="216"/>
      <c r="AB908" s="216"/>
      <c r="AC908" s="216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77</v>
      </c>
      <c r="AB912" s="217"/>
      <c r="AC912" s="217"/>
      <c r="AD912" s="217"/>
    </row>
    <row r="913" spans="2:41" x14ac:dyDescent="0.25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 x14ac:dyDescent="0.25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 x14ac:dyDescent="0.25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 x14ac:dyDescent="0.25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 x14ac:dyDescent="0.3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 x14ac:dyDescent="0.3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 x14ac:dyDescent="0.25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 x14ac:dyDescent="0.25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 x14ac:dyDescent="0.25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 x14ac:dyDescent="0.25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 x14ac:dyDescent="0.25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 x14ac:dyDescent="0.25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 x14ac:dyDescent="0.25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 x14ac:dyDescent="0.25">
      <c r="B939" s="11"/>
      <c r="C939" s="10"/>
      <c r="V939" s="17"/>
      <c r="X939" s="11"/>
      <c r="Y939" s="10"/>
      <c r="AN939" s="116">
        <f>SUM(AN931:AN938)</f>
        <v>626.904</v>
      </c>
    </row>
    <row r="940" spans="2:41" x14ac:dyDescent="0.25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19" t="s">
        <v>29</v>
      </c>
      <c r="AD954" s="219"/>
      <c r="AE954" s="219"/>
    </row>
    <row r="955" spans="2:31" ht="15" customHeight="1" x14ac:dyDescent="0.4">
      <c r="H955" s="75" t="s">
        <v>28</v>
      </c>
      <c r="I955" s="75"/>
      <c r="J955" s="75"/>
      <c r="V955" s="17"/>
      <c r="AC955" s="219"/>
      <c r="AD955" s="219"/>
      <c r="AE955" s="219"/>
    </row>
    <row r="956" spans="2:31" ht="15" customHeight="1" x14ac:dyDescent="0.4">
      <c r="H956" s="75"/>
      <c r="I956" s="75"/>
      <c r="J956" s="75"/>
      <c r="V956" s="17"/>
      <c r="AC956" s="219"/>
      <c r="AD956" s="219"/>
      <c r="AE956" s="219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-2133.7062550000005</v>
      </c>
      <c r="E960" s="217" t="s">
        <v>273</v>
      </c>
      <c r="F960" s="217"/>
      <c r="G960" s="217"/>
      <c r="H960" s="217"/>
      <c r="V960" s="17"/>
      <c r="X960" s="23" t="s">
        <v>32</v>
      </c>
      <c r="Y960" s="20">
        <f>IF(B960="PAGADO",0,C965)</f>
        <v>-2342.2762550000007</v>
      </c>
      <c r="AA960" s="217" t="s">
        <v>20</v>
      </c>
      <c r="AB960" s="217"/>
      <c r="AC960" s="217"/>
      <c r="AD960" s="217"/>
    </row>
    <row r="961" spans="2:41" x14ac:dyDescent="0.25">
      <c r="B961" s="1" t="s">
        <v>0</v>
      </c>
      <c r="C961" s="19">
        <f>H976</f>
        <v>2101.4300000000003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25">
        <v>45257</v>
      </c>
      <c r="O962" s="3" t="s">
        <v>1589</v>
      </c>
      <c r="P962" s="3"/>
      <c r="Q962" s="3"/>
      <c r="R962" s="18">
        <v>1550</v>
      </c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2101.4300000000003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25">
        <v>45257</v>
      </c>
      <c r="O963" s="3" t="s">
        <v>110</v>
      </c>
      <c r="P963" s="3"/>
      <c r="Q963" s="3"/>
      <c r="R963" s="18">
        <v>400</v>
      </c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4443.706255000001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25">
        <v>45258</v>
      </c>
      <c r="O964" s="3" t="s">
        <v>431</v>
      </c>
      <c r="P964" s="3"/>
      <c r="Q964" s="3"/>
      <c r="R964" s="18">
        <v>180</v>
      </c>
      <c r="S964" s="3"/>
      <c r="V964" s="17"/>
      <c r="X964" s="1" t="s">
        <v>9</v>
      </c>
      <c r="Y964" s="20">
        <f>Y987</f>
        <v>2342.2762550000007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-2342.2762550000007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25">
        <v>45259</v>
      </c>
      <c r="O965" s="3" t="s">
        <v>431</v>
      </c>
      <c r="P965" s="3"/>
      <c r="Q965" s="3"/>
      <c r="R965" s="18">
        <v>180</v>
      </c>
      <c r="S965" s="3"/>
      <c r="V965" s="17"/>
      <c r="X965" s="6" t="s">
        <v>8</v>
      </c>
      <c r="Y965" s="21">
        <f>Y963-Y964</f>
        <v>-2342.2762550000007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20" t="str">
        <f>IF(C965&lt;0,"NO PAGAR","COBRAR")</f>
        <v>NO PAGAR</v>
      </c>
      <c r="C966" s="220"/>
      <c r="E966" s="4">
        <v>45238</v>
      </c>
      <c r="F966" s="3" t="s">
        <v>199</v>
      </c>
      <c r="G966" s="3" t="s">
        <v>203</v>
      </c>
      <c r="H966" s="5">
        <v>580</v>
      </c>
      <c r="I966" t="s">
        <v>173</v>
      </c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1" t="s">
        <v>9</v>
      </c>
      <c r="C967" s="212"/>
      <c r="D967" s="70"/>
      <c r="E967" s="4">
        <v>45240</v>
      </c>
      <c r="F967" s="3" t="s">
        <v>199</v>
      </c>
      <c r="G967" s="3" t="s">
        <v>152</v>
      </c>
      <c r="H967" s="5">
        <v>200</v>
      </c>
      <c r="I967" t="s">
        <v>173</v>
      </c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IF(Y917&lt;=0,Y917*-1)</f>
        <v>2133.7062550000005</v>
      </c>
      <c r="E968" s="4">
        <v>45242</v>
      </c>
      <c r="F968" s="3" t="s">
        <v>199</v>
      </c>
      <c r="G968" s="3" t="s">
        <v>200</v>
      </c>
      <c r="H968" s="5">
        <v>170</v>
      </c>
      <c r="I968" t="s">
        <v>174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2342.2762550000007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2310</v>
      </c>
      <c r="E969" s="4">
        <v>45245</v>
      </c>
      <c r="F969" s="3" t="s">
        <v>199</v>
      </c>
      <c r="G969" s="3" t="s">
        <v>200</v>
      </c>
      <c r="H969" s="5">
        <v>170</v>
      </c>
      <c r="I969" t="s">
        <v>174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>
        <v>45248</v>
      </c>
      <c r="F970" s="3" t="s">
        <v>199</v>
      </c>
      <c r="G970" s="3" t="s">
        <v>152</v>
      </c>
      <c r="H970" s="5">
        <v>200</v>
      </c>
      <c r="I970" t="s">
        <v>174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3" t="s">
        <v>7</v>
      </c>
      <c r="F976" s="214"/>
      <c r="G976" s="215"/>
      <c r="H976" s="5">
        <f>SUM(H962:H975)</f>
        <v>2101.4300000000003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3" t="s">
        <v>7</v>
      </c>
      <c r="O978" s="214"/>
      <c r="P978" s="214"/>
      <c r="Q978" s="215"/>
      <c r="R978" s="18">
        <f>SUM(R962:R977)</f>
        <v>2310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4443.706255000001</v>
      </c>
      <c r="V987" s="17"/>
      <c r="X987" s="15" t="s">
        <v>18</v>
      </c>
      <c r="Y987" s="16">
        <f>SUM(Y968:Y986)</f>
        <v>2342.2762550000007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 x14ac:dyDescent="0.4">
      <c r="H1001" s="75"/>
      <c r="I1001" s="75"/>
      <c r="J1001" s="75"/>
      <c r="V1001" s="17"/>
      <c r="AA1001" s="216"/>
      <c r="AB1001" s="216"/>
      <c r="AC1001" s="216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-2342.2762550000007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-2342.2762550000007</v>
      </c>
      <c r="AA1005" s="217" t="s">
        <v>20</v>
      </c>
      <c r="AB1005" s="217"/>
      <c r="AC1005" s="217"/>
      <c r="AD1005" s="217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2342.2762550000007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2342.2762550000007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-2342.2762550000007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2342.2762550000007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2342.2762550000007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2342.2762550000007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2342.2762550000007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opLeftCell="C984" zoomScale="82" zoomScaleNormal="82" workbookViewId="0">
      <selection activeCell="E999" sqref="E99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 x14ac:dyDescent="0.25">
      <c r="H141" s="216"/>
      <c r="I141" s="216"/>
      <c r="J141" s="216"/>
      <c r="V141" s="17"/>
      <c r="AA141" s="216"/>
      <c r="AB141" s="216"/>
      <c r="AC141" s="21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19" t="s">
        <v>29</v>
      </c>
      <c r="AD188" s="219"/>
      <c r="AE188" s="219"/>
    </row>
    <row r="189" spans="8:31" x14ac:dyDescent="0.25">
      <c r="H189" s="216" t="s">
        <v>28</v>
      </c>
      <c r="I189" s="216"/>
      <c r="J189" s="216"/>
      <c r="V189" s="17"/>
      <c r="AC189" s="219"/>
      <c r="AD189" s="219"/>
      <c r="AE189" s="219"/>
    </row>
    <row r="190" spans="8:31" x14ac:dyDescent="0.25">
      <c r="H190" s="216"/>
      <c r="I190" s="216"/>
      <c r="J190" s="216"/>
      <c r="V190" s="17"/>
      <c r="AC190" s="219"/>
      <c r="AD190" s="219"/>
      <c r="AE190" s="219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 x14ac:dyDescent="0.25">
      <c r="H235" s="216"/>
      <c r="I235" s="216"/>
      <c r="J235" s="216"/>
      <c r="V235" s="17"/>
      <c r="AA235" s="216"/>
      <c r="AB235" s="216"/>
      <c r="AC235" s="21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19" t="s">
        <v>29</v>
      </c>
      <c r="AD280" s="219"/>
      <c r="AE280" s="219"/>
    </row>
    <row r="281" spans="2:41" x14ac:dyDescent="0.25">
      <c r="H281" s="216" t="s">
        <v>28</v>
      </c>
      <c r="I281" s="216"/>
      <c r="J281" s="216"/>
      <c r="V281" s="17"/>
      <c r="AC281" s="219"/>
      <c r="AD281" s="219"/>
      <c r="AE281" s="219"/>
    </row>
    <row r="282" spans="2:41" x14ac:dyDescent="0.25">
      <c r="H282" s="216"/>
      <c r="I282" s="216"/>
      <c r="J282" s="216"/>
      <c r="V282" s="17"/>
      <c r="AC282" s="219"/>
      <c r="AD282" s="219"/>
      <c r="AE282" s="219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 x14ac:dyDescent="0.25">
      <c r="H327" s="216"/>
      <c r="I327" s="216"/>
      <c r="J327" s="216"/>
      <c r="V327" s="17"/>
      <c r="AA327" s="216"/>
      <c r="AB327" s="216"/>
      <c r="AC327" s="21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16" t="s">
        <v>28</v>
      </c>
      <c r="I374" s="216"/>
      <c r="J374" s="216"/>
      <c r="V374" s="17"/>
    </row>
    <row r="375" spans="2:41" x14ac:dyDescent="0.25">
      <c r="H375" s="216"/>
      <c r="I375" s="216"/>
      <c r="J375" s="216"/>
      <c r="V375" s="17"/>
    </row>
    <row r="376" spans="2:41" x14ac:dyDescent="0.25">
      <c r="V376" s="17"/>
      <c r="X376" s="232" t="s">
        <v>64</v>
      </c>
      <c r="AB376" s="228" t="s">
        <v>29</v>
      </c>
      <c r="AC376" s="228"/>
      <c r="AD376" s="228"/>
    </row>
    <row r="377" spans="2:41" x14ac:dyDescent="0.25">
      <c r="V377" s="17"/>
      <c r="X377" s="232"/>
      <c r="AB377" s="228"/>
      <c r="AC377" s="228"/>
      <c r="AD377" s="228"/>
    </row>
    <row r="378" spans="2:41" ht="23.25" x14ac:dyDescent="0.35">
      <c r="B378" s="22" t="s">
        <v>64</v>
      </c>
      <c r="V378" s="17"/>
      <c r="X378" s="232"/>
      <c r="AB378" s="228"/>
      <c r="AC378" s="228"/>
      <c r="AD378" s="228"/>
    </row>
    <row r="379" spans="2:41" ht="23.25" x14ac:dyDescent="0.3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 x14ac:dyDescent="0.25">
      <c r="H414" s="216"/>
      <c r="I414" s="216"/>
      <c r="J414" s="216"/>
      <c r="V414" s="17"/>
      <c r="AA414" s="216"/>
      <c r="AB414" s="216"/>
      <c r="AC414" s="21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9" t="s">
        <v>29</v>
      </c>
      <c r="AD458" s="219"/>
      <c r="AE458" s="21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9"/>
      <c r="AD459" s="219"/>
      <c r="AE459" s="219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9"/>
      <c r="AD460" s="219"/>
      <c r="AE460" s="219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 x14ac:dyDescent="0.25">
      <c r="H499" s="216"/>
      <c r="I499" s="216"/>
      <c r="J499" s="216"/>
      <c r="V499" s="17"/>
      <c r="AA499" s="216"/>
      <c r="AB499" s="216"/>
      <c r="AC499" s="21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9" t="s">
        <v>29</v>
      </c>
      <c r="AD546" s="219"/>
      <c r="AE546" s="219"/>
    </row>
    <row r="547" spans="2:41" x14ac:dyDescent="0.25">
      <c r="H547" s="216" t="s">
        <v>28</v>
      </c>
      <c r="I547" s="216"/>
      <c r="J547" s="216"/>
      <c r="V547" s="17"/>
      <c r="AC547" s="219"/>
      <c r="AD547" s="219"/>
      <c r="AE547" s="219"/>
    </row>
    <row r="548" spans="2:41" x14ac:dyDescent="0.25">
      <c r="H548" s="216"/>
      <c r="I548" s="216"/>
      <c r="J548" s="216"/>
      <c r="V548" s="17"/>
      <c r="AC548" s="219"/>
      <c r="AD548" s="219"/>
      <c r="AE548" s="219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 x14ac:dyDescent="0.25">
      <c r="H585" s="216"/>
      <c r="I585" s="216"/>
      <c r="J585" s="216"/>
      <c r="V585" s="17"/>
      <c r="AA585" s="216"/>
      <c r="AB585" s="216"/>
      <c r="AC585" s="21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19" t="s">
        <v>29</v>
      </c>
      <c r="AD625" s="219"/>
      <c r="AE625" s="219"/>
    </row>
    <row r="626" spans="2:41" x14ac:dyDescent="0.25">
      <c r="H626" s="216" t="s">
        <v>28</v>
      </c>
      <c r="I626" s="216"/>
      <c r="J626" s="216"/>
      <c r="V626" s="17"/>
      <c r="AC626" s="219"/>
      <c r="AD626" s="219"/>
      <c r="AE626" s="219"/>
    </row>
    <row r="627" spans="2:41" x14ac:dyDescent="0.25">
      <c r="H627" s="216"/>
      <c r="I627" s="216"/>
      <c r="J627" s="216"/>
      <c r="V627" s="17"/>
      <c r="AC627" s="219"/>
      <c r="AD627" s="219"/>
      <c r="AE627" s="219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 x14ac:dyDescent="0.25">
      <c r="H672" s="216"/>
      <c r="I672" s="216"/>
      <c r="J672" s="216"/>
      <c r="V672" s="17"/>
      <c r="AA672" s="216"/>
      <c r="AB672" s="216"/>
      <c r="AC672" s="21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19" t="s">
        <v>29</v>
      </c>
      <c r="AD718" s="219"/>
      <c r="AE718" s="219"/>
    </row>
    <row r="719" spans="5:31" x14ac:dyDescent="0.25">
      <c r="H719" s="216" t="s">
        <v>28</v>
      </c>
      <c r="I719" s="216"/>
      <c r="J719" s="216"/>
      <c r="V719" s="17"/>
      <c r="AC719" s="219"/>
      <c r="AD719" s="219"/>
      <c r="AE719" s="219"/>
    </row>
    <row r="720" spans="5:31" x14ac:dyDescent="0.25">
      <c r="H720" s="216"/>
      <c r="I720" s="216"/>
      <c r="J720" s="216"/>
      <c r="V720" s="17"/>
      <c r="AC720" s="219"/>
      <c r="AD720" s="219"/>
      <c r="AE720" s="219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6" t="s">
        <v>10</v>
      </c>
      <c r="P724" s="236"/>
      <c r="Q724" s="236"/>
      <c r="R724" s="236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 x14ac:dyDescent="0.25">
      <c r="H761" s="216"/>
      <c r="I761" s="216"/>
      <c r="J761" s="216"/>
      <c r="V761" s="17"/>
      <c r="AA761" s="216"/>
      <c r="AB761" s="216"/>
      <c r="AC761" s="216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4" t="s">
        <v>1419</v>
      </c>
      <c r="AL763" s="224"/>
      <c r="AM763" s="224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9" t="s">
        <v>29</v>
      </c>
      <c r="AD803" s="219"/>
      <c r="AE803" s="219"/>
    </row>
    <row r="804" spans="2:41" x14ac:dyDescent="0.25">
      <c r="H804" s="216" t="s">
        <v>28</v>
      </c>
      <c r="I804" s="216"/>
      <c r="J804" s="216"/>
      <c r="V804" s="17"/>
      <c r="AC804" s="219"/>
      <c r="AD804" s="219"/>
      <c r="AE804" s="219"/>
    </row>
    <row r="805" spans="2:41" x14ac:dyDescent="0.25">
      <c r="H805" s="216"/>
      <c r="I805" s="216"/>
      <c r="J805" s="216"/>
      <c r="V805" s="17"/>
      <c r="AC805" s="219"/>
      <c r="AD805" s="219"/>
      <c r="AE805" s="219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16" t="s">
        <v>30</v>
      </c>
      <c r="I849" s="216"/>
      <c r="J849" s="216"/>
      <c r="V849" s="17"/>
      <c r="AA849" s="235" t="s">
        <v>31</v>
      </c>
      <c r="AB849" s="235"/>
      <c r="AC849" s="235"/>
    </row>
    <row r="850" spans="2:41" x14ac:dyDescent="0.25">
      <c r="H850" s="216"/>
      <c r="I850" s="216"/>
      <c r="J850" s="216"/>
      <c r="V850" s="17"/>
      <c r="AA850" s="235"/>
      <c r="AB850" s="235"/>
      <c r="AC850" s="235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4" t="s">
        <v>10</v>
      </c>
      <c r="AL852" s="224"/>
      <c r="AM852" s="224"/>
      <c r="AN852" s="224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19" t="s">
        <v>29</v>
      </c>
      <c r="AD892" s="219"/>
      <c r="AE892" s="219"/>
    </row>
    <row r="893" spans="8:31" x14ac:dyDescent="0.25">
      <c r="H893" s="216" t="s">
        <v>28</v>
      </c>
      <c r="I893" s="216"/>
      <c r="J893" s="216"/>
      <c r="V893" s="17"/>
      <c r="AC893" s="219"/>
      <c r="AD893" s="219"/>
      <c r="AE893" s="219"/>
    </row>
    <row r="894" spans="8:31" x14ac:dyDescent="0.25">
      <c r="H894" s="216"/>
      <c r="I894" s="216"/>
      <c r="J894" s="216"/>
      <c r="V894" s="17"/>
      <c r="AC894" s="219"/>
      <c r="AD894" s="219"/>
      <c r="AE894" s="219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 x14ac:dyDescent="0.25">
      <c r="H939" s="216"/>
      <c r="I939" s="216"/>
      <c r="J939" s="216"/>
      <c r="V939" s="17"/>
      <c r="AA939" s="216"/>
      <c r="AB939" s="216"/>
      <c r="AC939" s="216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-236.07099999999991</v>
      </c>
      <c r="AA943" s="217" t="s">
        <v>61</v>
      </c>
      <c r="AB943" s="217"/>
      <c r="AC943" s="217"/>
      <c r="AD943" s="217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19" t="s">
        <v>29</v>
      </c>
      <c r="AD985" s="219"/>
      <c r="AE985" s="219"/>
    </row>
    <row r="986" spans="2:41" x14ac:dyDescent="0.25">
      <c r="H986" s="216" t="s">
        <v>28</v>
      </c>
      <c r="I986" s="216"/>
      <c r="J986" s="216"/>
      <c r="V986" s="17"/>
      <c r="AC986" s="219"/>
      <c r="AD986" s="219"/>
      <c r="AE986" s="219"/>
    </row>
    <row r="987" spans="2:41" x14ac:dyDescent="0.25">
      <c r="H987" s="216"/>
      <c r="I987" s="216"/>
      <c r="J987" s="216"/>
      <c r="V987" s="17"/>
      <c r="AC987" s="219"/>
      <c r="AD987" s="219"/>
      <c r="AE987" s="219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17" t="s">
        <v>204</v>
      </c>
      <c r="F991" s="217"/>
      <c r="G991" s="217"/>
      <c r="H991" s="217"/>
      <c r="V991" s="17"/>
      <c r="X991" s="23" t="s">
        <v>32</v>
      </c>
      <c r="Y991" s="20">
        <f>IF(B991="PAGADO",0,C996)</f>
        <v>-490.95100000000002</v>
      </c>
      <c r="AA991" s="217" t="s">
        <v>20</v>
      </c>
      <c r="AB991" s="217"/>
      <c r="AC991" s="217"/>
      <c r="AD991" s="217"/>
    </row>
    <row r="992" spans="2:41" x14ac:dyDescent="0.25">
      <c r="B992" s="1" t="s">
        <v>0</v>
      </c>
      <c r="C992" s="19">
        <f>H1007</f>
        <v>1651.13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1651.13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2142.0810000000001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Y1018</f>
        <v>490.95100000000002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-490.95100000000002</v>
      </c>
      <c r="E996" s="4">
        <v>45215</v>
      </c>
      <c r="F996" s="3" t="s">
        <v>982</v>
      </c>
      <c r="G996" s="3" t="s">
        <v>152</v>
      </c>
      <c r="H996" s="5">
        <v>280</v>
      </c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-490.95100000000002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20" t="str">
        <f>IF(C996&lt;0,"NO PAGAR","COBRAR")</f>
        <v>NO PAGAR</v>
      </c>
      <c r="C997" s="220"/>
      <c r="E997" s="4">
        <v>45243</v>
      </c>
      <c r="F997" s="3" t="s">
        <v>412</v>
      </c>
      <c r="G997" s="3" t="s">
        <v>200</v>
      </c>
      <c r="H997" s="5">
        <v>200</v>
      </c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1" t="s">
        <v>9</v>
      </c>
      <c r="C998" s="212"/>
      <c r="E998" s="4">
        <v>45245</v>
      </c>
      <c r="F998" s="3" t="s">
        <v>412</v>
      </c>
      <c r="G998" s="3" t="s">
        <v>546</v>
      </c>
      <c r="H998" s="5">
        <v>660</v>
      </c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490.95100000000002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1375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1651.13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3" t="s">
        <v>7</v>
      </c>
      <c r="O1009" s="214"/>
      <c r="P1009" s="214"/>
      <c r="Q1009" s="215"/>
      <c r="R1009" s="18">
        <f>SUM(R993:R1008)</f>
        <v>1375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2142.0810000000001</v>
      </c>
      <c r="V1018" s="17"/>
      <c r="X1018" s="15" t="s">
        <v>18</v>
      </c>
      <c r="Y1018" s="16">
        <f>SUM(Y999:Y1017)</f>
        <v>490.95100000000002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 x14ac:dyDescent="0.25">
      <c r="H1032" s="216"/>
      <c r="I1032" s="216"/>
      <c r="J1032" s="216"/>
      <c r="V1032" s="17"/>
      <c r="AA1032" s="216"/>
      <c r="AB1032" s="216"/>
      <c r="AC1032" s="216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-490.95100000000002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-490.95100000000002</v>
      </c>
      <c r="AA1036" s="217" t="s">
        <v>20</v>
      </c>
      <c r="AB1036" s="217"/>
      <c r="AC1036" s="217"/>
      <c r="AD1036" s="217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490.95100000000002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490.95100000000002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-490.95100000000002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-490.95100000000002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490.95100000000002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490.95100000000002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490.95100000000002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490.95100000000002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B962" zoomScale="89" zoomScaleNormal="89" workbookViewId="0">
      <selection activeCell="C980" sqref="C9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9" t="s">
        <v>29</v>
      </c>
      <c r="AD185" s="219"/>
      <c r="AE185" s="219"/>
    </row>
    <row r="186" spans="2:41" x14ac:dyDescent="0.25">
      <c r="H186" s="216" t="s">
        <v>28</v>
      </c>
      <c r="I186" s="216"/>
      <c r="J186" s="216"/>
      <c r="V186" s="17"/>
      <c r="AC186" s="219"/>
      <c r="AD186" s="219"/>
      <c r="AE186" s="219"/>
    </row>
    <row r="187" spans="2:41" x14ac:dyDescent="0.25">
      <c r="H187" s="216"/>
      <c r="I187" s="216"/>
      <c r="J187" s="216"/>
      <c r="V187" s="17"/>
      <c r="AC187" s="219"/>
      <c r="AD187" s="219"/>
      <c r="AE187" s="21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 x14ac:dyDescent="0.25">
      <c r="H232" s="216"/>
      <c r="I232" s="216"/>
      <c r="J232" s="216"/>
      <c r="V232" s="17"/>
      <c r="AA232" s="216"/>
      <c r="AB232" s="216"/>
      <c r="AC232" s="21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9" t="s">
        <v>29</v>
      </c>
      <c r="AD277" s="219"/>
      <c r="AE277" s="219"/>
    </row>
    <row r="278" spans="2:41" x14ac:dyDescent="0.25">
      <c r="H278" s="216" t="s">
        <v>28</v>
      </c>
      <c r="I278" s="216"/>
      <c r="J278" s="216"/>
      <c r="V278" s="17"/>
      <c r="AC278" s="219"/>
      <c r="AD278" s="219"/>
      <c r="AE278" s="219"/>
    </row>
    <row r="279" spans="2:41" x14ac:dyDescent="0.25">
      <c r="H279" s="216"/>
      <c r="I279" s="216"/>
      <c r="J279" s="216"/>
      <c r="V279" s="17"/>
      <c r="AC279" s="219"/>
      <c r="AD279" s="219"/>
      <c r="AE279" s="21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 x14ac:dyDescent="0.25">
      <c r="H324" s="216"/>
      <c r="I324" s="216"/>
      <c r="J324" s="216"/>
      <c r="V324" s="17"/>
      <c r="AA324" s="216"/>
      <c r="AB324" s="216"/>
      <c r="AC324" s="21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6" t="s">
        <v>28</v>
      </c>
      <c r="I371" s="216"/>
      <c r="J371" s="216"/>
      <c r="V371" s="17"/>
    </row>
    <row r="372" spans="2:41" x14ac:dyDescent="0.25">
      <c r="H372" s="216"/>
      <c r="I372" s="216"/>
      <c r="J372" s="216"/>
      <c r="V372" s="17"/>
    </row>
    <row r="373" spans="2:41" x14ac:dyDescent="0.25">
      <c r="V373" s="17"/>
      <c r="X373" s="232" t="s">
        <v>64</v>
      </c>
      <c r="AB373" s="228" t="s">
        <v>29</v>
      </c>
      <c r="AC373" s="228"/>
      <c r="AD373" s="228"/>
    </row>
    <row r="374" spans="2:41" x14ac:dyDescent="0.25">
      <c r="V374" s="17"/>
      <c r="X374" s="232"/>
      <c r="AB374" s="228"/>
      <c r="AC374" s="228"/>
      <c r="AD374" s="228"/>
    </row>
    <row r="375" spans="2:41" ht="23.25" x14ac:dyDescent="0.35">
      <c r="B375" s="22" t="s">
        <v>64</v>
      </c>
      <c r="V375" s="17"/>
      <c r="X375" s="232"/>
      <c r="AB375" s="228"/>
      <c r="AC375" s="228"/>
      <c r="AD375" s="228"/>
    </row>
    <row r="376" spans="2:41" ht="23.25" x14ac:dyDescent="0.3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 x14ac:dyDescent="0.25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16" t="s">
        <v>31</v>
      </c>
      <c r="AB410" s="216"/>
      <c r="AC410" s="216"/>
    </row>
    <row r="411" spans="1:43" ht="15" customHeight="1" x14ac:dyDescent="0.4">
      <c r="H411" s="75"/>
      <c r="I411" s="75"/>
      <c r="J411" s="75"/>
      <c r="V411" s="17"/>
      <c r="AA411" s="216"/>
      <c r="AB411" s="216"/>
      <c r="AC411" s="216"/>
    </row>
    <row r="412" spans="1:43" x14ac:dyDescent="0.25">
      <c r="B412" s="231" t="s">
        <v>64</v>
      </c>
      <c r="F412" s="230" t="s">
        <v>30</v>
      </c>
      <c r="G412" s="230"/>
      <c r="H412" s="230"/>
      <c r="V412" s="17"/>
    </row>
    <row r="413" spans="1:43" x14ac:dyDescent="0.25">
      <c r="B413" s="231"/>
      <c r="F413" s="230"/>
      <c r="G413" s="230"/>
      <c r="H413" s="230"/>
      <c r="V413" s="17"/>
    </row>
    <row r="414" spans="1:43" ht="26.25" customHeight="1" x14ac:dyDescent="0.35">
      <c r="B414" s="231"/>
      <c r="F414" s="230"/>
      <c r="G414" s="230"/>
      <c r="H414" s="23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1" t="s">
        <v>66</v>
      </c>
      <c r="F449" s="230" t="s">
        <v>28</v>
      </c>
      <c r="G449" s="230"/>
      <c r="H449" s="230"/>
      <c r="V449" s="17"/>
      <c r="X449" s="232" t="s">
        <v>66</v>
      </c>
      <c r="AB449" s="228" t="s">
        <v>29</v>
      </c>
      <c r="AC449" s="228"/>
      <c r="AD449" s="228"/>
    </row>
    <row r="450" spans="2:41" x14ac:dyDescent="0.25">
      <c r="B450" s="231"/>
      <c r="F450" s="230"/>
      <c r="G450" s="230"/>
      <c r="H450" s="230"/>
      <c r="V450" s="17"/>
      <c r="X450" s="232"/>
      <c r="AB450" s="228"/>
      <c r="AC450" s="228"/>
      <c r="AD450" s="228"/>
    </row>
    <row r="451" spans="2:41" ht="23.25" customHeight="1" x14ac:dyDescent="0.25">
      <c r="B451" s="231"/>
      <c r="F451" s="230"/>
      <c r="G451" s="230"/>
      <c r="H451" s="230"/>
      <c r="V451" s="17"/>
      <c r="X451" s="232"/>
      <c r="AB451" s="228"/>
      <c r="AC451" s="228"/>
      <c r="AD451" s="228"/>
    </row>
    <row r="452" spans="2:41" ht="23.25" x14ac:dyDescent="0.3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1" t="s">
        <v>66</v>
      </c>
      <c r="F488" s="237" t="s">
        <v>30</v>
      </c>
      <c r="G488" s="237"/>
      <c r="H488" s="237"/>
      <c r="V488" s="17"/>
      <c r="X488" s="232" t="s">
        <v>66</v>
      </c>
      <c r="AB488" s="230" t="s">
        <v>31</v>
      </c>
      <c r="AC488" s="230"/>
      <c r="AD488" s="230"/>
    </row>
    <row r="489" spans="1:43" ht="15" customHeight="1" x14ac:dyDescent="0.25">
      <c r="B489" s="231"/>
      <c r="F489" s="237"/>
      <c r="G489" s="237"/>
      <c r="H489" s="237"/>
      <c r="V489" s="17"/>
      <c r="X489" s="232"/>
      <c r="AB489" s="230"/>
      <c r="AC489" s="230"/>
      <c r="AD489" s="230"/>
    </row>
    <row r="490" spans="1:43" ht="23.25" customHeight="1" x14ac:dyDescent="0.25">
      <c r="B490" s="231"/>
      <c r="F490" s="237"/>
      <c r="G490" s="237"/>
      <c r="H490" s="237"/>
      <c r="V490" s="17"/>
      <c r="X490" s="232"/>
      <c r="AB490" s="230"/>
      <c r="AC490" s="230"/>
      <c r="AD490" s="230"/>
    </row>
    <row r="491" spans="1:43" ht="23.25" x14ac:dyDescent="0.3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19" t="s">
        <v>29</v>
      </c>
      <c r="AD532" s="219"/>
      <c r="AE532" s="219"/>
    </row>
    <row r="533" spans="2:41" ht="15" customHeight="1" x14ac:dyDescent="0.4">
      <c r="I533" s="75"/>
      <c r="J533" s="75"/>
      <c r="V533" s="17"/>
      <c r="AC533" s="219"/>
      <c r="AD533" s="219"/>
      <c r="AE533" s="219"/>
    </row>
    <row r="534" spans="2:41" ht="15" customHeight="1" x14ac:dyDescent="0.4">
      <c r="H534" s="75"/>
      <c r="I534" s="75"/>
      <c r="J534" s="75"/>
      <c r="V534" s="17"/>
      <c r="AC534" s="219"/>
      <c r="AD534" s="219"/>
      <c r="AE534" s="219"/>
    </row>
    <row r="535" spans="2:41" x14ac:dyDescent="0.25">
      <c r="B535" s="232" t="s">
        <v>67</v>
      </c>
      <c r="F535" s="230" t="s">
        <v>28</v>
      </c>
      <c r="G535" s="230"/>
      <c r="H535" s="230"/>
      <c r="V535" s="17"/>
    </row>
    <row r="536" spans="2:41" x14ac:dyDescent="0.25">
      <c r="B536" s="232"/>
      <c r="F536" s="230"/>
      <c r="G536" s="230"/>
      <c r="H536" s="230"/>
      <c r="V536" s="17"/>
    </row>
    <row r="537" spans="2:41" ht="26.25" customHeight="1" x14ac:dyDescent="0.35">
      <c r="B537" s="232"/>
      <c r="F537" s="230"/>
      <c r="G537" s="230"/>
      <c r="H537" s="23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16" t="s">
        <v>31</v>
      </c>
      <c r="AB573" s="216"/>
      <c r="AC573" s="216"/>
    </row>
    <row r="574" spans="1:43" ht="15" customHeight="1" x14ac:dyDescent="0.4">
      <c r="H574" s="75"/>
      <c r="I574" s="75"/>
      <c r="J574" s="75"/>
      <c r="V574" s="17"/>
      <c r="AA574" s="216"/>
      <c r="AB574" s="216"/>
      <c r="AC574" s="216"/>
    </row>
    <row r="575" spans="1:43" x14ac:dyDescent="0.25">
      <c r="B575" s="231" t="s">
        <v>67</v>
      </c>
      <c r="F575" s="230" t="s">
        <v>30</v>
      </c>
      <c r="G575" s="230"/>
      <c r="H575" s="230"/>
      <c r="V575" s="17"/>
    </row>
    <row r="576" spans="1:43" x14ac:dyDescent="0.25">
      <c r="B576" s="231"/>
      <c r="F576" s="230"/>
      <c r="G576" s="230"/>
      <c r="H576" s="230"/>
      <c r="V576" s="17"/>
    </row>
    <row r="577" spans="2:41" ht="26.25" customHeight="1" x14ac:dyDescent="0.35">
      <c r="B577" s="231"/>
      <c r="F577" s="230"/>
      <c r="G577" s="230"/>
      <c r="H577" s="23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19" t="s">
        <v>29</v>
      </c>
      <c r="AD614" s="219"/>
      <c r="AE614" s="219"/>
    </row>
    <row r="615" spans="2:41" ht="15" customHeight="1" x14ac:dyDescent="0.4">
      <c r="I615" s="75"/>
      <c r="J615" s="75"/>
      <c r="V615" s="17"/>
      <c r="AC615" s="219"/>
      <c r="AD615" s="219"/>
      <c r="AE615" s="219"/>
    </row>
    <row r="616" spans="2:41" ht="15" customHeight="1" x14ac:dyDescent="0.4">
      <c r="H616" s="75"/>
      <c r="I616" s="75"/>
      <c r="J616" s="75"/>
      <c r="V616" s="17"/>
      <c r="AC616" s="219"/>
      <c r="AD616" s="219"/>
      <c r="AE616" s="219"/>
    </row>
    <row r="617" spans="2:41" x14ac:dyDescent="0.25">
      <c r="B617" s="232" t="s">
        <v>68</v>
      </c>
      <c r="F617" s="230" t="s">
        <v>28</v>
      </c>
      <c r="G617" s="230"/>
      <c r="H617" s="230"/>
      <c r="V617" s="17"/>
    </row>
    <row r="618" spans="2:41" x14ac:dyDescent="0.25">
      <c r="B618" s="232"/>
      <c r="F618" s="230"/>
      <c r="G618" s="230"/>
      <c r="H618" s="230"/>
      <c r="V618" s="17"/>
    </row>
    <row r="619" spans="2:41" ht="26.25" customHeight="1" x14ac:dyDescent="0.35">
      <c r="B619" s="232"/>
      <c r="F619" s="230"/>
      <c r="G619" s="230"/>
      <c r="H619" s="23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16" t="s">
        <v>31</v>
      </c>
      <c r="AB656" s="216"/>
      <c r="AC656" s="216"/>
    </row>
    <row r="657" spans="2:41" ht="15" customHeight="1" x14ac:dyDescent="0.4">
      <c r="H657" s="75"/>
      <c r="I657" s="75"/>
      <c r="J657" s="75"/>
      <c r="V657" s="17"/>
      <c r="AA657" s="216"/>
      <c r="AB657" s="216"/>
      <c r="AC657" s="216"/>
    </row>
    <row r="658" spans="2:41" x14ac:dyDescent="0.25">
      <c r="B658" s="231" t="s">
        <v>68</v>
      </c>
      <c r="F658" s="230" t="s">
        <v>30</v>
      </c>
      <c r="G658" s="230"/>
      <c r="H658" s="230"/>
      <c r="V658" s="17"/>
    </row>
    <row r="659" spans="2:41" x14ac:dyDescent="0.25">
      <c r="B659" s="231"/>
      <c r="F659" s="230"/>
      <c r="G659" s="230"/>
      <c r="H659" s="230"/>
      <c r="V659" s="17"/>
    </row>
    <row r="660" spans="2:41" ht="26.25" customHeight="1" x14ac:dyDescent="0.35">
      <c r="B660" s="231"/>
      <c r="F660" s="230"/>
      <c r="G660" s="230"/>
      <c r="H660" s="23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19" t="s">
        <v>29</v>
      </c>
      <c r="AD698" s="219"/>
      <c r="AE698" s="219"/>
    </row>
    <row r="699" spans="2:31" ht="15" customHeight="1" x14ac:dyDescent="0.4">
      <c r="I699" s="75"/>
      <c r="J699" s="75"/>
      <c r="V699" s="17"/>
      <c r="AC699" s="219"/>
      <c r="AD699" s="219"/>
      <c r="AE699" s="219"/>
    </row>
    <row r="700" spans="2:31" ht="15" customHeight="1" x14ac:dyDescent="0.4">
      <c r="H700" s="75"/>
      <c r="I700" s="75"/>
      <c r="J700" s="75"/>
      <c r="V700" s="17"/>
      <c r="AC700" s="219"/>
      <c r="AD700" s="219"/>
      <c r="AE700" s="219"/>
    </row>
    <row r="701" spans="2:31" x14ac:dyDescent="0.25">
      <c r="B701" s="232" t="s">
        <v>69</v>
      </c>
      <c r="F701" s="230" t="s">
        <v>28</v>
      </c>
      <c r="G701" s="230"/>
      <c r="H701" s="230"/>
      <c r="V701" s="17"/>
    </row>
    <row r="702" spans="2:31" x14ac:dyDescent="0.25">
      <c r="B702" s="232"/>
      <c r="F702" s="230"/>
      <c r="G702" s="230"/>
      <c r="H702" s="230"/>
      <c r="V702" s="17"/>
    </row>
    <row r="703" spans="2:31" ht="26.25" customHeight="1" x14ac:dyDescent="0.35">
      <c r="B703" s="232"/>
      <c r="F703" s="230"/>
      <c r="G703" s="230"/>
      <c r="H703" s="23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4" t="s">
        <v>110</v>
      </c>
      <c r="P704" s="224"/>
      <c r="Q704" s="224"/>
      <c r="R704" s="224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 x14ac:dyDescent="0.4">
      <c r="H742" s="75"/>
      <c r="I742" s="75"/>
      <c r="J742" s="75"/>
      <c r="V742" s="17"/>
      <c r="AA742" s="216"/>
      <c r="AB742" s="216"/>
      <c r="AC742" s="216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19" t="s">
        <v>29</v>
      </c>
      <c r="AD782" s="219"/>
      <c r="AE782" s="219"/>
    </row>
    <row r="783" spans="5:31" ht="15" customHeight="1" x14ac:dyDescent="0.4">
      <c r="H783" s="75" t="s">
        <v>28</v>
      </c>
      <c r="I783" s="75"/>
      <c r="J783" s="75"/>
      <c r="V783" s="17"/>
      <c r="AC783" s="219"/>
      <c r="AD783" s="219"/>
      <c r="AE783" s="219"/>
    </row>
    <row r="784" spans="5:31" ht="15" customHeight="1" x14ac:dyDescent="0.4">
      <c r="H784" s="75"/>
      <c r="I784" s="75"/>
      <c r="J784" s="75"/>
      <c r="V784" s="17"/>
      <c r="AC784" s="219"/>
      <c r="AD784" s="219"/>
      <c r="AE784" s="219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 x14ac:dyDescent="0.4">
      <c r="H829" s="75"/>
      <c r="I829" s="75"/>
      <c r="J829" s="75"/>
      <c r="V829" s="17"/>
      <c r="AA829" s="216"/>
      <c r="AB829" s="216"/>
      <c r="AC829" s="21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19" t="s">
        <v>29</v>
      </c>
      <c r="AD872" s="219"/>
      <c r="AE872" s="219"/>
    </row>
    <row r="873" spans="2:41" ht="15" customHeight="1" x14ac:dyDescent="0.4">
      <c r="H873" s="75" t="s">
        <v>28</v>
      </c>
      <c r="I873" s="75"/>
      <c r="J873" s="75"/>
      <c r="V873" s="17"/>
      <c r="AC873" s="219"/>
      <c r="AD873" s="219"/>
      <c r="AE873" s="219"/>
    </row>
    <row r="874" spans="2:41" ht="15" customHeight="1" x14ac:dyDescent="0.4">
      <c r="H874" s="75"/>
      <c r="I874" s="75"/>
      <c r="J874" s="75"/>
      <c r="V874" s="17"/>
      <c r="AC874" s="219"/>
      <c r="AD874" s="219"/>
      <c r="AE874" s="219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 x14ac:dyDescent="0.4">
      <c r="H919" s="75"/>
      <c r="I919" s="75"/>
      <c r="J919" s="75"/>
      <c r="V919" s="17"/>
      <c r="AA919" s="216"/>
      <c r="AB919" s="216"/>
      <c r="AC919" s="216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82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IF(B923="PAGADO",0,C928)</f>
        <v>0</v>
      </c>
      <c r="AA923" s="217" t="s">
        <v>553</v>
      </c>
      <c r="AB923" s="217"/>
      <c r="AC923" s="217"/>
      <c r="AD923" s="217"/>
    </row>
    <row r="924" spans="1:43" x14ac:dyDescent="0.25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 x14ac:dyDescent="0.25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 x14ac:dyDescent="0.25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 x14ac:dyDescent="0.25">
      <c r="B945" s="12"/>
      <c r="C945" s="10"/>
      <c r="V945" s="17"/>
      <c r="X945" s="12"/>
      <c r="Y945" s="10"/>
      <c r="AN945" s="116">
        <f>SUM(AN942:AN944)</f>
        <v>200.06</v>
      </c>
    </row>
    <row r="946" spans="2:40" x14ac:dyDescent="0.25">
      <c r="B946" s="12"/>
      <c r="C946" s="10"/>
      <c r="V946" s="17"/>
      <c r="X946" s="12"/>
      <c r="Y946" s="10"/>
    </row>
    <row r="947" spans="2:40" x14ac:dyDescent="0.25">
      <c r="B947" s="12"/>
      <c r="C947" s="10"/>
      <c r="V947" s="17"/>
      <c r="X947" s="12"/>
      <c r="Y947" s="10"/>
    </row>
    <row r="948" spans="2:40" x14ac:dyDescent="0.25">
      <c r="B948" s="12"/>
      <c r="C948" s="10"/>
      <c r="V948" s="17"/>
      <c r="X948" s="12"/>
      <c r="Y948" s="10"/>
    </row>
    <row r="949" spans="2:40" x14ac:dyDescent="0.25">
      <c r="B949" s="12"/>
      <c r="C949" s="10"/>
      <c r="V949" s="17"/>
      <c r="X949" s="12"/>
      <c r="Y949" s="10"/>
    </row>
    <row r="950" spans="2:40" x14ac:dyDescent="0.25">
      <c r="B950" s="11"/>
      <c r="C950" s="10"/>
      <c r="V950" s="17"/>
      <c r="X950" s="11"/>
      <c r="Y950" s="10"/>
    </row>
    <row r="951" spans="2:40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 x14ac:dyDescent="0.25">
      <c r="E952" s="1" t="s">
        <v>19</v>
      </c>
      <c r="V952" s="17"/>
      <c r="AA952" s="1" t="s">
        <v>19</v>
      </c>
    </row>
    <row r="953" spans="2:40" x14ac:dyDescent="0.25">
      <c r="V953" s="17"/>
    </row>
    <row r="954" spans="2:40" x14ac:dyDescent="0.25">
      <c r="V954" s="17"/>
    </row>
    <row r="955" spans="2:40" x14ac:dyDescent="0.25">
      <c r="V955" s="17"/>
    </row>
    <row r="956" spans="2:40" x14ac:dyDescent="0.25">
      <c r="V956" s="17"/>
    </row>
    <row r="957" spans="2:40" x14ac:dyDescent="0.25">
      <c r="V957" s="17"/>
    </row>
    <row r="958" spans="2:40" x14ac:dyDescent="0.25">
      <c r="V958" s="17"/>
    </row>
    <row r="959" spans="2:40" x14ac:dyDescent="0.25">
      <c r="V959" s="17"/>
    </row>
    <row r="960" spans="2:40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19" t="s">
        <v>29</v>
      </c>
      <c r="AD965" s="219"/>
      <c r="AE965" s="219"/>
    </row>
    <row r="966" spans="2:41" ht="15" customHeight="1" x14ac:dyDescent="0.4">
      <c r="H966" s="75" t="s">
        <v>28</v>
      </c>
      <c r="I966" s="75"/>
      <c r="J966" s="75"/>
      <c r="V966" s="17"/>
      <c r="AC966" s="219"/>
      <c r="AD966" s="219"/>
      <c r="AE966" s="219"/>
    </row>
    <row r="967" spans="2:41" ht="15" customHeight="1" x14ac:dyDescent="0.4">
      <c r="H967" s="75"/>
      <c r="I967" s="75"/>
      <c r="J967" s="75"/>
      <c r="V967" s="17"/>
      <c r="AC967" s="219"/>
      <c r="AD967" s="219"/>
      <c r="AE967" s="219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929.94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1929.94</v>
      </c>
      <c r="AA971" s="217" t="s">
        <v>20</v>
      </c>
      <c r="AB971" s="217"/>
      <c r="AC971" s="217"/>
      <c r="AD971" s="217"/>
    </row>
    <row r="972" spans="2:41" x14ac:dyDescent="0.25">
      <c r="B972" s="1" t="s">
        <v>0</v>
      </c>
      <c r="C972" s="19">
        <f>H987</f>
        <v>1000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>
        <v>45241</v>
      </c>
      <c r="F973" s="3" t="s">
        <v>397</v>
      </c>
      <c r="G973" s="3" t="s">
        <v>200</v>
      </c>
      <c r="H973" s="5">
        <v>170</v>
      </c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1929.94</v>
      </c>
      <c r="E974" s="4">
        <v>45215</v>
      </c>
      <c r="F974" s="3" t="s">
        <v>1730</v>
      </c>
      <c r="G974" s="3" t="s">
        <v>152</v>
      </c>
      <c r="H974" s="5">
        <v>280</v>
      </c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>
        <v>45243</v>
      </c>
      <c r="F975" s="3" t="s">
        <v>412</v>
      </c>
      <c r="G975" s="3" t="s">
        <v>200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1929.94</v>
      </c>
      <c r="E976" s="4">
        <v>45244</v>
      </c>
      <c r="F976" s="3" t="s">
        <v>412</v>
      </c>
      <c r="G976" s="3" t="s">
        <v>169</v>
      </c>
      <c r="H976" s="5">
        <v>150</v>
      </c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20" t="str">
        <f>IF(C976&lt;0,"NO PAGAR","COBRAR")</f>
        <v>COBRAR</v>
      </c>
      <c r="C977" s="220"/>
      <c r="E977" s="4">
        <v>45245</v>
      </c>
      <c r="F977" s="3" t="s">
        <v>412</v>
      </c>
      <c r="G977" s="3" t="s">
        <v>200</v>
      </c>
      <c r="H977" s="5">
        <v>200</v>
      </c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 t="b">
        <f>IF(Y928&lt;=0,Y928*-1)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13" t="s">
        <v>7</v>
      </c>
      <c r="F987" s="214"/>
      <c r="G987" s="215"/>
      <c r="H987" s="5">
        <f>SUM(H973:H986)</f>
        <v>1000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 x14ac:dyDescent="0.4">
      <c r="H1012" s="75"/>
      <c r="I1012" s="75"/>
      <c r="J1012" s="75"/>
      <c r="V1012" s="17"/>
      <c r="AA1012" s="216"/>
      <c r="AB1012" s="216"/>
      <c r="AC1012" s="216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1929.94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1929.94</v>
      </c>
      <c r="AA1016" s="217" t="s">
        <v>20</v>
      </c>
      <c r="AB1016" s="217"/>
      <c r="AC1016" s="217"/>
      <c r="AD1016" s="217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1929.94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1929.94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A929" zoomScale="82" zoomScaleNormal="82" workbookViewId="0">
      <selection activeCell="E934" sqref="E93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9" t="s">
        <v>10</v>
      </c>
      <c r="AL8" s="229"/>
      <c r="AM8" s="229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19" t="s">
        <v>29</v>
      </c>
      <c r="AD96" s="219"/>
      <c r="AE96" s="219"/>
    </row>
    <row r="97" spans="2:41" x14ac:dyDescent="0.25">
      <c r="H97" s="216" t="s">
        <v>28</v>
      </c>
      <c r="I97" s="216"/>
      <c r="J97" s="216"/>
      <c r="V97" s="17"/>
      <c r="AC97" s="219"/>
      <c r="AD97" s="219"/>
      <c r="AE97" s="219"/>
    </row>
    <row r="98" spans="2:41" x14ac:dyDescent="0.25">
      <c r="H98" s="216"/>
      <c r="I98" s="216"/>
      <c r="J98" s="216"/>
      <c r="V98" s="17"/>
      <c r="AC98" s="219"/>
      <c r="AD98" s="219"/>
      <c r="AE98" s="219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 x14ac:dyDescent="0.25">
      <c r="H129" s="216"/>
      <c r="I129" s="216"/>
      <c r="J129" s="216"/>
      <c r="V129" s="17"/>
      <c r="AA129" s="216"/>
      <c r="AB129" s="216"/>
      <c r="AC129" s="21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19" t="s">
        <v>29</v>
      </c>
      <c r="AD167" s="219"/>
      <c r="AE167" s="219"/>
    </row>
    <row r="168" spans="2:41" x14ac:dyDescent="0.25">
      <c r="H168" s="216" t="s">
        <v>28</v>
      </c>
      <c r="I168" s="216"/>
      <c r="J168" s="216"/>
      <c r="V168" s="17"/>
      <c r="AC168" s="219"/>
      <c r="AD168" s="219"/>
      <c r="AE168" s="219"/>
    </row>
    <row r="169" spans="2:41" x14ac:dyDescent="0.25">
      <c r="H169" s="216"/>
      <c r="I169" s="216"/>
      <c r="J169" s="216"/>
      <c r="V169" s="17"/>
      <c r="AC169" s="219"/>
      <c r="AD169" s="219"/>
      <c r="AE169" s="219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 x14ac:dyDescent="0.25">
      <c r="H214" s="216"/>
      <c r="I214" s="216"/>
      <c r="J214" s="216"/>
      <c r="V214" s="17"/>
      <c r="AA214" s="216"/>
      <c r="AB214" s="216"/>
      <c r="AC214" s="21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19" t="s">
        <v>29</v>
      </c>
      <c r="AD259" s="219"/>
      <c r="AE259" s="219"/>
    </row>
    <row r="260" spans="2:41" x14ac:dyDescent="0.25">
      <c r="H260" s="216" t="s">
        <v>28</v>
      </c>
      <c r="I260" s="216"/>
      <c r="J260" s="216"/>
      <c r="V260" s="17"/>
      <c r="AC260" s="219"/>
      <c r="AD260" s="219"/>
      <c r="AE260" s="219"/>
    </row>
    <row r="261" spans="2:41" x14ac:dyDescent="0.25">
      <c r="H261" s="216"/>
      <c r="I261" s="216"/>
      <c r="J261" s="216"/>
      <c r="V261" s="17"/>
      <c r="AC261" s="219"/>
      <c r="AD261" s="219"/>
      <c r="AE261" s="219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 x14ac:dyDescent="0.25">
      <c r="H306" s="216"/>
      <c r="I306" s="216"/>
      <c r="J306" s="216"/>
      <c r="V306" s="17"/>
      <c r="AA306" s="216"/>
      <c r="AB306" s="216"/>
      <c r="AC306" s="21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16" t="s">
        <v>28</v>
      </c>
      <c r="I345" s="216"/>
      <c r="J345" s="216"/>
      <c r="V345" s="17"/>
    </row>
    <row r="346" spans="2:41" x14ac:dyDescent="0.25">
      <c r="H346" s="216"/>
      <c r="I346" s="216"/>
      <c r="J346" s="216"/>
      <c r="V346" s="17"/>
    </row>
    <row r="347" spans="2:41" x14ac:dyDescent="0.25">
      <c r="V347" s="17"/>
      <c r="X347" s="232" t="s">
        <v>64</v>
      </c>
      <c r="AB347" s="228" t="s">
        <v>29</v>
      </c>
      <c r="AC347" s="228"/>
      <c r="AD347" s="228"/>
    </row>
    <row r="348" spans="2:41" x14ac:dyDescent="0.25">
      <c r="V348" s="17"/>
      <c r="X348" s="232"/>
      <c r="AB348" s="228"/>
      <c r="AC348" s="228"/>
      <c r="AD348" s="228"/>
    </row>
    <row r="349" spans="2:41" ht="23.25" x14ac:dyDescent="0.35">
      <c r="B349" s="22" t="s">
        <v>64</v>
      </c>
      <c r="V349" s="17"/>
      <c r="X349" s="232"/>
      <c r="AB349" s="228"/>
      <c r="AC349" s="228"/>
      <c r="AD349" s="228"/>
    </row>
    <row r="350" spans="2:41" ht="23.25" x14ac:dyDescent="0.3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 x14ac:dyDescent="0.25">
      <c r="H385" s="216"/>
      <c r="I385" s="216"/>
      <c r="J385" s="216"/>
      <c r="V385" s="17"/>
      <c r="AA385" s="216"/>
      <c r="AB385" s="216"/>
      <c r="AC385" s="21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 x14ac:dyDescent="0.35">
      <c r="H420" s="216"/>
      <c r="I420" s="216"/>
      <c r="J420" s="216"/>
      <c r="V420" s="17"/>
      <c r="AC420" s="24"/>
      <c r="AD420" s="24"/>
      <c r="AE420" s="24"/>
    </row>
    <row r="421" spans="2:41" ht="23.25" x14ac:dyDescent="0.35">
      <c r="V421" s="17"/>
      <c r="AB421" s="219" t="s">
        <v>29</v>
      </c>
      <c r="AC421" s="219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 x14ac:dyDescent="0.25">
      <c r="H460" s="216"/>
      <c r="I460" s="216"/>
      <c r="J460" s="216"/>
      <c r="V460" s="17"/>
      <c r="AA460" s="216"/>
      <c r="AB460" s="216"/>
      <c r="AC460" s="21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19" t="s">
        <v>29</v>
      </c>
      <c r="AD491" s="219"/>
      <c r="AE491" s="219"/>
    </row>
    <row r="492" spans="2:42" x14ac:dyDescent="0.25">
      <c r="H492" s="216" t="s">
        <v>28</v>
      </c>
      <c r="I492" s="216"/>
      <c r="J492" s="216"/>
      <c r="V492" s="17"/>
      <c r="AC492" s="219"/>
      <c r="AD492" s="219"/>
      <c r="AE492" s="219"/>
    </row>
    <row r="493" spans="2:42" x14ac:dyDescent="0.25">
      <c r="H493" s="216"/>
      <c r="I493" s="216"/>
      <c r="J493" s="216"/>
      <c r="V493" s="17"/>
      <c r="AC493" s="219"/>
      <c r="AD493" s="219"/>
      <c r="AE493" s="219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 x14ac:dyDescent="0.25">
      <c r="H534" s="216"/>
      <c r="I534" s="216"/>
      <c r="J534" s="216"/>
      <c r="V534" s="17"/>
      <c r="AA534" s="216"/>
      <c r="AB534" s="216"/>
      <c r="AC534" s="21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19" t="s">
        <v>29</v>
      </c>
      <c r="AD565" s="219"/>
      <c r="AE565" s="219"/>
    </row>
    <row r="566" spans="2:41" x14ac:dyDescent="0.25">
      <c r="H566" s="216" t="s">
        <v>28</v>
      </c>
      <c r="I566" s="216"/>
      <c r="J566" s="216"/>
      <c r="V566" s="17"/>
      <c r="AC566" s="219"/>
      <c r="AD566" s="219"/>
      <c r="AE566" s="219"/>
    </row>
    <row r="567" spans="2:41" x14ac:dyDescent="0.25">
      <c r="H567" s="216"/>
      <c r="I567" s="216"/>
      <c r="J567" s="216"/>
      <c r="V567" s="17"/>
      <c r="AC567" s="219"/>
      <c r="AD567" s="219"/>
      <c r="AE567" s="219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 x14ac:dyDescent="0.25">
      <c r="H612" s="216"/>
      <c r="I612" s="216"/>
      <c r="J612" s="216"/>
      <c r="V612" s="17"/>
      <c r="AA612" s="216"/>
      <c r="AB612" s="216"/>
      <c r="AC612" s="21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 x14ac:dyDescent="0.35">
      <c r="H655" s="216"/>
      <c r="I655" s="216"/>
      <c r="J655" s="21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4" t="s">
        <v>110</v>
      </c>
      <c r="P657" s="224"/>
      <c r="Q657" s="224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 x14ac:dyDescent="0.25">
      <c r="H698" s="216"/>
      <c r="I698" s="216"/>
      <c r="J698" s="216"/>
      <c r="V698" s="17"/>
      <c r="AA698" s="216"/>
      <c r="AB698" s="216"/>
      <c r="AC698" s="216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19" t="s">
        <v>29</v>
      </c>
      <c r="AD739" s="219"/>
      <c r="AE739" s="219"/>
    </row>
    <row r="740" spans="2:41" x14ac:dyDescent="0.25">
      <c r="H740" s="216" t="s">
        <v>28</v>
      </c>
      <c r="I740" s="216"/>
      <c r="J740" s="216"/>
      <c r="V740" s="17"/>
      <c r="AC740" s="219"/>
      <c r="AD740" s="219"/>
      <c r="AE740" s="219"/>
    </row>
    <row r="741" spans="2:41" x14ac:dyDescent="0.25">
      <c r="H741" s="216"/>
      <c r="I741" s="216"/>
      <c r="J741" s="216"/>
      <c r="V741" s="17"/>
      <c r="AC741" s="219"/>
      <c r="AD741" s="219"/>
      <c r="AE741" s="219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 x14ac:dyDescent="0.25">
      <c r="H786" s="216"/>
      <c r="I786" s="216"/>
      <c r="J786" s="216"/>
      <c r="V786" s="17"/>
      <c r="AA786" s="216"/>
      <c r="AB786" s="216"/>
      <c r="AC786" s="216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40" t="s">
        <v>110</v>
      </c>
      <c r="AL788" s="240"/>
      <c r="AM788" s="240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19" t="s">
        <v>29</v>
      </c>
      <c r="AD830" s="219"/>
      <c r="AE830" s="219"/>
    </row>
    <row r="831" spans="8:31" x14ac:dyDescent="0.25">
      <c r="H831" s="216" t="s">
        <v>28</v>
      </c>
      <c r="I831" s="216"/>
      <c r="J831" s="216"/>
      <c r="V831" s="17"/>
      <c r="AC831" s="219"/>
      <c r="AD831" s="219"/>
      <c r="AE831" s="219"/>
    </row>
    <row r="832" spans="8:31" x14ac:dyDescent="0.25">
      <c r="H832" s="216"/>
      <c r="I832" s="216"/>
      <c r="J832" s="216"/>
      <c r="V832" s="17"/>
      <c r="AC832" s="219"/>
      <c r="AD832" s="219"/>
      <c r="AE832" s="219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 x14ac:dyDescent="0.25">
      <c r="H877" s="216"/>
      <c r="I877" s="216"/>
      <c r="J877" s="216"/>
      <c r="V877" s="17"/>
      <c r="AA877" s="216"/>
      <c r="AB877" s="216"/>
      <c r="AC877" s="216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130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IF(B881="PAGADO",0,C886)</f>
        <v>0</v>
      </c>
      <c r="AA881" s="217" t="s">
        <v>433</v>
      </c>
      <c r="AB881" s="217"/>
      <c r="AC881" s="217"/>
      <c r="AD881" s="217"/>
    </row>
    <row r="882" spans="2:41" x14ac:dyDescent="0.25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 x14ac:dyDescent="0.25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 x14ac:dyDescent="0.3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 x14ac:dyDescent="0.25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 x14ac:dyDescent="0.25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 x14ac:dyDescent="0.25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 x14ac:dyDescent="0.25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 x14ac:dyDescent="0.25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 x14ac:dyDescent="0.25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 x14ac:dyDescent="0.25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 x14ac:dyDescent="0.25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 x14ac:dyDescent="0.25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19" t="s">
        <v>29</v>
      </c>
      <c r="AD923" s="219"/>
      <c r="AE923" s="219"/>
    </row>
    <row r="924" spans="2:31" x14ac:dyDescent="0.25">
      <c r="H924" s="216" t="s">
        <v>28</v>
      </c>
      <c r="I924" s="216"/>
      <c r="J924" s="216"/>
      <c r="V924" s="17"/>
      <c r="AC924" s="219"/>
      <c r="AD924" s="219"/>
      <c r="AE924" s="219"/>
    </row>
    <row r="925" spans="2:31" x14ac:dyDescent="0.25">
      <c r="H925" s="216"/>
      <c r="I925" s="216"/>
      <c r="J925" s="216"/>
      <c r="V925" s="17"/>
      <c r="AC925" s="219"/>
      <c r="AD925" s="219"/>
      <c r="AE925" s="219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465.52099999999996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1341.3109999999999</v>
      </c>
      <c r="AA929" s="217" t="s">
        <v>20</v>
      </c>
      <c r="AB929" s="217"/>
      <c r="AC929" s="217"/>
      <c r="AD929" s="217"/>
    </row>
    <row r="930" spans="2:41" x14ac:dyDescent="0.25">
      <c r="B930" s="1" t="s">
        <v>0</v>
      </c>
      <c r="C930" s="19">
        <f>H945</f>
        <v>875.79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1341.3109999999999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1341.3109999999999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>
        <v>45203</v>
      </c>
      <c r="F933" s="3" t="s">
        <v>982</v>
      </c>
      <c r="G933" s="3" t="s">
        <v>724</v>
      </c>
      <c r="H933" s="5">
        <v>570</v>
      </c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1341.3109999999999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1341.3109999999999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13" t="s">
        <v>7</v>
      </c>
      <c r="F945" s="214"/>
      <c r="G945" s="215"/>
      <c r="H945" s="5">
        <f>SUM(H931:H944)</f>
        <v>875.79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 x14ac:dyDescent="0.25">
      <c r="H970" s="216"/>
      <c r="I970" s="216"/>
      <c r="J970" s="216"/>
      <c r="V970" s="17"/>
      <c r="AA970" s="216"/>
      <c r="AB970" s="216"/>
      <c r="AC970" s="216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1341.3109999999999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1341.3109999999999</v>
      </c>
      <c r="AA974" s="217" t="s">
        <v>20</v>
      </c>
      <c r="AB974" s="217"/>
      <c r="AC974" s="217"/>
      <c r="AD974" s="217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1341.3109999999999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1341.3109999999999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1341.3109999999999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1341.3109999999999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6"/>
  <sheetViews>
    <sheetView workbookViewId="0">
      <selection activeCell="H53" sqref="H53"/>
    </sheetView>
  </sheetViews>
  <sheetFormatPr baseColWidth="10" defaultRowHeight="15" x14ac:dyDescent="0.25"/>
  <cols>
    <col min="3" max="3" width="18.140625" customWidth="1"/>
    <col min="10" max="10" width="18" customWidth="1"/>
  </cols>
  <sheetData>
    <row r="2" spans="1:12" x14ac:dyDescent="0.25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 x14ac:dyDescent="0.25">
      <c r="J3" s="209"/>
      <c r="L3" s="210"/>
    </row>
    <row r="4" spans="1:12" x14ac:dyDescent="0.25">
      <c r="C4" s="209"/>
      <c r="E4" s="210"/>
      <c r="J4" s="209"/>
      <c r="L4" s="210"/>
    </row>
    <row r="5" spans="1:12" x14ac:dyDescent="0.25">
      <c r="J5" s="209"/>
      <c r="L5" s="210"/>
    </row>
    <row r="6" spans="1:12" x14ac:dyDescent="0.25">
      <c r="L6" s="116"/>
    </row>
    <row r="8" spans="1:12" x14ac:dyDescent="0.25">
      <c r="J8" s="209"/>
      <c r="L8" s="210"/>
    </row>
    <row r="9" spans="1:12" x14ac:dyDescent="0.25">
      <c r="C9" s="209"/>
      <c r="E9" s="210"/>
      <c r="J9" s="209"/>
      <c r="L9" s="210"/>
    </row>
    <row r="10" spans="1:12" x14ac:dyDescent="0.25">
      <c r="L10" s="116"/>
    </row>
    <row r="16" spans="1:12" x14ac:dyDescent="0.25">
      <c r="J16" s="209"/>
      <c r="L16" s="210"/>
    </row>
    <row r="17" spans="10:12" x14ac:dyDescent="0.25">
      <c r="J17" s="209"/>
      <c r="L17" s="210"/>
    </row>
    <row r="18" spans="10:12" x14ac:dyDescent="0.25">
      <c r="J18" s="209"/>
      <c r="L18" s="210"/>
    </row>
    <row r="19" spans="10:12" x14ac:dyDescent="0.25">
      <c r="J19" s="209"/>
      <c r="L19" s="210"/>
    </row>
    <row r="20" spans="10:12" x14ac:dyDescent="0.25">
      <c r="J20" s="209"/>
      <c r="L20" s="210"/>
    </row>
    <row r="21" spans="10:12" x14ac:dyDescent="0.25">
      <c r="J21" s="209"/>
      <c r="L21" s="210"/>
    </row>
    <row r="22" spans="10:12" x14ac:dyDescent="0.25">
      <c r="J22" s="209"/>
      <c r="L22" s="210"/>
    </row>
    <row r="23" spans="10:12" x14ac:dyDescent="0.25">
      <c r="L23" s="116"/>
    </row>
    <row r="33" spans="3:12" x14ac:dyDescent="0.25">
      <c r="C33" s="209"/>
      <c r="E33" s="210"/>
    </row>
    <row r="35" spans="3:12" x14ac:dyDescent="0.25">
      <c r="E35" s="210"/>
    </row>
    <row r="46" spans="3:12" x14ac:dyDescent="0.25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A950" zoomScale="93" zoomScaleNormal="93" workbookViewId="0">
      <selection activeCell="M982" sqref="M982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9" t="s">
        <v>10</v>
      </c>
      <c r="AL8" s="229"/>
      <c r="AM8" s="229"/>
      <c r="AN8" s="22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19" t="s">
        <v>29</v>
      </c>
      <c r="AD95" s="219"/>
      <c r="AE95" s="219"/>
    </row>
    <row r="96" spans="8:31" x14ac:dyDescent="0.25">
      <c r="H96" s="216" t="s">
        <v>28</v>
      </c>
      <c r="I96" s="216"/>
      <c r="J96" s="216"/>
      <c r="V96" s="17"/>
      <c r="AC96" s="219"/>
      <c r="AD96" s="219"/>
      <c r="AE96" s="219"/>
    </row>
    <row r="97" spans="2:41" x14ac:dyDescent="0.25">
      <c r="H97" s="216"/>
      <c r="I97" s="216"/>
      <c r="J97" s="216"/>
      <c r="V97" s="17"/>
      <c r="AC97" s="219"/>
      <c r="AD97" s="219"/>
      <c r="AE97" s="21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 x14ac:dyDescent="0.25">
      <c r="H130" s="216"/>
      <c r="I130" s="216"/>
      <c r="J130" s="216"/>
      <c r="V130" s="17"/>
      <c r="AA130" s="216"/>
      <c r="AB130" s="216"/>
      <c r="AC130" s="21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19" t="s">
        <v>29</v>
      </c>
      <c r="AD168" s="219"/>
      <c r="AE168" s="219"/>
    </row>
    <row r="169" spans="2:41" x14ac:dyDescent="0.25">
      <c r="H169" s="216" t="s">
        <v>28</v>
      </c>
      <c r="I169" s="216"/>
      <c r="J169" s="216"/>
      <c r="V169" s="17"/>
      <c r="AC169" s="219"/>
      <c r="AD169" s="219"/>
      <c r="AE169" s="219"/>
    </row>
    <row r="170" spans="2:41" x14ac:dyDescent="0.25">
      <c r="H170" s="216"/>
      <c r="I170" s="216"/>
      <c r="J170" s="216"/>
      <c r="V170" s="17"/>
      <c r="AC170" s="219"/>
      <c r="AD170" s="219"/>
      <c r="AE170" s="219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 x14ac:dyDescent="0.25">
      <c r="H215" s="216"/>
      <c r="I215" s="216"/>
      <c r="J215" s="216"/>
      <c r="V215" s="17"/>
      <c r="AA215" s="216"/>
      <c r="AB215" s="216"/>
      <c r="AC215" s="21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19" t="s">
        <v>29</v>
      </c>
      <c r="AD260" s="219"/>
      <c r="AE260" s="219"/>
    </row>
    <row r="261" spans="2:41" x14ac:dyDescent="0.25">
      <c r="H261" s="216" t="s">
        <v>28</v>
      </c>
      <c r="I261" s="216"/>
      <c r="J261" s="216"/>
      <c r="V261" s="17"/>
      <c r="AC261" s="219"/>
      <c r="AD261" s="219"/>
      <c r="AE261" s="219"/>
    </row>
    <row r="262" spans="2:41" x14ac:dyDescent="0.25">
      <c r="H262" s="216"/>
      <c r="I262" s="216"/>
      <c r="J262" s="216"/>
      <c r="V262" s="17"/>
      <c r="AC262" s="219"/>
      <c r="AD262" s="219"/>
      <c r="AE262" s="219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 x14ac:dyDescent="0.25">
      <c r="H307" s="216"/>
      <c r="I307" s="216"/>
      <c r="J307" s="216"/>
      <c r="V307" s="17"/>
      <c r="AA307" s="216"/>
      <c r="AB307" s="216"/>
      <c r="AC307" s="21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16" t="s">
        <v>28</v>
      </c>
      <c r="I354" s="216"/>
      <c r="J354" s="216"/>
      <c r="V354" s="17"/>
    </row>
    <row r="355" spans="2:40" x14ac:dyDescent="0.25">
      <c r="H355" s="216"/>
      <c r="I355" s="216"/>
      <c r="J355" s="216"/>
      <c r="V355" s="17"/>
    </row>
    <row r="356" spans="2:40" x14ac:dyDescent="0.25">
      <c r="V356" s="17"/>
      <c r="X356" s="232" t="s">
        <v>64</v>
      </c>
      <c r="AB356" s="228" t="s">
        <v>29</v>
      </c>
      <c r="AC356" s="228"/>
      <c r="AD356" s="228"/>
    </row>
    <row r="357" spans="2:40" ht="23.25" x14ac:dyDescent="0.35">
      <c r="B357" s="22" t="s">
        <v>64</v>
      </c>
      <c r="V357" s="17"/>
      <c r="X357" s="232"/>
      <c r="AB357" s="228"/>
      <c r="AC357" s="228"/>
      <c r="AD357" s="228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2"/>
      <c r="AB358" s="228"/>
      <c r="AC358" s="228"/>
      <c r="AD358" s="228"/>
    </row>
    <row r="359" spans="2:40" ht="23.25" x14ac:dyDescent="0.3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 x14ac:dyDescent="0.25">
      <c r="H393" s="216"/>
      <c r="I393" s="216"/>
      <c r="J393" s="216"/>
      <c r="V393" s="17"/>
      <c r="AA393" s="216"/>
      <c r="AB393" s="216"/>
      <c r="AC393" s="21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19" t="s">
        <v>29</v>
      </c>
      <c r="AC440" s="219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 x14ac:dyDescent="0.25">
      <c r="H478" s="216"/>
      <c r="I478" s="216"/>
      <c r="J478" s="216"/>
      <c r="V478" s="17"/>
      <c r="AA478" s="216"/>
      <c r="AB478" s="216"/>
      <c r="AC478" s="21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19" t="s">
        <v>29</v>
      </c>
      <c r="AD524" s="219"/>
      <c r="AE524" s="219"/>
    </row>
    <row r="525" spans="2:31" x14ac:dyDescent="0.25">
      <c r="H525" s="216" t="s">
        <v>28</v>
      </c>
      <c r="I525" s="216"/>
      <c r="J525" s="216"/>
      <c r="V525" s="17"/>
      <c r="AC525" s="219"/>
      <c r="AD525" s="219"/>
      <c r="AE525" s="219"/>
    </row>
    <row r="526" spans="2:31" x14ac:dyDescent="0.25">
      <c r="H526" s="216"/>
      <c r="I526" s="216"/>
      <c r="J526" s="216"/>
      <c r="V526" s="17"/>
      <c r="AC526" s="219"/>
      <c r="AD526" s="219"/>
      <c r="AE526" s="219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 x14ac:dyDescent="0.25">
      <c r="H565" s="216"/>
      <c r="I565" s="216"/>
      <c r="J565" s="216"/>
      <c r="V565" s="17"/>
      <c r="AA565" s="216"/>
      <c r="AB565" s="216"/>
      <c r="AC565" s="21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19" t="s">
        <v>29</v>
      </c>
      <c r="AD607" s="219"/>
      <c r="AE607" s="219"/>
    </row>
    <row r="608" spans="2:31" x14ac:dyDescent="0.25">
      <c r="H608" s="216" t="s">
        <v>28</v>
      </c>
      <c r="I608" s="216"/>
      <c r="J608" s="216"/>
      <c r="V608" s="17"/>
      <c r="AC608" s="219"/>
      <c r="AD608" s="219"/>
      <c r="AE608" s="219"/>
    </row>
    <row r="609" spans="2:41" x14ac:dyDescent="0.25">
      <c r="H609" s="216"/>
      <c r="I609" s="216"/>
      <c r="J609" s="216"/>
      <c r="V609" s="17"/>
      <c r="AC609" s="219"/>
      <c r="AD609" s="219"/>
      <c r="AE609" s="219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 x14ac:dyDescent="0.25">
      <c r="H652" s="216"/>
      <c r="I652" s="216"/>
      <c r="J652" s="216"/>
      <c r="V652" s="17"/>
      <c r="AA652" s="216"/>
      <c r="AB652" s="216"/>
      <c r="AC652" s="21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19" t="s">
        <v>29</v>
      </c>
      <c r="AD692" s="219"/>
      <c r="AE692" s="219"/>
    </row>
    <row r="693" spans="2:41" x14ac:dyDescent="0.25">
      <c r="H693" s="216" t="s">
        <v>28</v>
      </c>
      <c r="I693" s="216"/>
      <c r="J693" s="216"/>
      <c r="V693" s="17"/>
      <c r="AC693" s="219"/>
      <c r="AD693" s="219"/>
      <c r="AE693" s="219"/>
    </row>
    <row r="694" spans="2:41" x14ac:dyDescent="0.25">
      <c r="H694" s="216"/>
      <c r="I694" s="216"/>
      <c r="J694" s="216"/>
      <c r="V694" s="17"/>
      <c r="AC694" s="219"/>
      <c r="AD694" s="219"/>
      <c r="AE694" s="219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4" t="s">
        <v>110</v>
      </c>
      <c r="AL698" s="224"/>
      <c r="AM698" s="224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 x14ac:dyDescent="0.25">
      <c r="H735" s="216"/>
      <c r="I735" s="216"/>
      <c r="J735" s="216"/>
      <c r="V735" s="17"/>
      <c r="AA735" s="216"/>
      <c r="AB735" s="216"/>
      <c r="AC735" s="216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19" t="s">
        <v>29</v>
      </c>
      <c r="AD776" s="219"/>
      <c r="AE776" s="219"/>
    </row>
    <row r="777" spans="2:41" x14ac:dyDescent="0.25">
      <c r="H777" s="216" t="s">
        <v>28</v>
      </c>
      <c r="I777" s="216"/>
      <c r="J777" s="216"/>
      <c r="V777" s="17"/>
      <c r="AC777" s="219"/>
      <c r="AD777" s="219"/>
      <c r="AE777" s="219"/>
    </row>
    <row r="778" spans="2:41" x14ac:dyDescent="0.25">
      <c r="H778" s="216"/>
      <c r="I778" s="216"/>
      <c r="J778" s="216"/>
      <c r="V778" s="17"/>
      <c r="AC778" s="219"/>
      <c r="AD778" s="219"/>
      <c r="AE778" s="219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 x14ac:dyDescent="0.25">
      <c r="H823" s="216"/>
      <c r="I823" s="216"/>
      <c r="J823" s="216"/>
      <c r="V823" s="17"/>
      <c r="AA823" s="216"/>
      <c r="AB823" s="216"/>
      <c r="AC823" s="216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40" t="s">
        <v>188</v>
      </c>
      <c r="AL827" s="240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19" t="s">
        <v>29</v>
      </c>
      <c r="AD867" s="219"/>
      <c r="AE867" s="219"/>
    </row>
    <row r="868" spans="2:41" x14ac:dyDescent="0.25">
      <c r="H868" s="216" t="s">
        <v>28</v>
      </c>
      <c r="I868" s="216"/>
      <c r="J868" s="216"/>
      <c r="V868" s="17"/>
      <c r="AC868" s="219"/>
      <c r="AD868" s="219"/>
      <c r="AE868" s="219"/>
    </row>
    <row r="869" spans="2:41" x14ac:dyDescent="0.25">
      <c r="H869" s="216"/>
      <c r="I869" s="216"/>
      <c r="J869" s="216"/>
      <c r="V869" s="17"/>
      <c r="AC869" s="219"/>
      <c r="AD869" s="219"/>
      <c r="AE869" s="219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 x14ac:dyDescent="0.25">
      <c r="H914" s="216"/>
      <c r="I914" s="216"/>
      <c r="J914" s="216"/>
      <c r="V914" s="17"/>
      <c r="AA914" s="216"/>
      <c r="AB914" s="216"/>
      <c r="AC914" s="216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679</v>
      </c>
      <c r="AB918" s="217"/>
      <c r="AC918" s="217"/>
      <c r="AD918" s="217"/>
    </row>
    <row r="919" spans="2:41" x14ac:dyDescent="0.25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 x14ac:dyDescent="0.25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 x14ac:dyDescent="0.25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 x14ac:dyDescent="0.25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19" t="s">
        <v>29</v>
      </c>
      <c r="AD960" s="219"/>
      <c r="AE960" s="219"/>
    </row>
    <row r="961" spans="2:41" x14ac:dyDescent="0.25">
      <c r="H961" s="216" t="s">
        <v>28</v>
      </c>
      <c r="I961" s="216"/>
      <c r="J961" s="216"/>
      <c r="V961" s="17"/>
      <c r="AC961" s="219"/>
      <c r="AD961" s="219"/>
      <c r="AE961" s="219"/>
    </row>
    <row r="962" spans="2:41" x14ac:dyDescent="0.25">
      <c r="H962" s="216"/>
      <c r="I962" s="216"/>
      <c r="J962" s="216"/>
      <c r="V962" s="17"/>
      <c r="AC962" s="219"/>
      <c r="AD962" s="219"/>
      <c r="AE962" s="219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-1327.3620000000014</v>
      </c>
      <c r="E966" s="217" t="s">
        <v>356</v>
      </c>
      <c r="F966" s="217"/>
      <c r="G966" s="217"/>
      <c r="H966" s="217"/>
      <c r="V966" s="17"/>
      <c r="X966" s="23" t="s">
        <v>32</v>
      </c>
      <c r="Y966" s="20">
        <f>IF(B966="PAGADO",0,C971)</f>
        <v>192.63799999999856</v>
      </c>
      <c r="AA966" s="217" t="s">
        <v>20</v>
      </c>
      <c r="AB966" s="217"/>
      <c r="AC966" s="217"/>
      <c r="AD966" s="217"/>
    </row>
    <row r="967" spans="2:41" x14ac:dyDescent="0.25">
      <c r="B967" s="1" t="s">
        <v>0</v>
      </c>
      <c r="C967" s="19">
        <f>H982</f>
        <v>1620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>
        <v>45241</v>
      </c>
      <c r="F968" s="3" t="s">
        <v>199</v>
      </c>
      <c r="G968" s="3" t="s">
        <v>200</v>
      </c>
      <c r="H968" s="5">
        <v>170</v>
      </c>
      <c r="N968" s="25">
        <v>45257</v>
      </c>
      <c r="O968" s="3" t="s">
        <v>431</v>
      </c>
      <c r="P968" s="3"/>
      <c r="Q968" s="3"/>
      <c r="R968" s="18">
        <v>100</v>
      </c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1620</v>
      </c>
      <c r="E969" s="4">
        <v>45248</v>
      </c>
      <c r="F969" s="3" t="s">
        <v>199</v>
      </c>
      <c r="G969" s="3" t="s">
        <v>152</v>
      </c>
      <c r="H969" s="5">
        <v>200</v>
      </c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192.63799999999856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1427.3620000000014</v>
      </c>
      <c r="E970" s="4">
        <v>45203</v>
      </c>
      <c r="F970" s="3" t="s">
        <v>1530</v>
      </c>
      <c r="G970" s="3" t="s">
        <v>203</v>
      </c>
      <c r="H970" s="5">
        <v>570</v>
      </c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192.63799999999856</v>
      </c>
      <c r="E971" s="4">
        <v>45215</v>
      </c>
      <c r="F971" s="3" t="s">
        <v>1530</v>
      </c>
      <c r="G971" s="3" t="s">
        <v>152</v>
      </c>
      <c r="H971" s="5">
        <v>280</v>
      </c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192.63799999999856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20" t="str">
        <f>IF(C971&lt;0,"NO PAGAR","COBRAR")</f>
        <v>COBRAR</v>
      </c>
      <c r="C972" s="220"/>
      <c r="E972" s="4">
        <v>45243</v>
      </c>
      <c r="F972" s="3" t="s">
        <v>412</v>
      </c>
      <c r="G972" s="3" t="s">
        <v>200</v>
      </c>
      <c r="H972" s="5">
        <v>200</v>
      </c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COBRAR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11" t="s">
        <v>9</v>
      </c>
      <c r="C973" s="212"/>
      <c r="E973" s="4">
        <v>44941</v>
      </c>
      <c r="F973" s="3" t="s">
        <v>412</v>
      </c>
      <c r="G973" s="3" t="s">
        <v>200</v>
      </c>
      <c r="H973" s="5">
        <v>200</v>
      </c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IF(Y923&lt;=0,Y923*-1)</f>
        <v>1327.3620000000014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 FAVOR'</v>
      </c>
      <c r="Y974" s="10" t="b">
        <f>IF(C971&lt;=0,C971*-1)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100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3" t="s">
        <v>7</v>
      </c>
      <c r="F982" s="214"/>
      <c r="G982" s="215"/>
      <c r="H982" s="5">
        <f>SUM(H968:H981)</f>
        <v>1620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3" t="s">
        <v>7</v>
      </c>
      <c r="O984" s="214"/>
      <c r="P984" s="214"/>
      <c r="Q984" s="215"/>
      <c r="R984" s="18">
        <f>SUM(R968:R983)</f>
        <v>100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1427.3620000000014</v>
      </c>
      <c r="V993" s="17"/>
      <c r="X993" s="15" t="s">
        <v>18</v>
      </c>
      <c r="Y993" s="16">
        <f>SUM(Y974:Y992)</f>
        <v>0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 x14ac:dyDescent="0.25">
      <c r="H1007" s="216"/>
      <c r="I1007" s="216"/>
      <c r="J1007" s="216"/>
      <c r="V1007" s="17"/>
      <c r="AA1007" s="216"/>
      <c r="AB1007" s="216"/>
      <c r="AC1007" s="216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192.63799999999856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192.63799999999856</v>
      </c>
      <c r="AA1011" s="217" t="s">
        <v>20</v>
      </c>
      <c r="AB1011" s="217"/>
      <c r="AC1011" s="217"/>
      <c r="AD1011" s="217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192.63799999999856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192.63799999999856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192.63799999999856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192.63799999999856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COBRAR'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8" t="str">
        <f>IF(C1016&lt;0,"NO PAGAR","COBRAR'")</f>
        <v>COBRAR'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 FAVOR '</v>
      </c>
      <c r="C1020" s="10" t="b">
        <f>IF(Y971&lt;=0,Y971*-1)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 FAVOR'</v>
      </c>
      <c r="Y1020" s="10" t="b">
        <f>IF(C1016&lt;=0,C1016*-1)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0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abSelected="1" topLeftCell="A942" zoomScale="80" zoomScaleNormal="80" workbookViewId="0">
      <selection activeCell="E962" sqref="E962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4" t="s">
        <v>110</v>
      </c>
      <c r="AL8" s="224"/>
      <c r="AM8" s="22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19" t="s">
        <v>29</v>
      </c>
      <c r="AD97" s="219"/>
      <c r="AE97" s="219"/>
    </row>
    <row r="98" spans="2:41" x14ac:dyDescent="0.25">
      <c r="H98" s="216" t="s">
        <v>28</v>
      </c>
      <c r="I98" s="216"/>
      <c r="J98" s="216"/>
      <c r="V98" s="17"/>
      <c r="AC98" s="219"/>
      <c r="AD98" s="219"/>
      <c r="AE98" s="219"/>
    </row>
    <row r="99" spans="2:41" x14ac:dyDescent="0.25">
      <c r="H99" s="216"/>
      <c r="I99" s="216"/>
      <c r="J99" s="216"/>
      <c r="V99" s="17"/>
      <c r="AC99" s="219"/>
      <c r="AD99" s="219"/>
      <c r="AE99" s="219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 x14ac:dyDescent="0.25">
      <c r="H131" s="216"/>
      <c r="I131" s="216"/>
      <c r="J131" s="216"/>
      <c r="V131" s="17"/>
      <c r="AA131" s="216"/>
      <c r="AB131" s="216"/>
      <c r="AC131" s="21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19" t="s">
        <v>29</v>
      </c>
      <c r="AD169" s="219"/>
      <c r="AE169" s="219"/>
    </row>
    <row r="170" spans="2:41" x14ac:dyDescent="0.25">
      <c r="H170" s="216" t="s">
        <v>28</v>
      </c>
      <c r="I170" s="216"/>
      <c r="J170" s="216"/>
      <c r="V170" s="17"/>
      <c r="AC170" s="219"/>
      <c r="AD170" s="219"/>
      <c r="AE170" s="219"/>
    </row>
    <row r="171" spans="2:41" x14ac:dyDescent="0.25">
      <c r="H171" s="216"/>
      <c r="I171" s="216"/>
      <c r="J171" s="216"/>
      <c r="V171" s="17"/>
      <c r="AC171" s="219"/>
      <c r="AD171" s="219"/>
      <c r="AE171" s="219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 x14ac:dyDescent="0.25">
      <c r="H208" s="216"/>
      <c r="I208" s="216"/>
      <c r="J208" s="216"/>
      <c r="V208" s="17"/>
      <c r="AA208" s="216"/>
      <c r="AB208" s="216"/>
      <c r="AC208" s="21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19" t="s">
        <v>29</v>
      </c>
      <c r="AD253" s="219"/>
      <c r="AE253" s="219"/>
    </row>
    <row r="254" spans="5:31" x14ac:dyDescent="0.25">
      <c r="H254" s="216" t="s">
        <v>28</v>
      </c>
      <c r="I254" s="216"/>
      <c r="J254" s="216"/>
      <c r="V254" s="17"/>
      <c r="AC254" s="219"/>
      <c r="AD254" s="219"/>
      <c r="AE254" s="219"/>
    </row>
    <row r="255" spans="5:31" x14ac:dyDescent="0.25">
      <c r="H255" s="216"/>
      <c r="I255" s="216"/>
      <c r="J255" s="216"/>
      <c r="V255" s="17"/>
      <c r="AC255" s="219"/>
      <c r="AD255" s="219"/>
      <c r="AE255" s="219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 x14ac:dyDescent="0.25">
      <c r="H300" s="216"/>
      <c r="I300" s="216"/>
      <c r="J300" s="216"/>
      <c r="V300" s="17"/>
      <c r="AA300" s="216"/>
      <c r="AB300" s="216"/>
      <c r="AC300" s="21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16" t="s">
        <v>28</v>
      </c>
      <c r="I347" s="216"/>
      <c r="J347" s="216"/>
      <c r="V347" s="17"/>
    </row>
    <row r="348" spans="2:30" x14ac:dyDescent="0.25">
      <c r="H348" s="216"/>
      <c r="I348" s="216"/>
      <c r="J348" s="216"/>
      <c r="V348" s="17"/>
    </row>
    <row r="349" spans="2:30" x14ac:dyDescent="0.25">
      <c r="V349" s="17"/>
      <c r="X349" s="232" t="s">
        <v>64</v>
      </c>
      <c r="AB349" s="228" t="s">
        <v>29</v>
      </c>
      <c r="AC349" s="228"/>
      <c r="AD349" s="228"/>
    </row>
    <row r="350" spans="2:30" x14ac:dyDescent="0.25">
      <c r="V350" s="17"/>
      <c r="X350" s="232"/>
      <c r="AB350" s="228"/>
      <c r="AC350" s="228"/>
      <c r="AD350" s="228"/>
    </row>
    <row r="351" spans="2:30" ht="23.25" x14ac:dyDescent="0.35">
      <c r="B351" s="22" t="s">
        <v>64</v>
      </c>
      <c r="V351" s="17"/>
      <c r="X351" s="232"/>
      <c r="AB351" s="228"/>
      <c r="AC351" s="228"/>
      <c r="AD351" s="228"/>
    </row>
    <row r="352" spans="2:30" ht="23.25" x14ac:dyDescent="0.3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 x14ac:dyDescent="0.25">
      <c r="H387" s="216"/>
      <c r="I387" s="216"/>
      <c r="J387" s="216"/>
      <c r="V387" s="17"/>
      <c r="AA387" s="216"/>
      <c r="AB387" s="216"/>
      <c r="AC387" s="21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19" t="s">
        <v>29</v>
      </c>
      <c r="AD431" s="219"/>
      <c r="AE431" s="219"/>
    </row>
    <row r="432" spans="8:31" x14ac:dyDescent="0.25">
      <c r="H432" s="216" t="s">
        <v>28</v>
      </c>
      <c r="I432" s="216"/>
      <c r="J432" s="216"/>
      <c r="V432" s="17"/>
      <c r="AC432" s="219"/>
      <c r="AD432" s="219"/>
      <c r="AE432" s="219"/>
    </row>
    <row r="433" spans="2:41" x14ac:dyDescent="0.25">
      <c r="H433" s="216"/>
      <c r="I433" s="216"/>
      <c r="J433" s="216"/>
      <c r="V433" s="17"/>
      <c r="AC433" s="219"/>
      <c r="AD433" s="219"/>
      <c r="AE433" s="219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 x14ac:dyDescent="0.25">
      <c r="H472" s="216"/>
      <c r="I472" s="216"/>
      <c r="J472" s="216"/>
      <c r="V472" s="17"/>
      <c r="AA472" s="216"/>
      <c r="AB472" s="216"/>
      <c r="AC472" s="21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19" t="s">
        <v>29</v>
      </c>
      <c r="AD516" s="219"/>
      <c r="AE516" s="219"/>
    </row>
    <row r="517" spans="2:41" ht="15.75" customHeight="1" x14ac:dyDescent="0.25">
      <c r="H517" s="216" t="s">
        <v>28</v>
      </c>
      <c r="I517" s="216"/>
      <c r="J517" s="216"/>
      <c r="V517" s="17"/>
      <c r="AC517" s="219"/>
      <c r="AD517" s="219"/>
      <c r="AE517" s="219"/>
    </row>
    <row r="518" spans="2:41" x14ac:dyDescent="0.25">
      <c r="H518" s="216"/>
      <c r="I518" s="216"/>
      <c r="J518" s="216"/>
      <c r="V518" s="17"/>
      <c r="AC518" s="219"/>
      <c r="AD518" s="219"/>
      <c r="AE518" s="219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 x14ac:dyDescent="0.25">
      <c r="H557" s="216"/>
      <c r="I557" s="216"/>
      <c r="J557" s="216"/>
      <c r="V557" s="17"/>
      <c r="AA557" s="216"/>
      <c r="AB557" s="216"/>
      <c r="AC557" s="21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19" t="s">
        <v>29</v>
      </c>
      <c r="AD599" s="219"/>
      <c r="AE599" s="219"/>
    </row>
    <row r="600" spans="2:41" x14ac:dyDescent="0.25">
      <c r="H600" s="216" t="s">
        <v>28</v>
      </c>
      <c r="I600" s="216"/>
      <c r="J600" s="216"/>
      <c r="V600" s="17"/>
      <c r="AC600" s="219"/>
      <c r="AD600" s="219"/>
      <c r="AE600" s="219"/>
    </row>
    <row r="601" spans="2:41" x14ac:dyDescent="0.25">
      <c r="H601" s="216"/>
      <c r="I601" s="216"/>
      <c r="J601" s="216"/>
      <c r="V601" s="17"/>
      <c r="AC601" s="219"/>
      <c r="AD601" s="219"/>
      <c r="AE601" s="219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 x14ac:dyDescent="0.25">
      <c r="H646" s="216"/>
      <c r="I646" s="216"/>
      <c r="J646" s="216"/>
      <c r="V646" s="17"/>
      <c r="AA646" s="216"/>
      <c r="AB646" s="216"/>
      <c r="AC646" s="21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19" t="s">
        <v>29</v>
      </c>
      <c r="AD688" s="219"/>
      <c r="AE688" s="219"/>
    </row>
    <row r="689" spans="2:41" x14ac:dyDescent="0.25">
      <c r="H689" s="216" t="s">
        <v>28</v>
      </c>
      <c r="I689" s="216"/>
      <c r="J689" s="216"/>
      <c r="V689" s="17"/>
      <c r="AC689" s="219"/>
      <c r="AD689" s="219"/>
      <c r="AE689" s="219"/>
    </row>
    <row r="690" spans="2:41" x14ac:dyDescent="0.25">
      <c r="H690" s="216"/>
      <c r="I690" s="216"/>
      <c r="J690" s="216"/>
      <c r="V690" s="17"/>
      <c r="AC690" s="219"/>
      <c r="AD690" s="219"/>
      <c r="AE690" s="219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6" t="s">
        <v>10</v>
      </c>
      <c r="AL692" s="236"/>
      <c r="AM692" s="236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 x14ac:dyDescent="0.25">
      <c r="H731" s="216"/>
      <c r="I731" s="216"/>
      <c r="J731" s="216"/>
      <c r="V731" s="17"/>
      <c r="AA731" s="216"/>
      <c r="AB731" s="216"/>
      <c r="AC731" s="21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19" t="s">
        <v>29</v>
      </c>
      <c r="AD772" s="219"/>
      <c r="AE772" s="219"/>
    </row>
    <row r="773" spans="2:41" x14ac:dyDescent="0.25">
      <c r="H773" s="216" t="s">
        <v>28</v>
      </c>
      <c r="I773" s="216"/>
      <c r="J773" s="216"/>
      <c r="V773" s="17"/>
      <c r="AC773" s="219"/>
      <c r="AD773" s="219"/>
      <c r="AE773" s="219"/>
    </row>
    <row r="774" spans="2:41" x14ac:dyDescent="0.25">
      <c r="H774" s="216"/>
      <c r="I774" s="216"/>
      <c r="J774" s="216"/>
      <c r="V774" s="17"/>
      <c r="AC774" s="219"/>
      <c r="AD774" s="219"/>
      <c r="AE774" s="219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 x14ac:dyDescent="0.25">
      <c r="H817" s="216"/>
      <c r="I817" s="216"/>
      <c r="J817" s="216"/>
      <c r="V817" s="17"/>
      <c r="AA817" s="216"/>
      <c r="AB817" s="216"/>
      <c r="AC817" s="21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19" t="s">
        <v>29</v>
      </c>
      <c r="AD864" s="219"/>
      <c r="AE864" s="219"/>
    </row>
    <row r="865" spans="2:41" x14ac:dyDescent="0.25">
      <c r="H865" s="216" t="s">
        <v>28</v>
      </c>
      <c r="I865" s="216"/>
      <c r="J865" s="216"/>
      <c r="V865" s="17"/>
      <c r="AC865" s="219"/>
      <c r="AD865" s="219"/>
      <c r="AE865" s="219"/>
    </row>
    <row r="866" spans="2:41" x14ac:dyDescent="0.25">
      <c r="H866" s="216"/>
      <c r="I866" s="216"/>
      <c r="J866" s="216"/>
      <c r="V866" s="17"/>
      <c r="AC866" s="219"/>
      <c r="AD866" s="219"/>
      <c r="AE866" s="219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16" t="s">
        <v>30</v>
      </c>
      <c r="G910" s="216"/>
      <c r="H910" s="216"/>
      <c r="I910" s="208"/>
      <c r="J910" s="208"/>
      <c r="V910" s="17"/>
      <c r="AA910" s="216" t="s">
        <v>31</v>
      </c>
      <c r="AB910" s="216"/>
      <c r="AC910" s="216"/>
    </row>
    <row r="911" spans="1:43" ht="15" customHeight="1" x14ac:dyDescent="0.4">
      <c r="F911" s="216"/>
      <c r="G911" s="216"/>
      <c r="H911" s="216"/>
      <c r="I911" s="208"/>
      <c r="J911" s="208"/>
      <c r="V911" s="17"/>
      <c r="AA911" s="216"/>
      <c r="AB911" s="216"/>
      <c r="AC911" s="21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NO PAGAR</v>
      </c>
      <c r="Y919" s="21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19" t="s">
        <v>29</v>
      </c>
      <c r="AD951" s="219"/>
      <c r="AE951" s="219"/>
    </row>
    <row r="952" spans="2:41" x14ac:dyDescent="0.25">
      <c r="H952" s="216" t="s">
        <v>28</v>
      </c>
      <c r="I952" s="216"/>
      <c r="J952" s="216"/>
      <c r="V952" s="17"/>
      <c r="AC952" s="219"/>
      <c r="AD952" s="219"/>
      <c r="AE952" s="219"/>
    </row>
    <row r="953" spans="2:41" x14ac:dyDescent="0.25">
      <c r="H953" s="216"/>
      <c r="I953" s="216"/>
      <c r="J953" s="216"/>
      <c r="V953" s="17"/>
      <c r="AC953" s="219"/>
      <c r="AD953" s="219"/>
      <c r="AE953" s="219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-128.0300000000002</v>
      </c>
      <c r="E957" s="217" t="s">
        <v>355</v>
      </c>
      <c r="F957" s="217"/>
      <c r="G957" s="217"/>
      <c r="H957" s="217"/>
      <c r="V957" s="17"/>
      <c r="X957" s="23" t="s">
        <v>32</v>
      </c>
      <c r="Y957" s="20">
        <f>IF(B957="PAGADO",0,C962)</f>
        <v>381.9699999999998</v>
      </c>
      <c r="AA957" s="217" t="s">
        <v>20</v>
      </c>
      <c r="AB957" s="217"/>
      <c r="AC957" s="217"/>
      <c r="AD957" s="217"/>
    </row>
    <row r="958" spans="2:41" x14ac:dyDescent="0.25">
      <c r="B958" s="1" t="s">
        <v>0</v>
      </c>
      <c r="C958" s="19">
        <f>H973</f>
        <v>510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510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381.9699999999998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128.0300000000002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381.9699999999998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381.9699999999998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213" t="s">
        <v>7</v>
      </c>
      <c r="F973" s="214"/>
      <c r="G973" s="215"/>
      <c r="H973" s="5">
        <f>SUM(H959:H972)</f>
        <v>510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128.0300000000002</v>
      </c>
      <c r="V984" s="17"/>
      <c r="X984" s="15" t="s">
        <v>18</v>
      </c>
      <c r="Y984" s="16">
        <f>SUM(Y965:Y983)</f>
        <v>0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 x14ac:dyDescent="0.25">
      <c r="H998" s="216"/>
      <c r="I998" s="216"/>
      <c r="J998" s="216"/>
      <c r="V998" s="17"/>
      <c r="AA998" s="216"/>
      <c r="AB998" s="216"/>
      <c r="AC998" s="216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381.9699999999998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381.9699999999998</v>
      </c>
      <c r="AA1002" s="217" t="s">
        <v>20</v>
      </c>
      <c r="AB1002" s="217"/>
      <c r="AC1002" s="217"/>
      <c r="AD1002" s="217"/>
    </row>
    <row r="1003" spans="1:43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381.9699999999998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381.9699999999998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381.9699999999998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381.9699999999998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1"/>
  <sheetViews>
    <sheetView topLeftCell="A952" zoomScale="89" zoomScaleNormal="89" workbookViewId="0">
      <selection activeCell="C970" sqref="C970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62</v>
      </c>
      <c r="F8" s="217"/>
      <c r="G8" s="217"/>
      <c r="H8" s="217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19" t="s">
        <v>29</v>
      </c>
      <c r="AD99" s="219"/>
      <c r="AE99" s="219"/>
    </row>
    <row r="100" spans="2:41" x14ac:dyDescent="0.25">
      <c r="H100" s="216" t="s">
        <v>28</v>
      </c>
      <c r="I100" s="216"/>
      <c r="J100" s="216"/>
      <c r="V100" s="17"/>
      <c r="AC100" s="219"/>
      <c r="AD100" s="219"/>
      <c r="AE100" s="219"/>
    </row>
    <row r="101" spans="2:41" x14ac:dyDescent="0.25">
      <c r="H101" s="216"/>
      <c r="I101" s="216"/>
      <c r="J101" s="216"/>
      <c r="V101" s="17"/>
      <c r="AC101" s="219"/>
      <c r="AD101" s="219"/>
      <c r="AE101" s="219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 x14ac:dyDescent="0.25">
      <c r="H133" s="216"/>
      <c r="I133" s="216"/>
      <c r="J133" s="216"/>
      <c r="V133" s="17"/>
      <c r="AA133" s="216"/>
      <c r="AB133" s="216"/>
      <c r="AC133" s="21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19" t="s">
        <v>29</v>
      </c>
      <c r="AD180" s="219"/>
      <c r="AE180" s="219"/>
    </row>
    <row r="181" spans="2:41" x14ac:dyDescent="0.25">
      <c r="H181" s="216" t="s">
        <v>28</v>
      </c>
      <c r="I181" s="216"/>
      <c r="J181" s="216"/>
      <c r="V181" s="17"/>
      <c r="AC181" s="219"/>
      <c r="AD181" s="219"/>
      <c r="AE181" s="219"/>
    </row>
    <row r="182" spans="2:41" x14ac:dyDescent="0.25">
      <c r="H182" s="216"/>
      <c r="I182" s="216"/>
      <c r="J182" s="216"/>
      <c r="V182" s="17"/>
      <c r="AC182" s="219"/>
      <c r="AD182" s="219"/>
      <c r="AE182" s="219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 x14ac:dyDescent="0.25">
      <c r="H227" s="216"/>
      <c r="I227" s="216"/>
      <c r="J227" s="216"/>
      <c r="V227" s="17"/>
      <c r="AA227" s="216"/>
      <c r="AB227" s="216"/>
      <c r="AC227" s="21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19" t="s">
        <v>29</v>
      </c>
      <c r="AD272" s="219"/>
      <c r="AE272" s="219"/>
    </row>
    <row r="273" spans="2:41" x14ac:dyDescent="0.25">
      <c r="H273" s="216" t="s">
        <v>28</v>
      </c>
      <c r="I273" s="216"/>
      <c r="J273" s="216"/>
      <c r="V273" s="17"/>
      <c r="AC273" s="219"/>
      <c r="AD273" s="219"/>
      <c r="AE273" s="219"/>
    </row>
    <row r="274" spans="2:41" x14ac:dyDescent="0.25">
      <c r="H274" s="216"/>
      <c r="I274" s="216"/>
      <c r="J274" s="216"/>
      <c r="V274" s="17"/>
      <c r="AC274" s="219"/>
      <c r="AD274" s="219"/>
      <c r="AE274" s="219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 x14ac:dyDescent="0.25">
      <c r="H319" s="216"/>
      <c r="I319" s="216"/>
      <c r="J319" s="216"/>
      <c r="V319" s="17"/>
      <c r="AA319" s="216"/>
      <c r="AB319" s="216"/>
      <c r="AC319" s="21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IF(B1051="PAGADO",0,C328)</f>
        <v>-324.73999999999978</v>
      </c>
      <c r="AA323" s="217" t="s">
        <v>308</v>
      </c>
      <c r="AB323" s="217"/>
      <c r="AC323" s="217"/>
      <c r="AD323" s="21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2" t="s">
        <v>64</v>
      </c>
      <c r="AC368" s="228" t="s">
        <v>29</v>
      </c>
      <c r="AD368" s="228"/>
      <c r="AE368" s="228"/>
    </row>
    <row r="369" spans="2:41" x14ac:dyDescent="0.25">
      <c r="V369" s="17"/>
      <c r="X369" s="232"/>
      <c r="AC369" s="228"/>
      <c r="AD369" s="228"/>
      <c r="AE369" s="228"/>
    </row>
    <row r="370" spans="2:41" ht="23.25" x14ac:dyDescent="0.35">
      <c r="B370" s="22" t="s">
        <v>64</v>
      </c>
      <c r="V370" s="17"/>
      <c r="X370" s="232"/>
      <c r="AC370" s="228"/>
      <c r="AD370" s="228"/>
      <c r="AE370" s="228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 x14ac:dyDescent="0.3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 x14ac:dyDescent="0.4">
      <c r="H406" s="75"/>
      <c r="I406" s="75"/>
      <c r="J406" s="75"/>
      <c r="V406" s="17"/>
      <c r="AA406" s="216"/>
      <c r="AB406" s="216"/>
      <c r="AC406" s="21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19" t="s">
        <v>29</v>
      </c>
      <c r="AD441" s="219"/>
      <c r="AE441" s="219"/>
    </row>
    <row r="442" spans="2:41" ht="35.25" customHeight="1" x14ac:dyDescent="0.4">
      <c r="H442" s="75" t="s">
        <v>28</v>
      </c>
      <c r="I442" s="75"/>
      <c r="J442" s="75"/>
      <c r="V442" s="17"/>
      <c r="AC442" s="219"/>
      <c r="AD442" s="219"/>
      <c r="AE442" s="219"/>
    </row>
    <row r="443" spans="2:41" ht="15" customHeight="1" x14ac:dyDescent="0.4">
      <c r="H443" s="75"/>
      <c r="I443" s="75"/>
      <c r="J443" s="75"/>
      <c r="V443" s="17"/>
      <c r="AC443" s="219"/>
      <c r="AD443" s="219"/>
      <c r="AE443" s="219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 x14ac:dyDescent="0.4">
      <c r="H481" s="75"/>
      <c r="I481" s="75"/>
      <c r="J481" s="75"/>
      <c r="V481" s="17"/>
      <c r="AA481" s="216"/>
      <c r="AB481" s="216"/>
      <c r="AC481" s="21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IF(B1241="PAGADO",0,C488)</f>
        <v>-88.629999999999654</v>
      </c>
      <c r="AA483" s="217" t="s">
        <v>253</v>
      </c>
      <c r="AB483" s="217"/>
      <c r="AC483" s="217"/>
      <c r="AD483" s="21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19" t="s">
        <v>29</v>
      </c>
      <c r="AD522" s="219"/>
      <c r="AE522" s="219"/>
    </row>
    <row r="523" spans="2:41" ht="30" customHeight="1" x14ac:dyDescent="0.4">
      <c r="H523" s="75" t="s">
        <v>28</v>
      </c>
      <c r="I523" s="75"/>
      <c r="J523" s="75"/>
      <c r="V523" s="17"/>
      <c r="AC523" s="219"/>
      <c r="AD523" s="219"/>
      <c r="AE523" s="219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IF(B1340="PAGADO",0,C572)</f>
        <v>-1694.4249999999993</v>
      </c>
      <c r="AA567" s="217" t="s">
        <v>308</v>
      </c>
      <c r="AB567" s="217"/>
      <c r="AC567" s="217"/>
      <c r="AD567" s="21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19" t="s">
        <v>29</v>
      </c>
      <c r="AD608" s="219"/>
      <c r="AE608" s="219"/>
    </row>
    <row r="609" spans="2:41" ht="23.25" customHeight="1" x14ac:dyDescent="0.4">
      <c r="H609" s="75" t="s">
        <v>28</v>
      </c>
      <c r="I609" s="75"/>
      <c r="J609" s="75"/>
      <c r="V609" s="17"/>
      <c r="AC609" s="219"/>
      <c r="AD609" s="219"/>
      <c r="AE609" s="219"/>
    </row>
    <row r="610" spans="2:41" ht="15" customHeight="1" x14ac:dyDescent="0.4">
      <c r="H610" s="75"/>
      <c r="I610" s="75"/>
      <c r="J610" s="75"/>
      <c r="V610" s="17"/>
      <c r="AC610" s="219"/>
      <c r="AD610" s="219"/>
      <c r="AE610" s="219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 x14ac:dyDescent="0.4">
      <c r="H650" s="75"/>
      <c r="I650" s="75"/>
      <c r="J650" s="75"/>
      <c r="V650" s="17"/>
      <c r="AA650" s="216"/>
      <c r="AB650" s="216"/>
      <c r="AC650" s="21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IF(B1433="PAGADO",0,C657)</f>
        <v>125.01900000000069</v>
      </c>
      <c r="AA652" s="217" t="s">
        <v>308</v>
      </c>
      <c r="AB652" s="217"/>
      <c r="AC652" s="217"/>
      <c r="AD652" s="21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4" t="s">
        <v>110</v>
      </c>
      <c r="AL689" s="224"/>
      <c r="AM689" s="224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 x14ac:dyDescent="0.4">
      <c r="H737" s="75"/>
      <c r="I737" s="75"/>
      <c r="J737" s="75"/>
      <c r="V737" s="17"/>
      <c r="AA737" s="216"/>
      <c r="AB737" s="216"/>
      <c r="AC737" s="216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4" t="s">
        <v>10</v>
      </c>
      <c r="P739" s="224"/>
      <c r="Q739" s="224"/>
      <c r="V739" s="17"/>
      <c r="X739" s="23" t="s">
        <v>32</v>
      </c>
      <c r="Y739" s="20">
        <f>IF(B1526="PAGADO",0,C744)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 x14ac:dyDescent="0.4">
      <c r="H825" s="75"/>
      <c r="I825" s="75"/>
      <c r="J825" s="75"/>
      <c r="V825" s="17"/>
      <c r="AA825" s="216"/>
      <c r="AB825" s="216"/>
      <c r="AC825" s="216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IF(B1619="PAGADO",0,C832)</f>
        <v>-2816.1250000000005</v>
      </c>
      <c r="AA827" s="217" t="s">
        <v>62</v>
      </c>
      <c r="AB827" s="217"/>
      <c r="AC827" s="217"/>
      <c r="AD827" s="217"/>
      <c r="AK827" s="224" t="s">
        <v>10</v>
      </c>
      <c r="AL827" s="224"/>
      <c r="AM827" s="224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 x14ac:dyDescent="0.4">
      <c r="H914" s="75"/>
      <c r="I914" s="75"/>
      <c r="J914" s="75"/>
      <c r="V914" s="17"/>
      <c r="AA914" s="216"/>
      <c r="AB914" s="216"/>
      <c r="AC914" s="216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17" t="s">
        <v>62</v>
      </c>
      <c r="F916" s="217"/>
      <c r="G916" s="217"/>
      <c r="H916" s="217"/>
      <c r="V916" s="17"/>
      <c r="X916" s="23" t="s">
        <v>32</v>
      </c>
      <c r="Y916" s="20">
        <f>IF(B1713="PAGADO",0,C921)</f>
        <v>-2575.3710000000001</v>
      </c>
      <c r="AA916" s="217" t="s">
        <v>308</v>
      </c>
      <c r="AB916" s="217"/>
      <c r="AC916" s="217"/>
      <c r="AD916" s="217"/>
      <c r="AK916" s="224" t="s">
        <v>10</v>
      </c>
      <c r="AL916" s="224"/>
      <c r="AM916" s="224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18" t="str">
        <f>IF(Y921&lt;0,"NO PAGAR","COBRAR'")</f>
        <v>NO PAGAR</v>
      </c>
      <c r="Y922" s="21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18" t="str">
        <f>IF(C921&lt;0,"NO PAGAR","COBRAR'")</f>
        <v>NO PAGAR</v>
      </c>
      <c r="C923" s="21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ht="15" customHeight="1" x14ac:dyDescent="0.35">
      <c r="V955" s="17"/>
      <c r="AC955" s="184" t="s">
        <v>29</v>
      </c>
      <c r="AD955" s="184"/>
      <c r="AE955" s="184"/>
    </row>
    <row r="956" spans="2:31" ht="15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 x14ac:dyDescent="0.4">
      <c r="H957" s="75"/>
      <c r="I957" s="75"/>
      <c r="J957" s="75"/>
      <c r="V957" s="17"/>
      <c r="AC957" s="184"/>
      <c r="AD957" s="184"/>
      <c r="AE957" s="184"/>
    </row>
    <row r="958" spans="2:31" x14ac:dyDescent="0.25">
      <c r="V958" s="17"/>
    </row>
    <row r="959" spans="2:31" x14ac:dyDescent="0.25">
      <c r="V959" s="17"/>
    </row>
    <row r="960" spans="2:31" ht="23.25" x14ac:dyDescent="0.35">
      <c r="B960" s="22" t="s">
        <v>72</v>
      </c>
      <c r="V960" s="17"/>
      <c r="X960" s="22" t="s">
        <v>74</v>
      </c>
    </row>
    <row r="961" spans="2:41" ht="23.25" x14ac:dyDescent="0.35">
      <c r="B961" s="23" t="s">
        <v>32</v>
      </c>
      <c r="C961" s="20">
        <f>IF(X916="PAGADO",0,Y921)</f>
        <v>-3889.0420000000004</v>
      </c>
      <c r="E961" s="217" t="s">
        <v>62</v>
      </c>
      <c r="F961" s="217"/>
      <c r="G961" s="217"/>
      <c r="H961" s="217"/>
      <c r="V961" s="17"/>
      <c r="X961" s="23" t="s">
        <v>32</v>
      </c>
      <c r="Y961" s="20">
        <f>IF(B961="PAGADO",0,C966)</f>
        <v>-1469.0420000000004</v>
      </c>
      <c r="AA961" s="217" t="s">
        <v>20</v>
      </c>
      <c r="AB961" s="217"/>
      <c r="AC961" s="217"/>
      <c r="AD961" s="217"/>
    </row>
    <row r="962" spans="2:41" x14ac:dyDescent="0.25">
      <c r="B962" s="1" t="s">
        <v>0</v>
      </c>
      <c r="C962" s="19">
        <f>H977</f>
        <v>2720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 x14ac:dyDescent="0.25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2720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C988</f>
        <v>4189.0420000000004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1469.0420000000004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25</v>
      </c>
      <c r="C966" s="21">
        <f>C964-C965</f>
        <v>-1469.0420000000004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-1469.0420000000004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 x14ac:dyDescent="0.4">
      <c r="B967" s="220" t="str">
        <f>IF(C966&lt;0,"NO PAGAR","COBRAR")</f>
        <v>NO PAGAR</v>
      </c>
      <c r="C967" s="220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211" t="s">
        <v>9</v>
      </c>
      <c r="C968" s="212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1469.0420000000004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R979</f>
        <v>300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213" t="s">
        <v>7</v>
      </c>
      <c r="F977" s="214"/>
      <c r="G977" s="215"/>
      <c r="H977" s="5">
        <f>SUM(H963:H976)</f>
        <v>2720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N979" s="213" t="s">
        <v>7</v>
      </c>
      <c r="O979" s="214"/>
      <c r="P979" s="214"/>
      <c r="Q979" s="215"/>
      <c r="R979" s="18">
        <f>SUM(R963:R978)</f>
        <v>300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E982" s="14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4189.0420000000004</v>
      </c>
      <c r="V988" s="17"/>
      <c r="X988" s="15" t="s">
        <v>18</v>
      </c>
      <c r="Y988" s="16">
        <f>SUM(Y969:Y987)</f>
        <v>1469.0420000000004</v>
      </c>
    </row>
    <row r="989" spans="2:41" x14ac:dyDescent="0.25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 x14ac:dyDescent="0.25">
      <c r="E990" s="1" t="s">
        <v>19</v>
      </c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V1000" s="17"/>
    </row>
    <row r="1001" spans="1:43" ht="15" customHeight="1" x14ac:dyDescent="0.4">
      <c r="H1001" s="75" t="s">
        <v>30</v>
      </c>
      <c r="I1001" s="75"/>
      <c r="J1001" s="75"/>
      <c r="V1001" s="17"/>
      <c r="AA1001" s="216" t="s">
        <v>31</v>
      </c>
      <c r="AB1001" s="216"/>
      <c r="AC1001" s="216"/>
    </row>
    <row r="1002" spans="1:43" ht="15" customHeight="1" x14ac:dyDescent="0.4">
      <c r="H1002" s="75"/>
      <c r="I1002" s="75"/>
      <c r="J1002" s="75"/>
      <c r="V1002" s="17"/>
      <c r="AA1002" s="216"/>
      <c r="AB1002" s="216"/>
      <c r="AC1002" s="216"/>
    </row>
    <row r="1003" spans="1:43" x14ac:dyDescent="0.25">
      <c r="V1003" s="17"/>
    </row>
    <row r="1004" spans="1:43" x14ac:dyDescent="0.25">
      <c r="V1004" s="17"/>
    </row>
    <row r="1005" spans="1:43" ht="23.25" x14ac:dyDescent="0.35">
      <c r="B1005" s="24" t="s">
        <v>72</v>
      </c>
      <c r="V1005" s="17"/>
      <c r="X1005" s="22" t="s">
        <v>72</v>
      </c>
    </row>
    <row r="1006" spans="1:43" ht="23.25" x14ac:dyDescent="0.35">
      <c r="B1006" s="23" t="s">
        <v>32</v>
      </c>
      <c r="C1006" s="20">
        <f>IF(X961="PAGADO",0,C966)</f>
        <v>-1469.0420000000004</v>
      </c>
      <c r="E1006" s="217" t="s">
        <v>20</v>
      </c>
      <c r="F1006" s="217"/>
      <c r="G1006" s="217"/>
      <c r="H1006" s="217"/>
      <c r="V1006" s="17"/>
      <c r="X1006" s="23" t="s">
        <v>32</v>
      </c>
      <c r="Y1006" s="20">
        <f>IF(B1806="PAGADO",0,C1011)</f>
        <v>-1469.0420000000004</v>
      </c>
      <c r="AA1006" s="217" t="s">
        <v>20</v>
      </c>
      <c r="AB1006" s="217"/>
      <c r="AC1006" s="217"/>
      <c r="AD1006" s="217"/>
    </row>
    <row r="1007" spans="1:43" x14ac:dyDescent="0.25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 x14ac:dyDescent="0.25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9</v>
      </c>
      <c r="C1010" s="20">
        <f>C1034</f>
        <v>1469.0420000000004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1469.0420000000004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6" t="s">
        <v>26</v>
      </c>
      <c r="C1011" s="21">
        <f>C1009-C1010</f>
        <v>-1469.0420000000004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-1469.0420000000004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18" t="str">
        <f>IF(Y1011&lt;0,"NO PAGAR","COBRAR'")</f>
        <v>NO PAGAR</v>
      </c>
      <c r="Y1012" s="21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218" t="str">
        <f>IF(C1011&lt;0,"NO PAGAR","COBRAR'")</f>
        <v>NO PAGAR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IF(Y966&lt;0,"SALDO ADELANTADO","SALDO A FAVOR '")</f>
        <v>SALDO ADELANTADO</v>
      </c>
      <c r="C1015" s="10">
        <f>IF(Y966&lt;=0,Y966*-1)</f>
        <v>1469.0420000000004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1469.0420000000004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E1027" s="14"/>
      <c r="V1027" s="17"/>
      <c r="X1027" s="12"/>
      <c r="Y1027" s="10"/>
      <c r="AA1027" s="14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2"/>
      <c r="C1032" s="10"/>
      <c r="V1032" s="17"/>
      <c r="X1032" s="12"/>
      <c r="Y1032" s="10"/>
    </row>
    <row r="1033" spans="2:27" x14ac:dyDescent="0.25">
      <c r="B1033" s="11"/>
      <c r="C1033" s="10"/>
      <c r="V1033" s="17"/>
      <c r="X1033" s="11"/>
      <c r="Y1033" s="10"/>
    </row>
    <row r="1034" spans="2:27" x14ac:dyDescent="0.25">
      <c r="B1034" s="15" t="s">
        <v>18</v>
      </c>
      <c r="C1034" s="16">
        <f>SUM(C1015:C1033)</f>
        <v>1469.0420000000004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1469.0420000000004</v>
      </c>
      <c r="Z1034" t="s">
        <v>22</v>
      </c>
      <c r="AA1034" t="s">
        <v>21</v>
      </c>
    </row>
    <row r="1035" spans="2:27" x14ac:dyDescent="0.25">
      <c r="E1035" s="1" t="s">
        <v>19</v>
      </c>
      <c r="V1035" s="17"/>
      <c r="AA1035" s="1" t="s">
        <v>19</v>
      </c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19" t="s">
        <v>29</v>
      </c>
      <c r="AD95" s="219"/>
      <c r="AE95" s="219"/>
    </row>
    <row r="96" spans="2:31" x14ac:dyDescent="0.25">
      <c r="H96" s="216" t="s">
        <v>28</v>
      </c>
      <c r="I96" s="216"/>
      <c r="J96" s="216"/>
      <c r="V96" s="17"/>
      <c r="AC96" s="219"/>
      <c r="AD96" s="219"/>
      <c r="AE96" s="219"/>
    </row>
    <row r="97" spans="2:41" x14ac:dyDescent="0.25">
      <c r="H97" s="216"/>
      <c r="I97" s="216"/>
      <c r="J97" s="216"/>
      <c r="V97" s="17"/>
      <c r="AC97" s="219"/>
      <c r="AD97" s="219"/>
      <c r="AE97" s="219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 x14ac:dyDescent="0.25">
      <c r="H134" s="216"/>
      <c r="I134" s="216"/>
      <c r="J134" s="216"/>
      <c r="V134" s="17"/>
      <c r="AA134" s="216"/>
      <c r="AB134" s="216"/>
      <c r="AC134" s="21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19" t="s">
        <v>29</v>
      </c>
      <c r="AD181" s="219"/>
      <c r="AE181" s="219"/>
    </row>
    <row r="182" spans="2:41" x14ac:dyDescent="0.25">
      <c r="H182" s="216" t="s">
        <v>28</v>
      </c>
      <c r="I182" s="216"/>
      <c r="J182" s="216"/>
      <c r="V182" s="17"/>
      <c r="AC182" s="219"/>
      <c r="AD182" s="219"/>
      <c r="AE182" s="219"/>
    </row>
    <row r="183" spans="2:41" x14ac:dyDescent="0.25">
      <c r="H183" s="216"/>
      <c r="I183" s="216"/>
      <c r="J183" s="216"/>
      <c r="V183" s="17"/>
      <c r="AC183" s="219"/>
      <c r="AD183" s="219"/>
      <c r="AE183" s="219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 x14ac:dyDescent="0.25">
      <c r="H228" s="216"/>
      <c r="I228" s="216"/>
      <c r="J228" s="216"/>
      <c r="V228" s="17"/>
      <c r="AA228" s="216"/>
      <c r="AB228" s="216"/>
      <c r="AC228" s="21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19" t="s">
        <v>29</v>
      </c>
      <c r="AD273" s="219"/>
      <c r="AE273" s="219"/>
    </row>
    <row r="274" spans="2:41" x14ac:dyDescent="0.25">
      <c r="H274" s="216" t="s">
        <v>28</v>
      </c>
      <c r="I274" s="216"/>
      <c r="J274" s="216"/>
      <c r="V274" s="17"/>
      <c r="AC274" s="219"/>
      <c r="AD274" s="219"/>
      <c r="AE274" s="219"/>
    </row>
    <row r="275" spans="2:41" x14ac:dyDescent="0.25">
      <c r="H275" s="216"/>
      <c r="I275" s="216"/>
      <c r="J275" s="216"/>
      <c r="V275" s="17"/>
      <c r="AC275" s="219"/>
      <c r="AD275" s="219"/>
      <c r="AE275" s="219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 x14ac:dyDescent="0.25">
      <c r="H320" s="216"/>
      <c r="I320" s="216"/>
      <c r="J320" s="216"/>
      <c r="V320" s="17"/>
      <c r="AA320" s="216"/>
      <c r="AB320" s="216"/>
      <c r="AC320" s="21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19" t="s">
        <v>29</v>
      </c>
      <c r="AD366" s="219"/>
      <c r="AE366" s="219"/>
    </row>
    <row r="367" spans="5:31" x14ac:dyDescent="0.25">
      <c r="H367" s="216" t="s">
        <v>28</v>
      </c>
      <c r="I367" s="216"/>
      <c r="J367" s="216"/>
      <c r="V367" s="17"/>
      <c r="AC367" s="219"/>
      <c r="AD367" s="219"/>
      <c r="AE367" s="219"/>
    </row>
    <row r="368" spans="5:31" x14ac:dyDescent="0.25">
      <c r="H368" s="216"/>
      <c r="I368" s="216"/>
      <c r="J368" s="216"/>
      <c r="V368" s="17"/>
      <c r="AC368" s="219"/>
      <c r="AD368" s="219"/>
      <c r="AE368" s="219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 x14ac:dyDescent="0.25">
      <c r="H413" s="216"/>
      <c r="I413" s="216"/>
      <c r="J413" s="216"/>
      <c r="V413" s="17"/>
      <c r="AA413" s="216"/>
      <c r="AB413" s="216"/>
      <c r="AC413" s="21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19" t="s">
        <v>29</v>
      </c>
      <c r="AD463" s="219"/>
      <c r="AE463" s="219"/>
    </row>
    <row r="464" spans="8:31" x14ac:dyDescent="0.25">
      <c r="H464" s="216" t="s">
        <v>28</v>
      </c>
      <c r="I464" s="216"/>
      <c r="J464" s="216"/>
      <c r="V464" s="17"/>
      <c r="AC464" s="219"/>
      <c r="AD464" s="219"/>
      <c r="AE464" s="219"/>
    </row>
    <row r="465" spans="2:41" x14ac:dyDescent="0.25">
      <c r="H465" s="216"/>
      <c r="I465" s="216"/>
      <c r="J465" s="216"/>
      <c r="V465" s="17"/>
      <c r="AC465" s="219"/>
      <c r="AD465" s="219"/>
      <c r="AE465" s="219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 x14ac:dyDescent="0.25">
      <c r="H510" s="216"/>
      <c r="I510" s="216"/>
      <c r="J510" s="216"/>
      <c r="V510" s="17"/>
      <c r="AA510" s="216"/>
      <c r="AB510" s="216"/>
      <c r="AC510" s="21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19" t="s">
        <v>29</v>
      </c>
      <c r="AD562" s="219"/>
      <c r="AE562" s="219"/>
    </row>
    <row r="563" spans="2:41" x14ac:dyDescent="0.25">
      <c r="H563" s="216" t="s">
        <v>28</v>
      </c>
      <c r="I563" s="216"/>
      <c r="J563" s="216"/>
      <c r="V563" s="17"/>
      <c r="AC563" s="219"/>
      <c r="AD563" s="219"/>
      <c r="AE563" s="219"/>
    </row>
    <row r="564" spans="2:41" x14ac:dyDescent="0.25">
      <c r="H564" s="216"/>
      <c r="I564" s="216"/>
      <c r="J564" s="216"/>
      <c r="V564" s="17"/>
      <c r="AC564" s="219"/>
      <c r="AD564" s="219"/>
      <c r="AE564" s="219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 x14ac:dyDescent="0.25">
      <c r="H609" s="216"/>
      <c r="I609" s="216"/>
      <c r="J609" s="216"/>
      <c r="V609" s="17"/>
      <c r="AA609" s="216"/>
      <c r="AB609" s="216"/>
      <c r="AC609" s="21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19" t="s">
        <v>29</v>
      </c>
      <c r="AD655" s="219"/>
      <c r="AE655" s="219"/>
    </row>
    <row r="656" spans="2:31" x14ac:dyDescent="0.25">
      <c r="H656" s="216" t="s">
        <v>28</v>
      </c>
      <c r="I656" s="216"/>
      <c r="J656" s="216"/>
      <c r="V656" s="17"/>
      <c r="AC656" s="219"/>
      <c r="AD656" s="219"/>
      <c r="AE656" s="219"/>
    </row>
    <row r="657" spans="2:41" x14ac:dyDescent="0.25">
      <c r="H657" s="216"/>
      <c r="I657" s="216"/>
      <c r="J657" s="216"/>
      <c r="V657" s="17"/>
      <c r="AC657" s="219"/>
      <c r="AD657" s="219"/>
      <c r="AE657" s="219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 x14ac:dyDescent="0.25">
      <c r="H702" s="216"/>
      <c r="I702" s="216"/>
      <c r="J702" s="216"/>
      <c r="V702" s="17"/>
      <c r="AA702" s="216"/>
      <c r="AB702" s="216"/>
      <c r="AC702" s="21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19" t="s">
        <v>29</v>
      </c>
      <c r="AD748" s="219"/>
      <c r="AE748" s="219"/>
    </row>
    <row r="749" spans="8:31" x14ac:dyDescent="0.25">
      <c r="H749" s="216" t="s">
        <v>28</v>
      </c>
      <c r="I749" s="216"/>
      <c r="J749" s="216"/>
      <c r="V749" s="17"/>
      <c r="AC749" s="219"/>
      <c r="AD749" s="219"/>
      <c r="AE749" s="219"/>
    </row>
    <row r="750" spans="8:31" x14ac:dyDescent="0.25">
      <c r="H750" s="216"/>
      <c r="I750" s="216"/>
      <c r="J750" s="216"/>
      <c r="V750" s="17"/>
      <c r="AC750" s="219"/>
      <c r="AD750" s="219"/>
      <c r="AE750" s="219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 x14ac:dyDescent="0.25">
      <c r="H795" s="216"/>
      <c r="I795" s="216"/>
      <c r="J795" s="216"/>
      <c r="V795" s="17"/>
      <c r="AA795" s="216"/>
      <c r="AB795" s="216"/>
      <c r="AC795" s="21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19" t="s">
        <v>29</v>
      </c>
      <c r="AD841" s="219"/>
      <c r="AE841" s="219"/>
    </row>
    <row r="842" spans="2:41" x14ac:dyDescent="0.25">
      <c r="H842" s="216" t="s">
        <v>28</v>
      </c>
      <c r="I842" s="216"/>
      <c r="J842" s="216"/>
      <c r="V842" s="17"/>
      <c r="AC842" s="219"/>
      <c r="AD842" s="219"/>
      <c r="AE842" s="219"/>
    </row>
    <row r="843" spans="2:41" x14ac:dyDescent="0.25">
      <c r="H843" s="216"/>
      <c r="I843" s="216"/>
      <c r="J843" s="216"/>
      <c r="V843" s="17"/>
      <c r="AC843" s="219"/>
      <c r="AD843" s="219"/>
      <c r="AE843" s="219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 x14ac:dyDescent="0.25">
      <c r="H888" s="216"/>
      <c r="I888" s="216"/>
      <c r="J888" s="216"/>
      <c r="V888" s="17"/>
      <c r="AA888" s="216"/>
      <c r="AB888" s="216"/>
      <c r="AC888" s="21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19" t="s">
        <v>29</v>
      </c>
      <c r="AD935" s="219"/>
      <c r="AE935" s="219"/>
    </row>
    <row r="936" spans="2:41" x14ac:dyDescent="0.25">
      <c r="H936" s="216" t="s">
        <v>28</v>
      </c>
      <c r="I936" s="216"/>
      <c r="J936" s="216"/>
      <c r="V936" s="17"/>
      <c r="AC936" s="219"/>
      <c r="AD936" s="219"/>
      <c r="AE936" s="219"/>
    </row>
    <row r="937" spans="2:41" x14ac:dyDescent="0.25">
      <c r="H937" s="216"/>
      <c r="I937" s="216"/>
      <c r="J937" s="216"/>
      <c r="V937" s="17"/>
      <c r="AC937" s="219"/>
      <c r="AD937" s="219"/>
      <c r="AE937" s="219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 x14ac:dyDescent="0.25">
      <c r="H982" s="216"/>
      <c r="I982" s="216"/>
      <c r="J982" s="216"/>
      <c r="V982" s="17"/>
      <c r="AA982" s="216"/>
      <c r="AB982" s="216"/>
      <c r="AC982" s="21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19" t="s">
        <v>29</v>
      </c>
      <c r="AD1028" s="219"/>
      <c r="AE1028" s="219"/>
    </row>
    <row r="1029" spans="2:41" x14ac:dyDescent="0.25">
      <c r="H1029" s="216" t="s">
        <v>28</v>
      </c>
      <c r="I1029" s="216"/>
      <c r="J1029" s="216"/>
      <c r="V1029" s="17"/>
      <c r="AC1029" s="219"/>
      <c r="AD1029" s="219"/>
      <c r="AE1029" s="219"/>
    </row>
    <row r="1030" spans="2:41" x14ac:dyDescent="0.25">
      <c r="H1030" s="216"/>
      <c r="I1030" s="216"/>
      <c r="J1030" s="216"/>
      <c r="V1030" s="17"/>
      <c r="AC1030" s="219"/>
      <c r="AD1030" s="219"/>
      <c r="AE1030" s="219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 x14ac:dyDescent="0.25">
      <c r="H1075" s="216"/>
      <c r="I1075" s="216"/>
      <c r="J1075" s="216"/>
      <c r="V1075" s="17"/>
      <c r="AA1075" s="216"/>
      <c r="AB1075" s="216"/>
      <c r="AC1075" s="21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9" t="s">
        <v>29</v>
      </c>
      <c r="AD194" s="219"/>
      <c r="AE194" s="219"/>
    </row>
    <row r="195" spans="2:41" x14ac:dyDescent="0.25">
      <c r="H195" s="216" t="s">
        <v>28</v>
      </c>
      <c r="I195" s="216"/>
      <c r="J195" s="216"/>
      <c r="V195" s="17"/>
      <c r="AC195" s="219"/>
      <c r="AD195" s="219"/>
      <c r="AE195" s="219"/>
    </row>
    <row r="196" spans="2:41" x14ac:dyDescent="0.25">
      <c r="H196" s="216"/>
      <c r="I196" s="216"/>
      <c r="J196" s="216"/>
      <c r="V196" s="17"/>
      <c r="AC196" s="219"/>
      <c r="AD196" s="219"/>
      <c r="AE196" s="21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 x14ac:dyDescent="0.25">
      <c r="H241" s="216"/>
      <c r="I241" s="216"/>
      <c r="J241" s="216"/>
      <c r="V241" s="17"/>
      <c r="AA241" s="216"/>
      <c r="AB241" s="216"/>
      <c r="AC241" s="21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9" t="s">
        <v>29</v>
      </c>
      <c r="AD286" s="219"/>
      <c r="AE286" s="219"/>
    </row>
    <row r="287" spans="2:31" x14ac:dyDescent="0.25">
      <c r="H287" s="216" t="s">
        <v>28</v>
      </c>
      <c r="I287" s="216"/>
      <c r="J287" s="216"/>
      <c r="V287" s="17"/>
      <c r="AC287" s="219"/>
      <c r="AD287" s="219"/>
      <c r="AE287" s="219"/>
    </row>
    <row r="288" spans="2:31" x14ac:dyDescent="0.25">
      <c r="H288" s="216"/>
      <c r="I288" s="216"/>
      <c r="J288" s="216"/>
      <c r="V288" s="17"/>
      <c r="AC288" s="219"/>
      <c r="AD288" s="219"/>
      <c r="AE288" s="21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 x14ac:dyDescent="0.25">
      <c r="H333" s="216"/>
      <c r="I333" s="216"/>
      <c r="J333" s="216"/>
      <c r="V333" s="17"/>
      <c r="AA333" s="216"/>
      <c r="AB333" s="216"/>
      <c r="AC333" s="21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9" t="s">
        <v>29</v>
      </c>
      <c r="AD379" s="219"/>
      <c r="AE379" s="219"/>
    </row>
    <row r="380" spans="2:31" x14ac:dyDescent="0.25">
      <c r="H380" s="216" t="s">
        <v>28</v>
      </c>
      <c r="I380" s="216"/>
      <c r="J380" s="216"/>
      <c r="V380" s="17"/>
      <c r="AC380" s="219"/>
      <c r="AD380" s="219"/>
      <c r="AE380" s="219"/>
    </row>
    <row r="381" spans="2:31" x14ac:dyDescent="0.25">
      <c r="H381" s="216"/>
      <c r="I381" s="216"/>
      <c r="J381" s="216"/>
      <c r="V381" s="17"/>
      <c r="AC381" s="219"/>
      <c r="AD381" s="219"/>
      <c r="AE381" s="219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 x14ac:dyDescent="0.25">
      <c r="H426" s="216"/>
      <c r="I426" s="216"/>
      <c r="J426" s="216"/>
      <c r="V426" s="17"/>
      <c r="AA426" s="216"/>
      <c r="AB426" s="216"/>
      <c r="AC426" s="21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19" t="s">
        <v>29</v>
      </c>
      <c r="AD468" s="219"/>
      <c r="AE468" s="219"/>
    </row>
    <row r="469" spans="2:41" x14ac:dyDescent="0.25">
      <c r="H469" s="216" t="s">
        <v>28</v>
      </c>
      <c r="I469" s="216"/>
      <c r="J469" s="216"/>
      <c r="V469" s="17"/>
      <c r="AC469" s="219"/>
      <c r="AD469" s="219"/>
      <c r="AE469" s="219"/>
    </row>
    <row r="470" spans="2:41" x14ac:dyDescent="0.25">
      <c r="H470" s="216"/>
      <c r="I470" s="216"/>
      <c r="J470" s="216"/>
      <c r="V470" s="17"/>
      <c r="AC470" s="219"/>
      <c r="AD470" s="219"/>
      <c r="AE470" s="219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 x14ac:dyDescent="0.25">
      <c r="H515" s="216"/>
      <c r="I515" s="216"/>
      <c r="J515" s="216"/>
      <c r="V515" s="17"/>
      <c r="AA515" s="216"/>
      <c r="AB515" s="216"/>
      <c r="AC515" s="21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19" t="s">
        <v>29</v>
      </c>
      <c r="AD567" s="219"/>
      <c r="AE567" s="219"/>
    </row>
    <row r="568" spans="2:41" x14ac:dyDescent="0.25">
      <c r="H568" s="216" t="s">
        <v>28</v>
      </c>
      <c r="I568" s="216"/>
      <c r="J568" s="216"/>
      <c r="V568" s="17"/>
      <c r="AC568" s="219"/>
      <c r="AD568" s="219"/>
      <c r="AE568" s="219"/>
    </row>
    <row r="569" spans="2:41" x14ac:dyDescent="0.25">
      <c r="H569" s="216"/>
      <c r="I569" s="216"/>
      <c r="J569" s="216"/>
      <c r="V569" s="17"/>
      <c r="AC569" s="219"/>
      <c r="AD569" s="219"/>
      <c r="AE569" s="219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 x14ac:dyDescent="0.25">
      <c r="H614" s="216"/>
      <c r="I614" s="216"/>
      <c r="J614" s="216"/>
      <c r="V614" s="17"/>
      <c r="AA614" s="216"/>
      <c r="AB614" s="216"/>
      <c r="AC614" s="21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19" t="s">
        <v>29</v>
      </c>
      <c r="AD660" s="219"/>
      <c r="AE660" s="219"/>
    </row>
    <row r="661" spans="2:41" x14ac:dyDescent="0.25">
      <c r="H661" s="216" t="s">
        <v>28</v>
      </c>
      <c r="I661" s="216"/>
      <c r="J661" s="216"/>
      <c r="V661" s="17"/>
      <c r="AC661" s="219"/>
      <c r="AD661" s="219"/>
      <c r="AE661" s="219"/>
    </row>
    <row r="662" spans="2:41" x14ac:dyDescent="0.25">
      <c r="H662" s="216"/>
      <c r="I662" s="216"/>
      <c r="J662" s="216"/>
      <c r="V662" s="17"/>
      <c r="AC662" s="219"/>
      <c r="AD662" s="219"/>
      <c r="AE662" s="219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 x14ac:dyDescent="0.25">
      <c r="H707" s="216"/>
      <c r="I707" s="216"/>
      <c r="J707" s="216"/>
      <c r="V707" s="17"/>
      <c r="AA707" s="216"/>
      <c r="AB707" s="216"/>
      <c r="AC707" s="21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19" t="s">
        <v>29</v>
      </c>
      <c r="AD753" s="219"/>
      <c r="AE753" s="219"/>
    </row>
    <row r="754" spans="2:41" x14ac:dyDescent="0.25">
      <c r="H754" s="216" t="s">
        <v>28</v>
      </c>
      <c r="I754" s="216"/>
      <c r="J754" s="216"/>
      <c r="V754" s="17"/>
      <c r="AC754" s="219"/>
      <c r="AD754" s="219"/>
      <c r="AE754" s="219"/>
    </row>
    <row r="755" spans="2:41" x14ac:dyDescent="0.25">
      <c r="H755" s="216"/>
      <c r="I755" s="216"/>
      <c r="J755" s="216"/>
      <c r="V755" s="17"/>
      <c r="AC755" s="219"/>
      <c r="AD755" s="219"/>
      <c r="AE755" s="219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 x14ac:dyDescent="0.25">
      <c r="H800" s="216"/>
      <c r="I800" s="216"/>
      <c r="J800" s="216"/>
      <c r="V800" s="17"/>
      <c r="AA800" s="216"/>
      <c r="AB800" s="216"/>
      <c r="AC800" s="21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19" t="s">
        <v>29</v>
      </c>
      <c r="AD846" s="219"/>
      <c r="AE846" s="219"/>
    </row>
    <row r="847" spans="5:31" x14ac:dyDescent="0.25">
      <c r="H847" s="216" t="s">
        <v>28</v>
      </c>
      <c r="I847" s="216"/>
      <c r="J847" s="216"/>
      <c r="V847" s="17"/>
      <c r="AC847" s="219"/>
      <c r="AD847" s="219"/>
      <c r="AE847" s="219"/>
    </row>
    <row r="848" spans="5:31" x14ac:dyDescent="0.25">
      <c r="H848" s="216"/>
      <c r="I848" s="216"/>
      <c r="J848" s="216"/>
      <c r="V848" s="17"/>
      <c r="AC848" s="219"/>
      <c r="AD848" s="219"/>
      <c r="AE848" s="219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 x14ac:dyDescent="0.25">
      <c r="H893" s="216"/>
      <c r="I893" s="216"/>
      <c r="J893" s="216"/>
      <c r="V893" s="17"/>
      <c r="AA893" s="216"/>
      <c r="AB893" s="216"/>
      <c r="AC893" s="21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19" t="s">
        <v>29</v>
      </c>
      <c r="AD940" s="219"/>
      <c r="AE940" s="219"/>
    </row>
    <row r="941" spans="8:31" x14ac:dyDescent="0.25">
      <c r="H941" s="216" t="s">
        <v>28</v>
      </c>
      <c r="I941" s="216"/>
      <c r="J941" s="216"/>
      <c r="V941" s="17"/>
      <c r="AC941" s="219"/>
      <c r="AD941" s="219"/>
      <c r="AE941" s="219"/>
    </row>
    <row r="942" spans="8:31" x14ac:dyDescent="0.25">
      <c r="H942" s="216"/>
      <c r="I942" s="216"/>
      <c r="J942" s="216"/>
      <c r="V942" s="17"/>
      <c r="AC942" s="219"/>
      <c r="AD942" s="219"/>
      <c r="AE942" s="219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 x14ac:dyDescent="0.25">
      <c r="H987" s="216"/>
      <c r="I987" s="216"/>
      <c r="J987" s="216"/>
      <c r="V987" s="17"/>
      <c r="AA987" s="216"/>
      <c r="AB987" s="216"/>
      <c r="AC987" s="21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19" t="s">
        <v>29</v>
      </c>
      <c r="AD1033" s="219"/>
      <c r="AE1033" s="219"/>
    </row>
    <row r="1034" spans="2:41" x14ac:dyDescent="0.25">
      <c r="H1034" s="216" t="s">
        <v>28</v>
      </c>
      <c r="I1034" s="216"/>
      <c r="J1034" s="216"/>
      <c r="V1034" s="17"/>
      <c r="AC1034" s="219"/>
      <c r="AD1034" s="219"/>
      <c r="AE1034" s="219"/>
    </row>
    <row r="1035" spans="2:41" x14ac:dyDescent="0.25">
      <c r="H1035" s="216"/>
      <c r="I1035" s="216"/>
      <c r="J1035" s="216"/>
      <c r="V1035" s="17"/>
      <c r="AC1035" s="219"/>
      <c r="AD1035" s="219"/>
      <c r="AE1035" s="219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7" t="s">
        <v>1729</v>
      </c>
      <c r="F1039" s="217"/>
      <c r="G1039" s="217"/>
      <c r="H1039" s="217"/>
      <c r="V1039" s="17"/>
      <c r="X1039" s="23" t="s">
        <v>32</v>
      </c>
      <c r="Y1039" s="20">
        <f>IF(B1039="PAGADO",0,C1044)</f>
        <v>170</v>
      </c>
      <c r="AA1039" s="217" t="s">
        <v>20</v>
      </c>
      <c r="AB1039" s="217"/>
      <c r="AC1039" s="217"/>
      <c r="AD1039" s="217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 x14ac:dyDescent="0.25">
      <c r="H1080" s="216"/>
      <c r="I1080" s="216"/>
      <c r="J1080" s="216"/>
      <c r="V1080" s="17"/>
      <c r="AA1080" s="216"/>
      <c r="AB1080" s="216"/>
      <c r="AC1080" s="21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170</v>
      </c>
      <c r="AA1084" s="217" t="s">
        <v>20</v>
      </c>
      <c r="AB1084" s="217"/>
      <c r="AC1084" s="217"/>
      <c r="AD1084" s="21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X932" workbookViewId="0">
      <selection activeCell="AA943" sqref="AA94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9" t="s">
        <v>29</v>
      </c>
      <c r="AD194" s="219"/>
      <c r="AE194" s="219"/>
    </row>
    <row r="195" spans="2:41" x14ac:dyDescent="0.25">
      <c r="H195" s="216" t="s">
        <v>28</v>
      </c>
      <c r="I195" s="216"/>
      <c r="J195" s="216"/>
      <c r="V195" s="17"/>
      <c r="AC195" s="219"/>
      <c r="AD195" s="219"/>
      <c r="AE195" s="219"/>
    </row>
    <row r="196" spans="2:41" x14ac:dyDescent="0.25">
      <c r="H196" s="216"/>
      <c r="I196" s="216"/>
      <c r="J196" s="216"/>
      <c r="V196" s="17"/>
      <c r="AC196" s="219"/>
      <c r="AD196" s="219"/>
      <c r="AE196" s="219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 x14ac:dyDescent="0.25">
      <c r="H241" s="216"/>
      <c r="I241" s="216"/>
      <c r="J241" s="216"/>
      <c r="V241" s="17"/>
      <c r="AA241" s="216"/>
      <c r="AB241" s="216"/>
      <c r="AC241" s="21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9" t="s">
        <v>29</v>
      </c>
      <c r="AD286" s="219"/>
      <c r="AE286" s="219"/>
    </row>
    <row r="287" spans="2:31" x14ac:dyDescent="0.25">
      <c r="H287" s="216" t="s">
        <v>28</v>
      </c>
      <c r="I287" s="216"/>
      <c r="J287" s="216"/>
      <c r="V287" s="17"/>
      <c r="AC287" s="219"/>
      <c r="AD287" s="219"/>
      <c r="AE287" s="219"/>
    </row>
    <row r="288" spans="2:31" x14ac:dyDescent="0.25">
      <c r="H288" s="216"/>
      <c r="I288" s="216"/>
      <c r="J288" s="216"/>
      <c r="V288" s="17"/>
      <c r="AC288" s="219"/>
      <c r="AD288" s="219"/>
      <c r="AE288" s="219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 x14ac:dyDescent="0.25">
      <c r="H333" s="216"/>
      <c r="I333" s="216"/>
      <c r="J333" s="216"/>
      <c r="V333" s="17"/>
      <c r="AA333" s="216"/>
      <c r="AB333" s="216"/>
      <c r="AC333" s="21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19" t="s">
        <v>29</v>
      </c>
      <c r="AD373" s="219"/>
      <c r="AE373" s="219"/>
    </row>
    <row r="374" spans="2:41" x14ac:dyDescent="0.25">
      <c r="H374" s="216" t="s">
        <v>28</v>
      </c>
      <c r="I374" s="216"/>
      <c r="J374" s="216"/>
      <c r="V374" s="17"/>
      <c r="AC374" s="219"/>
      <c r="AD374" s="219"/>
      <c r="AE374" s="219"/>
    </row>
    <row r="375" spans="2:41" x14ac:dyDescent="0.25">
      <c r="H375" s="216"/>
      <c r="I375" s="216"/>
      <c r="J375" s="216"/>
      <c r="V375" s="17"/>
      <c r="AC375" s="219"/>
      <c r="AD375" s="219"/>
      <c r="AE375" s="219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 x14ac:dyDescent="0.25">
      <c r="H415" s="216"/>
      <c r="I415" s="216"/>
      <c r="J415" s="216"/>
      <c r="V415" s="17"/>
      <c r="AA415" s="216"/>
      <c r="AB415" s="216"/>
      <c r="AC415" s="21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19" t="s">
        <v>29</v>
      </c>
      <c r="AD458" s="219"/>
      <c r="AE458" s="219"/>
    </row>
    <row r="459" spans="2:31" x14ac:dyDescent="0.25">
      <c r="H459" s="216" t="s">
        <v>28</v>
      </c>
      <c r="I459" s="216"/>
      <c r="J459" s="216"/>
      <c r="V459" s="17"/>
      <c r="AC459" s="219"/>
      <c r="AD459" s="219"/>
      <c r="AE459" s="219"/>
    </row>
    <row r="460" spans="2:31" x14ac:dyDescent="0.25">
      <c r="H460" s="216"/>
      <c r="I460" s="216"/>
      <c r="J460" s="216"/>
      <c r="V460" s="17"/>
      <c r="AC460" s="219"/>
      <c r="AD460" s="219"/>
      <c r="AE460" s="219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 x14ac:dyDescent="0.25">
      <c r="H505" s="216"/>
      <c r="I505" s="216"/>
      <c r="J505" s="216"/>
      <c r="V505" s="17"/>
      <c r="AA505" s="216"/>
      <c r="AB505" s="216"/>
      <c r="AC505" s="21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19" t="s">
        <v>29</v>
      </c>
      <c r="AD550" s="219"/>
      <c r="AE550" s="219"/>
    </row>
    <row r="551" spans="2:41" x14ac:dyDescent="0.25">
      <c r="H551" s="216" t="s">
        <v>28</v>
      </c>
      <c r="I551" s="216"/>
      <c r="J551" s="216"/>
      <c r="V551" s="17"/>
      <c r="AC551" s="219"/>
      <c r="AD551" s="219"/>
      <c r="AE551" s="219"/>
    </row>
    <row r="552" spans="2:41" x14ac:dyDescent="0.25">
      <c r="H552" s="216"/>
      <c r="I552" s="216"/>
      <c r="J552" s="216"/>
      <c r="V552" s="17"/>
      <c r="AC552" s="219"/>
      <c r="AD552" s="219"/>
      <c r="AE552" s="219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 x14ac:dyDescent="0.25">
      <c r="H592" s="216"/>
      <c r="I592" s="216"/>
      <c r="J592" s="216"/>
      <c r="V592" s="17"/>
      <c r="AA592" s="216"/>
      <c r="AB592" s="216"/>
      <c r="AC592" s="21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19" t="s">
        <v>29</v>
      </c>
      <c r="AD638" s="219"/>
      <c r="AE638" s="219"/>
    </row>
    <row r="639" spans="5:31" x14ac:dyDescent="0.25">
      <c r="H639" s="216" t="s">
        <v>28</v>
      </c>
      <c r="I639" s="216"/>
      <c r="J639" s="216"/>
      <c r="V639" s="17"/>
      <c r="AC639" s="219"/>
      <c r="AD639" s="219"/>
      <c r="AE639" s="219"/>
    </row>
    <row r="640" spans="5:31" x14ac:dyDescent="0.25">
      <c r="H640" s="216"/>
      <c r="I640" s="216"/>
      <c r="J640" s="216"/>
      <c r="V640" s="17"/>
      <c r="AC640" s="219"/>
      <c r="AD640" s="219"/>
      <c r="AE640" s="219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 x14ac:dyDescent="0.25">
      <c r="H680" s="216"/>
      <c r="I680" s="216"/>
      <c r="J680" s="216"/>
      <c r="V680" s="17"/>
      <c r="AA680" s="216"/>
      <c r="AB680" s="216"/>
      <c r="AC680" s="21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19" t="s">
        <v>29</v>
      </c>
      <c r="AD722" s="219"/>
      <c r="AE722" s="219"/>
    </row>
    <row r="723" spans="2:41" x14ac:dyDescent="0.25">
      <c r="H723" s="216" t="s">
        <v>28</v>
      </c>
      <c r="I723" s="216"/>
      <c r="J723" s="216"/>
      <c r="V723" s="17"/>
      <c r="AC723" s="219"/>
      <c r="AD723" s="219"/>
      <c r="AE723" s="219"/>
    </row>
    <row r="724" spans="2:41" x14ac:dyDescent="0.25">
      <c r="H724" s="216"/>
      <c r="I724" s="216"/>
      <c r="J724" s="216"/>
      <c r="V724" s="17"/>
      <c r="AC724" s="219"/>
      <c r="AD724" s="219"/>
      <c r="AE724" s="219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 x14ac:dyDescent="0.25">
      <c r="H763" s="216"/>
      <c r="I763" s="216"/>
      <c r="J763" s="216"/>
      <c r="V763" s="17"/>
      <c r="AA763" s="216"/>
      <c r="AB763" s="216"/>
      <c r="AC763" s="21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9" t="s">
        <v>29</v>
      </c>
      <c r="AD803" s="219"/>
      <c r="AE803" s="219"/>
    </row>
    <row r="804" spans="2:41" x14ac:dyDescent="0.25">
      <c r="H804" s="216" t="s">
        <v>28</v>
      </c>
      <c r="I804" s="216"/>
      <c r="J804" s="216"/>
      <c r="V804" s="17"/>
      <c r="AC804" s="219"/>
      <c r="AD804" s="219"/>
      <c r="AE804" s="219"/>
    </row>
    <row r="805" spans="2:41" x14ac:dyDescent="0.25">
      <c r="H805" s="216"/>
      <c r="I805" s="216"/>
      <c r="J805" s="216"/>
      <c r="V805" s="17"/>
      <c r="AC805" s="219"/>
      <c r="AD805" s="219"/>
      <c r="AE805" s="219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 x14ac:dyDescent="0.25">
      <c r="H845" s="216"/>
      <c r="I845" s="216"/>
      <c r="J845" s="216"/>
      <c r="V845" s="17"/>
      <c r="AA845" s="216"/>
      <c r="AB845" s="216"/>
      <c r="AC845" s="21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19" t="s">
        <v>29</v>
      </c>
      <c r="AD888" s="219"/>
      <c r="AE888" s="219"/>
    </row>
    <row r="889" spans="2:41" x14ac:dyDescent="0.25">
      <c r="H889" s="216" t="s">
        <v>28</v>
      </c>
      <c r="I889" s="216"/>
      <c r="J889" s="216"/>
      <c r="V889" s="17"/>
      <c r="AC889" s="219"/>
      <c r="AD889" s="219"/>
      <c r="AE889" s="219"/>
    </row>
    <row r="890" spans="2:41" x14ac:dyDescent="0.25">
      <c r="H890" s="216"/>
      <c r="I890" s="216"/>
      <c r="J890" s="216"/>
      <c r="V890" s="17"/>
      <c r="AC890" s="219"/>
      <c r="AD890" s="219"/>
      <c r="AE890" s="219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 x14ac:dyDescent="0.25">
      <c r="H935" s="216"/>
      <c r="I935" s="216"/>
      <c r="J935" s="216"/>
      <c r="V935" s="17"/>
      <c r="AA935" s="216"/>
      <c r="AB935" s="216"/>
      <c r="AC935" s="21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0</v>
      </c>
      <c r="AA939" s="217" t="s">
        <v>287</v>
      </c>
      <c r="AB939" s="217"/>
      <c r="AC939" s="217"/>
      <c r="AD939" s="21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1090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1090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1090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1090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19" t="s">
        <v>29</v>
      </c>
      <c r="AD981" s="219"/>
      <c r="AE981" s="219"/>
    </row>
    <row r="982" spans="2:41" x14ac:dyDescent="0.25">
      <c r="H982" s="216" t="s">
        <v>28</v>
      </c>
      <c r="I982" s="216"/>
      <c r="J982" s="216"/>
      <c r="V982" s="17"/>
      <c r="AC982" s="219"/>
      <c r="AD982" s="219"/>
      <c r="AE982" s="219"/>
    </row>
    <row r="983" spans="2:41" x14ac:dyDescent="0.25">
      <c r="H983" s="216"/>
      <c r="I983" s="216"/>
      <c r="J983" s="216"/>
      <c r="V983" s="17"/>
      <c r="AC983" s="219"/>
      <c r="AD983" s="219"/>
      <c r="AE983" s="219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1090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1090</v>
      </c>
      <c r="AA987" s="217" t="s">
        <v>20</v>
      </c>
      <c r="AB987" s="217"/>
      <c r="AC987" s="217"/>
      <c r="AD987" s="217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1090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1090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1090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1090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 x14ac:dyDescent="0.25">
      <c r="H1028" s="216"/>
      <c r="I1028" s="216"/>
      <c r="J1028" s="216"/>
      <c r="V1028" s="17"/>
      <c r="AA1028" s="216"/>
      <c r="AB1028" s="216"/>
      <c r="AC1028" s="216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1090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1090</v>
      </c>
      <c r="AA1032" s="217" t="s">
        <v>20</v>
      </c>
      <c r="AB1032" s="217"/>
      <c r="AC1032" s="217"/>
      <c r="AD1032" s="217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1090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1090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1090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1090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19" t="s">
        <v>29</v>
      </c>
      <c r="AD93" s="219"/>
      <c r="AE93" s="219"/>
    </row>
    <row r="94" spans="2:31" x14ac:dyDescent="0.25">
      <c r="H94" s="216" t="s">
        <v>28</v>
      </c>
      <c r="I94" s="216"/>
      <c r="J94" s="216"/>
      <c r="V94" s="17"/>
      <c r="AC94" s="219"/>
      <c r="AD94" s="219"/>
      <c r="AE94" s="219"/>
    </row>
    <row r="95" spans="2:31" x14ac:dyDescent="0.25">
      <c r="H95" s="216"/>
      <c r="I95" s="216"/>
      <c r="J95" s="216"/>
      <c r="V95" s="17"/>
      <c r="AC95" s="219"/>
      <c r="AD95" s="219"/>
      <c r="AE95" s="219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 x14ac:dyDescent="0.25">
      <c r="H132" s="216"/>
      <c r="I132" s="216"/>
      <c r="J132" s="216"/>
      <c r="V132" s="17"/>
      <c r="AA132" s="216"/>
      <c r="AB132" s="216"/>
      <c r="AC132" s="21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19" t="s">
        <v>29</v>
      </c>
      <c r="AD179" s="219"/>
      <c r="AE179" s="219"/>
    </row>
    <row r="180" spans="2:41" x14ac:dyDescent="0.25">
      <c r="H180" s="216" t="s">
        <v>28</v>
      </c>
      <c r="I180" s="216"/>
      <c r="J180" s="216"/>
      <c r="V180" s="17"/>
      <c r="AC180" s="219"/>
      <c r="AD180" s="219"/>
      <c r="AE180" s="219"/>
    </row>
    <row r="181" spans="2:41" x14ac:dyDescent="0.25">
      <c r="H181" s="216"/>
      <c r="I181" s="216"/>
      <c r="J181" s="216"/>
      <c r="V181" s="17"/>
      <c r="AC181" s="219"/>
      <c r="AD181" s="219"/>
      <c r="AE181" s="219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 x14ac:dyDescent="0.25">
      <c r="H226" s="216"/>
      <c r="I226" s="216"/>
      <c r="J226" s="216"/>
      <c r="V226" s="17"/>
      <c r="AA226" s="216"/>
      <c r="AB226" s="216"/>
      <c r="AC226" s="21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19" t="s">
        <v>29</v>
      </c>
      <c r="AD271" s="219"/>
      <c r="AE271" s="219"/>
    </row>
    <row r="272" spans="2:31" x14ac:dyDescent="0.25">
      <c r="H272" s="216" t="s">
        <v>28</v>
      </c>
      <c r="I272" s="216"/>
      <c r="J272" s="216"/>
      <c r="V272" s="17"/>
      <c r="AC272" s="219"/>
      <c r="AD272" s="219"/>
      <c r="AE272" s="219"/>
    </row>
    <row r="273" spans="2:41" x14ac:dyDescent="0.25">
      <c r="H273" s="216"/>
      <c r="I273" s="216"/>
      <c r="J273" s="216"/>
      <c r="V273" s="17"/>
      <c r="AC273" s="219"/>
      <c r="AD273" s="219"/>
      <c r="AE273" s="219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 x14ac:dyDescent="0.25">
      <c r="H318" s="216"/>
      <c r="I318" s="216"/>
      <c r="J318" s="216"/>
      <c r="V318" s="17"/>
      <c r="AA318" s="216"/>
      <c r="AB318" s="216"/>
      <c r="AC318" s="21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19" t="s">
        <v>29</v>
      </c>
      <c r="AD364" s="219"/>
      <c r="AE364" s="219"/>
    </row>
    <row r="365" spans="8:31" x14ac:dyDescent="0.25">
      <c r="H365" s="216" t="s">
        <v>28</v>
      </c>
      <c r="I365" s="216"/>
      <c r="J365" s="216"/>
      <c r="V365" s="17"/>
      <c r="AC365" s="219"/>
      <c r="AD365" s="219"/>
      <c r="AE365" s="219"/>
    </row>
    <row r="366" spans="8:31" x14ac:dyDescent="0.25">
      <c r="H366" s="216"/>
      <c r="I366" s="216"/>
      <c r="J366" s="216"/>
      <c r="V366" s="17"/>
      <c r="AC366" s="219"/>
      <c r="AD366" s="219"/>
      <c r="AE366" s="219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 x14ac:dyDescent="0.25">
      <c r="H411" s="216"/>
      <c r="I411" s="216"/>
      <c r="J411" s="216"/>
      <c r="V411" s="17"/>
      <c r="AA411" s="216"/>
      <c r="AB411" s="216"/>
      <c r="AC411" s="21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19" t="s">
        <v>29</v>
      </c>
      <c r="AD454" s="219"/>
      <c r="AE454" s="219"/>
    </row>
    <row r="455" spans="2:41" x14ac:dyDescent="0.25">
      <c r="H455" s="216" t="s">
        <v>28</v>
      </c>
      <c r="I455" s="216"/>
      <c r="J455" s="216"/>
      <c r="V455" s="17"/>
      <c r="AC455" s="219"/>
      <c r="AD455" s="219"/>
      <c r="AE455" s="219"/>
    </row>
    <row r="456" spans="2:41" x14ac:dyDescent="0.25">
      <c r="H456" s="216"/>
      <c r="I456" s="216"/>
      <c r="J456" s="216"/>
      <c r="V456" s="17"/>
      <c r="AC456" s="219"/>
      <c r="AD456" s="219"/>
      <c r="AE456" s="219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 x14ac:dyDescent="0.25">
      <c r="H501" s="216"/>
      <c r="I501" s="216"/>
      <c r="J501" s="216"/>
      <c r="V501" s="17"/>
      <c r="AA501" s="216"/>
      <c r="AB501" s="216"/>
      <c r="AC501" s="21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9" t="s">
        <v>29</v>
      </c>
      <c r="AD546" s="219"/>
      <c r="AE546" s="219"/>
    </row>
    <row r="547" spans="2:41" x14ac:dyDescent="0.25">
      <c r="H547" s="216" t="s">
        <v>28</v>
      </c>
      <c r="I547" s="216"/>
      <c r="J547" s="216"/>
      <c r="V547" s="17"/>
      <c r="AC547" s="219"/>
      <c r="AD547" s="219"/>
      <c r="AE547" s="219"/>
    </row>
    <row r="548" spans="2:41" x14ac:dyDescent="0.25">
      <c r="H548" s="216"/>
      <c r="I548" s="216"/>
      <c r="J548" s="216"/>
      <c r="V548" s="17"/>
      <c r="AC548" s="219"/>
      <c r="AD548" s="219"/>
      <c r="AE548" s="219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 x14ac:dyDescent="0.25">
      <c r="H593" s="216"/>
      <c r="I593" s="216"/>
      <c r="J593" s="216"/>
      <c r="V593" s="17"/>
      <c r="AA593" s="216"/>
      <c r="AB593" s="216"/>
      <c r="AC593" s="21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19" t="s">
        <v>29</v>
      </c>
      <c r="AD639" s="219"/>
      <c r="AE639" s="219"/>
    </row>
    <row r="640" spans="2:31" x14ac:dyDescent="0.25">
      <c r="H640" s="216" t="s">
        <v>28</v>
      </c>
      <c r="I640" s="216"/>
      <c r="J640" s="216"/>
      <c r="V640" s="17"/>
      <c r="AC640" s="219"/>
      <c r="AD640" s="219"/>
      <c r="AE640" s="219"/>
    </row>
    <row r="641" spans="2:41" x14ac:dyDescent="0.25">
      <c r="H641" s="216"/>
      <c r="I641" s="216"/>
      <c r="J641" s="216"/>
      <c r="V641" s="17"/>
      <c r="AC641" s="219"/>
      <c r="AD641" s="219"/>
      <c r="AE641" s="219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 x14ac:dyDescent="0.25">
      <c r="H680" s="216"/>
      <c r="I680" s="216"/>
      <c r="J680" s="216"/>
      <c r="V680" s="17"/>
      <c r="AA680" s="216"/>
      <c r="AB680" s="216"/>
      <c r="AC680" s="21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19" t="s">
        <v>29</v>
      </c>
      <c r="AD719" s="219"/>
      <c r="AE719" s="219"/>
    </row>
    <row r="720" spans="2:31" x14ac:dyDescent="0.25">
      <c r="H720" s="216" t="s">
        <v>28</v>
      </c>
      <c r="I720" s="216"/>
      <c r="J720" s="216"/>
      <c r="V720" s="17"/>
      <c r="AC720" s="219"/>
      <c r="AD720" s="219"/>
      <c r="AE720" s="219"/>
    </row>
    <row r="721" spans="2:41" x14ac:dyDescent="0.25">
      <c r="H721" s="216"/>
      <c r="I721" s="216"/>
      <c r="J721" s="216"/>
      <c r="V721" s="17"/>
      <c r="AC721" s="219"/>
      <c r="AD721" s="219"/>
      <c r="AE721" s="219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 x14ac:dyDescent="0.25">
      <c r="H761" s="216"/>
      <c r="I761" s="216"/>
      <c r="J761" s="216"/>
      <c r="V761" s="17"/>
      <c r="AA761" s="216"/>
      <c r="AB761" s="216"/>
      <c r="AC761" s="216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16" t="s">
        <v>28</v>
      </c>
      <c r="H802" s="216"/>
      <c r="V802" s="17"/>
      <c r="AC802" s="219" t="s">
        <v>29</v>
      </c>
      <c r="AD802" s="219"/>
      <c r="AE802" s="219"/>
    </row>
    <row r="803" spans="2:41" ht="15" customHeight="1" x14ac:dyDescent="0.4">
      <c r="G803" s="216"/>
      <c r="H803" s="216"/>
      <c r="I803" s="75"/>
      <c r="V803" s="17"/>
      <c r="AC803" s="219"/>
      <c r="AD803" s="219"/>
      <c r="AE803" s="219"/>
    </row>
    <row r="804" spans="2:41" ht="15" customHeight="1" x14ac:dyDescent="0.4">
      <c r="G804" s="216"/>
      <c r="H804" s="216"/>
      <c r="I804" s="75"/>
      <c r="V804" s="17"/>
      <c r="AC804" s="219"/>
      <c r="AD804" s="219"/>
      <c r="AE804" s="219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 x14ac:dyDescent="0.25">
      <c r="H844" s="216"/>
      <c r="I844" s="216"/>
      <c r="J844" s="216"/>
      <c r="V844" s="17"/>
      <c r="AA844" s="216"/>
      <c r="AB844" s="216"/>
      <c r="AC844" s="216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19" t="s">
        <v>29</v>
      </c>
      <c r="AD885" s="219"/>
      <c r="AE885" s="219"/>
    </row>
    <row r="886" spans="2:41" ht="15" customHeight="1" x14ac:dyDescent="0.25">
      <c r="F886" s="216" t="s">
        <v>28</v>
      </c>
      <c r="G886" s="216"/>
      <c r="H886" s="216"/>
      <c r="V886" s="17"/>
      <c r="AC886" s="219"/>
      <c r="AD886" s="219"/>
      <c r="AE886" s="219"/>
    </row>
    <row r="887" spans="2:41" ht="15" customHeight="1" x14ac:dyDescent="0.25">
      <c r="F887" s="216"/>
      <c r="G887" s="216"/>
      <c r="H887" s="216"/>
      <c r="V887" s="17"/>
      <c r="AC887" s="219"/>
      <c r="AD887" s="219"/>
      <c r="AE887" s="219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 x14ac:dyDescent="0.25">
      <c r="H930" s="216"/>
      <c r="I930" s="216"/>
      <c r="J930" s="216"/>
      <c r="V930" s="17"/>
      <c r="AA930" s="216"/>
      <c r="AB930" s="216"/>
      <c r="AC930" s="21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19" t="s">
        <v>29</v>
      </c>
      <c r="AD976" s="219"/>
      <c r="AE976" s="219"/>
    </row>
    <row r="977" spans="2:41" x14ac:dyDescent="0.25">
      <c r="H977" s="216" t="s">
        <v>28</v>
      </c>
      <c r="I977" s="216"/>
      <c r="J977" s="216"/>
      <c r="V977" s="17"/>
      <c r="AC977" s="219"/>
      <c r="AD977" s="219"/>
      <c r="AE977" s="219"/>
    </row>
    <row r="978" spans="2:41" x14ac:dyDescent="0.25">
      <c r="H978" s="216"/>
      <c r="I978" s="216"/>
      <c r="J978" s="216"/>
      <c r="V978" s="17"/>
      <c r="AC978" s="219"/>
      <c r="AD978" s="219"/>
      <c r="AE978" s="219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 x14ac:dyDescent="0.25">
      <c r="H1023" s="216"/>
      <c r="I1023" s="216"/>
      <c r="J1023" s="216"/>
      <c r="V1023" s="17"/>
      <c r="AA1023" s="216"/>
      <c r="AB1023" s="216"/>
      <c r="AC1023" s="216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9" t="s">
        <v>29</v>
      </c>
      <c r="AD2" s="219"/>
      <c r="AE2" s="219"/>
    </row>
    <row r="3" spans="2:41" x14ac:dyDescent="0.25">
      <c r="H3" s="216" t="s">
        <v>28</v>
      </c>
      <c r="I3" s="216"/>
      <c r="J3" s="216"/>
      <c r="V3" s="17"/>
      <c r="AC3" s="219"/>
      <c r="AD3" s="219"/>
      <c r="AE3" s="219"/>
    </row>
    <row r="4" spans="2:41" x14ac:dyDescent="0.25">
      <c r="H4" s="216"/>
      <c r="I4" s="216"/>
      <c r="J4" s="216"/>
      <c r="V4" s="17"/>
      <c r="AC4" s="219"/>
      <c r="AD4" s="219"/>
      <c r="AE4" s="219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x14ac:dyDescent="0.25">
      <c r="H49" s="216"/>
      <c r="I49" s="216"/>
      <c r="J49" s="216"/>
      <c r="V49" s="17"/>
      <c r="AA49" s="216"/>
      <c r="AB49" s="216"/>
      <c r="AC49" s="21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9" t="s">
        <v>29</v>
      </c>
      <c r="AD100" s="219"/>
      <c r="AE100" s="219"/>
    </row>
    <row r="101" spans="2:41" x14ac:dyDescent="0.25">
      <c r="H101" s="216" t="s">
        <v>28</v>
      </c>
      <c r="I101" s="216"/>
      <c r="J101" s="216"/>
      <c r="V101" s="17"/>
      <c r="AC101" s="219"/>
      <c r="AD101" s="219"/>
      <c r="AE101" s="219"/>
    </row>
    <row r="102" spans="2:41" x14ac:dyDescent="0.25">
      <c r="H102" s="216"/>
      <c r="I102" s="216"/>
      <c r="J102" s="216"/>
      <c r="V102" s="17"/>
      <c r="AC102" s="219"/>
      <c r="AD102" s="219"/>
      <c r="AE102" s="219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 x14ac:dyDescent="0.25">
      <c r="H147" s="216"/>
      <c r="I147" s="216"/>
      <c r="J147" s="216"/>
      <c r="V147" s="17"/>
      <c r="AA147" s="216"/>
      <c r="AB147" s="216"/>
      <c r="AC147" s="21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9" t="s">
        <v>29</v>
      </c>
      <c r="AD185" s="219"/>
      <c r="AE185" s="219"/>
    </row>
    <row r="186" spans="2:41" x14ac:dyDescent="0.25">
      <c r="H186" s="216" t="s">
        <v>28</v>
      </c>
      <c r="I186" s="216"/>
      <c r="J186" s="216"/>
      <c r="V186" s="17"/>
      <c r="AC186" s="219"/>
      <c r="AD186" s="219"/>
      <c r="AE186" s="219"/>
    </row>
    <row r="187" spans="2:41" x14ac:dyDescent="0.25">
      <c r="H187" s="216"/>
      <c r="I187" s="216"/>
      <c r="J187" s="216"/>
      <c r="V187" s="17"/>
      <c r="AC187" s="219"/>
      <c r="AD187" s="219"/>
      <c r="AE187" s="219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 x14ac:dyDescent="0.25">
      <c r="H232" s="216"/>
      <c r="I232" s="216"/>
      <c r="J232" s="216"/>
      <c r="V232" s="17"/>
      <c r="AA232" s="216"/>
      <c r="AB232" s="216"/>
      <c r="AC232" s="21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9" t="s">
        <v>29</v>
      </c>
      <c r="AD277" s="219"/>
      <c r="AE277" s="219"/>
    </row>
    <row r="278" spans="2:41" x14ac:dyDescent="0.25">
      <c r="H278" s="216" t="s">
        <v>28</v>
      </c>
      <c r="I278" s="216"/>
      <c r="J278" s="216"/>
      <c r="V278" s="17"/>
      <c r="AC278" s="219"/>
      <c r="AD278" s="219"/>
      <c r="AE278" s="219"/>
    </row>
    <row r="279" spans="2:41" x14ac:dyDescent="0.25">
      <c r="H279" s="216"/>
      <c r="I279" s="216"/>
      <c r="J279" s="216"/>
      <c r="V279" s="17"/>
      <c r="AC279" s="219"/>
      <c r="AD279" s="219"/>
      <c r="AE279" s="219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 x14ac:dyDescent="0.25">
      <c r="H324" s="216"/>
      <c r="I324" s="216"/>
      <c r="J324" s="216"/>
      <c r="V324" s="17"/>
      <c r="AA324" s="216"/>
      <c r="AB324" s="216"/>
      <c r="AC324" s="21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19" t="s">
        <v>29</v>
      </c>
      <c r="AD363" s="219"/>
      <c r="AE363" s="219"/>
    </row>
    <row r="364" spans="2:31" x14ac:dyDescent="0.25">
      <c r="H364" s="216" t="s">
        <v>28</v>
      </c>
      <c r="I364" s="216"/>
      <c r="J364" s="216"/>
      <c r="V364" s="17"/>
      <c r="AC364" s="219"/>
      <c r="AD364" s="219"/>
      <c r="AE364" s="219"/>
    </row>
    <row r="365" spans="2:31" x14ac:dyDescent="0.25">
      <c r="H365" s="216"/>
      <c r="I365" s="216"/>
      <c r="J365" s="216"/>
      <c r="V365" s="17"/>
      <c r="AC365" s="219"/>
      <c r="AD365" s="219"/>
      <c r="AE365" s="219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 x14ac:dyDescent="0.25">
      <c r="H410" s="216"/>
      <c r="I410" s="216"/>
      <c r="J410" s="216"/>
      <c r="V410" s="17"/>
      <c r="AA410" s="216"/>
      <c r="AB410" s="216"/>
      <c r="AC410" s="21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19" t="s">
        <v>29</v>
      </c>
      <c r="AD453" s="219"/>
      <c r="AE453" s="219"/>
    </row>
    <row r="454" spans="2:41" x14ac:dyDescent="0.25">
      <c r="H454" s="216" t="s">
        <v>28</v>
      </c>
      <c r="I454" s="216"/>
      <c r="J454" s="216"/>
      <c r="V454" s="17"/>
      <c r="AC454" s="219"/>
      <c r="AD454" s="219"/>
      <c r="AE454" s="219"/>
    </row>
    <row r="455" spans="2:41" x14ac:dyDescent="0.25">
      <c r="H455" s="216"/>
      <c r="I455" s="216"/>
      <c r="J455" s="216"/>
      <c r="V455" s="17"/>
      <c r="AC455" s="219"/>
      <c r="AD455" s="219"/>
      <c r="AE455" s="219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 x14ac:dyDescent="0.25">
      <c r="H500" s="216"/>
      <c r="I500" s="216"/>
      <c r="J500" s="216"/>
      <c r="V500" s="17"/>
      <c r="AA500" s="216"/>
      <c r="AB500" s="216"/>
      <c r="AC500" s="21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9" t="s">
        <v>29</v>
      </c>
      <c r="AD546" s="219"/>
      <c r="AE546" s="219"/>
    </row>
    <row r="547" spans="2:41" x14ac:dyDescent="0.25">
      <c r="H547" s="216" t="s">
        <v>28</v>
      </c>
      <c r="I547" s="216"/>
      <c r="J547" s="216"/>
      <c r="V547" s="17"/>
      <c r="AC547" s="219"/>
      <c r="AD547" s="219"/>
      <c r="AE547" s="219"/>
    </row>
    <row r="548" spans="2:41" x14ac:dyDescent="0.25">
      <c r="H548" s="216"/>
      <c r="I548" s="216"/>
      <c r="J548" s="216"/>
      <c r="V548" s="17"/>
      <c r="AC548" s="219"/>
      <c r="AD548" s="219"/>
      <c r="AE548" s="219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 x14ac:dyDescent="0.25">
      <c r="H587" s="216"/>
      <c r="I587" s="216"/>
      <c r="J587" s="216"/>
      <c r="V587" s="17"/>
      <c r="AA587" s="216"/>
      <c r="AB587" s="216"/>
      <c r="AC587" s="21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19" t="s">
        <v>29</v>
      </c>
      <c r="AD633" s="219"/>
      <c r="AE633" s="219"/>
    </row>
    <row r="634" spans="2:41" x14ac:dyDescent="0.25">
      <c r="H634" s="216" t="s">
        <v>28</v>
      </c>
      <c r="I634" s="216"/>
      <c r="J634" s="216"/>
      <c r="V634" s="17"/>
      <c r="AC634" s="219"/>
      <c r="AD634" s="219"/>
      <c r="AE634" s="219"/>
    </row>
    <row r="635" spans="2:41" x14ac:dyDescent="0.25">
      <c r="H635" s="216"/>
      <c r="I635" s="216"/>
      <c r="J635" s="216"/>
      <c r="V635" s="17"/>
      <c r="AC635" s="219"/>
      <c r="AD635" s="219"/>
      <c r="AE635" s="219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 x14ac:dyDescent="0.25">
      <c r="H675" s="216"/>
      <c r="I675" s="216"/>
      <c r="J675" s="216"/>
      <c r="V675" s="17"/>
      <c r="AA675" s="216"/>
      <c r="AB675" s="216"/>
      <c r="AC675" s="21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19" t="s">
        <v>29</v>
      </c>
      <c r="AD721" s="219"/>
      <c r="AE721" s="219"/>
    </row>
    <row r="722" spans="2:41" x14ac:dyDescent="0.25">
      <c r="H722" s="216" t="s">
        <v>28</v>
      </c>
      <c r="I722" s="216"/>
      <c r="J722" s="216"/>
      <c r="V722" s="17"/>
      <c r="AC722" s="219"/>
      <c r="AD722" s="219"/>
      <c r="AE722" s="219"/>
    </row>
    <row r="723" spans="2:41" x14ac:dyDescent="0.25">
      <c r="H723" s="216"/>
      <c r="I723" s="216"/>
      <c r="J723" s="216"/>
      <c r="V723" s="17"/>
      <c r="AC723" s="219"/>
      <c r="AD723" s="219"/>
      <c r="AE723" s="219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 x14ac:dyDescent="0.25">
      <c r="H768" s="216"/>
      <c r="I768" s="216"/>
      <c r="J768" s="216"/>
      <c r="V768" s="17"/>
      <c r="AA768" s="216"/>
      <c r="AB768" s="216"/>
      <c r="AC768" s="21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19" t="s">
        <v>29</v>
      </c>
      <c r="AD814" s="219"/>
      <c r="AE814" s="219"/>
    </row>
    <row r="815" spans="5:31" x14ac:dyDescent="0.25">
      <c r="H815" s="216" t="s">
        <v>28</v>
      </c>
      <c r="I815" s="216"/>
      <c r="J815" s="216"/>
      <c r="V815" s="17"/>
      <c r="AC815" s="219"/>
      <c r="AD815" s="219"/>
      <c r="AE815" s="219"/>
    </row>
    <row r="816" spans="5:31" x14ac:dyDescent="0.25">
      <c r="H816" s="216"/>
      <c r="I816" s="216"/>
      <c r="J816" s="216"/>
      <c r="V816" s="17"/>
      <c r="AC816" s="219"/>
      <c r="AD816" s="219"/>
      <c r="AE816" s="219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 x14ac:dyDescent="0.25">
      <c r="H861" s="216"/>
      <c r="I861" s="216"/>
      <c r="J861" s="216"/>
      <c r="V861" s="17"/>
      <c r="AA861" s="216"/>
      <c r="AB861" s="216"/>
      <c r="AC861" s="21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1721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A883" s="213" t="s">
        <v>7</v>
      </c>
      <c r="AB883" s="214"/>
      <c r="AC883" s="215"/>
      <c r="AD883" s="5">
        <f>SUM(AD867:AD882)</f>
        <v>240</v>
      </c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16" t="s">
        <v>28</v>
      </c>
      <c r="I909" s="216"/>
      <c r="J909" s="216"/>
      <c r="V909" s="17"/>
      <c r="AE909" s="184"/>
    </row>
    <row r="910" spans="8:31" ht="15" customHeight="1" x14ac:dyDescent="0.35">
      <c r="H910" s="216"/>
      <c r="I910" s="216"/>
      <c r="J910" s="216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240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240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7" t="s">
        <v>20</v>
      </c>
      <c r="AB916" s="217"/>
      <c r="AC916" s="217"/>
      <c r="AD916" s="217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A932" s="213" t="s">
        <v>7</v>
      </c>
      <c r="AB932" s="214"/>
      <c r="AC932" s="215"/>
      <c r="AD932" s="5">
        <f>SUM(AD918:AD931)</f>
        <v>0</v>
      </c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16" t="s">
        <v>30</v>
      </c>
      <c r="I954" s="216"/>
      <c r="J954" s="216"/>
      <c r="V954" s="17"/>
      <c r="AA954" s="17"/>
      <c r="AB954" s="17"/>
      <c r="AC954" s="17"/>
      <c r="AD954" s="17"/>
    </row>
    <row r="955" spans="1:43" x14ac:dyDescent="0.25">
      <c r="H955" s="216"/>
      <c r="I955" s="216"/>
      <c r="J955" s="216"/>
      <c r="V955" s="17"/>
    </row>
    <row r="956" spans="1:43" x14ac:dyDescent="0.25">
      <c r="V956" s="17"/>
      <c r="AA956" s="216" t="s">
        <v>31</v>
      </c>
      <c r="AB956" s="216"/>
      <c r="AC956" s="216"/>
    </row>
    <row r="957" spans="1:43" x14ac:dyDescent="0.25">
      <c r="V957" s="17"/>
      <c r="AA957" s="216"/>
      <c r="AB957" s="216"/>
      <c r="AC957" s="216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240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240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7" t="s">
        <v>20</v>
      </c>
      <c r="AB961" s="217"/>
      <c r="AC961" s="217"/>
      <c r="AD961" s="217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A977" s="213" t="s">
        <v>7</v>
      </c>
      <c r="AB977" s="214"/>
      <c r="AC977" s="215"/>
      <c r="AD977" s="5">
        <f>SUM(AD963:AD976)</f>
        <v>0</v>
      </c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16" t="s">
        <v>28</v>
      </c>
      <c r="I1002" s="216"/>
      <c r="J1002" s="216"/>
      <c r="V1002" s="17"/>
      <c r="AE1002" s="184"/>
    </row>
    <row r="1003" spans="2:41" ht="15" customHeight="1" x14ac:dyDescent="0.35">
      <c r="H1003" s="216"/>
      <c r="I1003" s="216"/>
      <c r="J1003" s="216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240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240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7" t="s">
        <v>20</v>
      </c>
      <c r="AB1009" s="217"/>
      <c r="AC1009" s="217"/>
      <c r="AD1009" s="217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A1025" s="213" t="s">
        <v>7</v>
      </c>
      <c r="AB1025" s="214"/>
      <c r="AC1025" s="215"/>
      <c r="AD1025" s="5">
        <f>SUM(AD1011:AD1024)</f>
        <v>0</v>
      </c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16" t="s">
        <v>30</v>
      </c>
      <c r="I1047" s="216"/>
      <c r="J1047" s="216"/>
      <c r="V1047" s="17"/>
      <c r="AA1047" s="17"/>
      <c r="AB1047" s="17"/>
      <c r="AC1047" s="17"/>
      <c r="AD1047" s="17"/>
    </row>
    <row r="1048" spans="1:43" x14ac:dyDescent="0.25">
      <c r="H1048" s="216"/>
      <c r="I1048" s="216"/>
      <c r="J1048" s="216"/>
      <c r="V1048" s="17"/>
    </row>
    <row r="1049" spans="1:43" x14ac:dyDescent="0.25">
      <c r="V1049" s="17"/>
      <c r="AA1049" s="216" t="s">
        <v>31</v>
      </c>
      <c r="AB1049" s="216"/>
      <c r="AC1049" s="216"/>
    </row>
    <row r="1050" spans="1:43" x14ac:dyDescent="0.25">
      <c r="V1050" s="17"/>
      <c r="AA1050" s="216"/>
      <c r="AB1050" s="216"/>
      <c r="AC1050" s="216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240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240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7" t="s">
        <v>20</v>
      </c>
      <c r="AB1054" s="217"/>
      <c r="AC1054" s="217"/>
      <c r="AD1054" s="217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A1070" s="213" t="s">
        <v>7</v>
      </c>
      <c r="AB1070" s="214"/>
      <c r="AC1070" s="215"/>
      <c r="AD1070" s="5">
        <f>SUM(AD1056:AD1069)</f>
        <v>0</v>
      </c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opLeftCell="A328" workbookViewId="0">
      <selection activeCell="C350" sqref="C350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5.28515625" customWidth="1"/>
    <col min="5" max="5" width="14.85546875" customWidth="1"/>
    <col min="8" max="8" width="15.42578125" customWidth="1"/>
  </cols>
  <sheetData>
    <row r="2" spans="1:8" ht="27" x14ac:dyDescent="0.35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45" t="s">
        <v>76</v>
      </c>
      <c r="C1" s="245"/>
      <c r="D1" s="245"/>
      <c r="E1" s="245"/>
      <c r="F1" s="245"/>
      <c r="G1" s="24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 x14ac:dyDescent="0.25">
      <c r="B22" s="245" t="s">
        <v>23</v>
      </c>
      <c r="C22" s="245"/>
      <c r="D22" s="245"/>
      <c r="E22" s="245"/>
      <c r="F22" s="245"/>
      <c r="G22" s="24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 x14ac:dyDescent="0.25">
      <c r="B41" s="245" t="s">
        <v>23</v>
      </c>
      <c r="C41" s="245"/>
      <c r="D41" s="245"/>
      <c r="E41" s="245"/>
      <c r="F41" s="245"/>
      <c r="G41" s="24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25" t="s">
        <v>7</v>
      </c>
      <c r="C79" s="227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25" t="s">
        <v>7</v>
      </c>
      <c r="C96" s="227"/>
      <c r="D96" s="26">
        <f>SUM(D83:D95)</f>
        <v>565</v>
      </c>
      <c r="E96" s="27"/>
      <c r="F96" s="3"/>
    </row>
    <row r="99" spans="2:9" x14ac:dyDescent="0.25">
      <c r="B99" s="245" t="s">
        <v>756</v>
      </c>
      <c r="C99" s="245"/>
      <c r="D99" s="245"/>
      <c r="E99" s="245"/>
      <c r="F99" s="245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55" t="s">
        <v>55</v>
      </c>
      <c r="B1" s="246"/>
      <c r="C1" s="246"/>
      <c r="D1" s="246"/>
      <c r="E1" s="246"/>
      <c r="F1" s="246"/>
      <c r="G1" s="246"/>
      <c r="H1" s="246"/>
      <c r="I1" s="256"/>
      <c r="J1" s="255" t="s">
        <v>55</v>
      </c>
      <c r="K1" s="246"/>
      <c r="L1" s="246"/>
      <c r="M1" s="246"/>
      <c r="N1" s="246"/>
      <c r="O1" s="246"/>
      <c r="P1" s="246"/>
      <c r="Q1" s="246"/>
      <c r="R1" s="25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7" t="s">
        <v>39</v>
      </c>
      <c r="B2" s="247"/>
      <c r="C2" s="247"/>
      <c r="D2" s="247"/>
      <c r="E2" s="247"/>
      <c r="F2" s="247"/>
      <c r="G2" s="247"/>
      <c r="H2" s="247"/>
      <c r="I2" s="258"/>
      <c r="J2" s="257" t="s">
        <v>39</v>
      </c>
      <c r="K2" s="247"/>
      <c r="L2" s="247"/>
      <c r="M2" s="247"/>
      <c r="N2" s="247"/>
      <c r="O2" s="247"/>
      <c r="P2" s="247"/>
      <c r="Q2" s="247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4">
        <f>AF12-AJ12</f>
        <v>520.00621866666677</v>
      </c>
      <c r="AK13" s="30"/>
      <c r="AM13" s="29"/>
      <c r="AQ13" s="25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4"/>
      <c r="AK14" s="30"/>
      <c r="AM14" s="29"/>
      <c r="AQ14" s="254"/>
      <c r="AU14" s="30"/>
    </row>
    <row r="15" spans="1:47" ht="15" customHeight="1" x14ac:dyDescent="0.25">
      <c r="A15" s="29"/>
      <c r="E15" s="254">
        <f>D14-H14</f>
        <v>536.97475599999996</v>
      </c>
      <c r="I15" s="30"/>
      <c r="J15" s="29"/>
      <c r="N15" s="25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54"/>
      <c r="I16" s="30"/>
      <c r="J16" s="29"/>
      <c r="N16" s="25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3" t="s">
        <v>53</v>
      </c>
      <c r="AE19" s="253"/>
      <c r="AF19" s="253"/>
      <c r="AH19" s="253" t="s">
        <v>54</v>
      </c>
      <c r="AI19" s="253"/>
      <c r="AJ19" s="253"/>
      <c r="AK19" s="36"/>
      <c r="AM19" s="29"/>
      <c r="AN19" s="253" t="s">
        <v>53</v>
      </c>
      <c r="AO19" s="253"/>
      <c r="AP19" s="253"/>
      <c r="AR19" s="253" t="s">
        <v>54</v>
      </c>
      <c r="AS19" s="253"/>
      <c r="AT19" s="253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3" t="s">
        <v>53</v>
      </c>
      <c r="C21" s="253"/>
      <c r="D21" s="253"/>
      <c r="F21" s="253" t="s">
        <v>54</v>
      </c>
      <c r="G21" s="253"/>
      <c r="H21" s="253"/>
      <c r="I21" s="36"/>
      <c r="J21" s="29"/>
      <c r="K21" s="253" t="s">
        <v>53</v>
      </c>
      <c r="L21" s="253"/>
      <c r="M21" s="253"/>
      <c r="O21" s="253" t="s">
        <v>54</v>
      </c>
      <c r="P21" s="253"/>
      <c r="Q21" s="253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2"/>
      <c r="U22" s="262"/>
      <c r="V22" s="262"/>
      <c r="W22" s="262"/>
      <c r="X22" s="262"/>
      <c r="Y22" s="262"/>
      <c r="Z22" s="262"/>
      <c r="AA22" s="262"/>
      <c r="AB22" s="262"/>
      <c r="AC22" s="255" t="s">
        <v>55</v>
      </c>
      <c r="AD22" s="246"/>
      <c r="AE22" s="246"/>
      <c r="AF22" s="246"/>
      <c r="AG22" s="246"/>
      <c r="AH22" s="246"/>
      <c r="AI22" s="246"/>
      <c r="AJ22" s="246"/>
      <c r="AK22" s="256"/>
      <c r="AM22" s="255" t="s">
        <v>55</v>
      </c>
      <c r="AN22" s="246"/>
      <c r="AO22" s="246"/>
      <c r="AP22" s="246"/>
      <c r="AQ22" s="246"/>
      <c r="AR22" s="246"/>
      <c r="AS22" s="246"/>
      <c r="AT22" s="246"/>
      <c r="AU22" s="256"/>
    </row>
    <row r="23" spans="1:47" ht="26.25" x14ac:dyDescent="0.25">
      <c r="A23" s="255" t="s">
        <v>55</v>
      </c>
      <c r="B23" s="246"/>
      <c r="C23" s="246"/>
      <c r="D23" s="246"/>
      <c r="E23" s="246"/>
      <c r="F23" s="246"/>
      <c r="G23" s="246"/>
      <c r="H23" s="246"/>
      <c r="I23" s="256"/>
      <c r="J23" s="255" t="s">
        <v>55</v>
      </c>
      <c r="K23" s="246"/>
      <c r="L23" s="246"/>
      <c r="M23" s="246"/>
      <c r="N23" s="246"/>
      <c r="O23" s="246"/>
      <c r="P23" s="246"/>
      <c r="Q23" s="246"/>
      <c r="R23" s="25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7" t="s">
        <v>39</v>
      </c>
      <c r="B24" s="247"/>
      <c r="C24" s="247"/>
      <c r="D24" s="247"/>
      <c r="E24" s="247"/>
      <c r="F24" s="247"/>
      <c r="G24" s="247"/>
      <c r="H24" s="247"/>
      <c r="I24" s="258"/>
      <c r="J24" s="257" t="s">
        <v>39</v>
      </c>
      <c r="K24" s="247"/>
      <c r="L24" s="247"/>
      <c r="M24" s="247"/>
      <c r="N24" s="247"/>
      <c r="O24" s="247"/>
      <c r="P24" s="247"/>
      <c r="Q24" s="247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54">
        <f>AF33-AJ33</f>
        <v>520.00288533333332</v>
      </c>
      <c r="AK34" s="30"/>
      <c r="AM34" s="29"/>
      <c r="AQ34" s="25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54"/>
      <c r="AK35" s="30"/>
      <c r="AM35" s="29"/>
      <c r="AQ35" s="25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54">
        <f>D36-H36</f>
        <v>260.00144333333338</v>
      </c>
      <c r="I37" s="30"/>
      <c r="J37" s="29"/>
      <c r="N37" s="25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54"/>
      <c r="I38" s="30"/>
      <c r="J38" s="29"/>
      <c r="N38" s="25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3" t="s">
        <v>53</v>
      </c>
      <c r="AE40" s="253"/>
      <c r="AF40" s="253"/>
      <c r="AH40" s="253" t="s">
        <v>54</v>
      </c>
      <c r="AI40" s="253"/>
      <c r="AJ40" s="253"/>
      <c r="AK40" s="36"/>
      <c r="AM40" s="29"/>
      <c r="AN40" s="253" t="s">
        <v>53</v>
      </c>
      <c r="AO40" s="253"/>
      <c r="AP40" s="253"/>
      <c r="AR40" s="253" t="s">
        <v>54</v>
      </c>
      <c r="AS40" s="253"/>
      <c r="AT40" s="253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3" t="s">
        <v>53</v>
      </c>
      <c r="C43" s="253"/>
      <c r="D43" s="253"/>
      <c r="F43" s="253" t="s">
        <v>54</v>
      </c>
      <c r="G43" s="253"/>
      <c r="H43" s="253"/>
      <c r="I43" s="36"/>
      <c r="J43" s="29"/>
      <c r="K43" s="253" t="s">
        <v>53</v>
      </c>
      <c r="L43" s="253"/>
      <c r="M43" s="253"/>
      <c r="O43" s="253" t="s">
        <v>54</v>
      </c>
      <c r="P43" s="253"/>
      <c r="Q43" s="253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55" t="s">
        <v>55</v>
      </c>
      <c r="B48" s="246"/>
      <c r="C48" s="246"/>
      <c r="D48" s="246"/>
      <c r="E48" s="246"/>
      <c r="F48" s="246"/>
      <c r="G48" s="246"/>
      <c r="H48" s="246"/>
      <c r="I48" s="256"/>
      <c r="J48" s="255" t="s">
        <v>55</v>
      </c>
      <c r="K48" s="246"/>
      <c r="L48" s="246"/>
      <c r="M48" s="246"/>
      <c r="N48" s="246"/>
      <c r="O48" s="246"/>
      <c r="P48" s="246"/>
      <c r="Q48" s="246"/>
      <c r="R48" s="256"/>
    </row>
    <row r="49" spans="1:18" ht="21" x14ac:dyDescent="0.35">
      <c r="A49" s="257" t="s">
        <v>39</v>
      </c>
      <c r="B49" s="247"/>
      <c r="C49" s="247"/>
      <c r="D49" s="247"/>
      <c r="E49" s="247"/>
      <c r="F49" s="247"/>
      <c r="G49" s="247"/>
      <c r="H49" s="247"/>
      <c r="I49" s="258"/>
      <c r="J49" s="257" t="s">
        <v>39</v>
      </c>
      <c r="K49" s="247"/>
      <c r="L49" s="247"/>
      <c r="M49" s="247"/>
      <c r="N49" s="247"/>
      <c r="O49" s="247"/>
      <c r="P49" s="247"/>
      <c r="Q49" s="247"/>
      <c r="R49" s="25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54">
        <f>D61-H61</f>
        <v>260.00310933333338</v>
      </c>
      <c r="I62" s="30"/>
      <c r="J62" s="29"/>
      <c r="N62" s="254">
        <f>M61-Q61</f>
        <v>241.23750000000001</v>
      </c>
      <c r="R62" s="30"/>
    </row>
    <row r="63" spans="1:18" x14ac:dyDescent="0.25">
      <c r="A63" s="29"/>
      <c r="E63" s="254"/>
      <c r="I63" s="30"/>
      <c r="J63" s="29"/>
      <c r="N63" s="25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3" t="s">
        <v>53</v>
      </c>
      <c r="C68" s="253"/>
      <c r="D68" s="253"/>
      <c r="F68" s="253" t="s">
        <v>54</v>
      </c>
      <c r="G68" s="253"/>
      <c r="H68" s="253"/>
      <c r="I68" s="36"/>
      <c r="J68" s="29"/>
      <c r="K68" s="253" t="s">
        <v>53</v>
      </c>
      <c r="L68" s="253"/>
      <c r="M68" s="253"/>
      <c r="O68" s="253" t="s">
        <v>54</v>
      </c>
      <c r="P68" s="253"/>
      <c r="Q68" s="253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55" t="s">
        <v>55</v>
      </c>
      <c r="B71" s="246"/>
      <c r="C71" s="246"/>
      <c r="D71" s="246"/>
      <c r="E71" s="246"/>
      <c r="F71" s="246"/>
      <c r="G71" s="246"/>
      <c r="H71" s="246"/>
      <c r="I71" s="256"/>
      <c r="J71" s="255" t="s">
        <v>55</v>
      </c>
      <c r="K71" s="246"/>
      <c r="L71" s="246"/>
      <c r="M71" s="246"/>
      <c r="N71" s="246"/>
      <c r="O71" s="246"/>
      <c r="P71" s="246"/>
      <c r="Q71" s="246"/>
      <c r="R71" s="256"/>
    </row>
    <row r="72" spans="1:18" ht="21" x14ac:dyDescent="0.35">
      <c r="A72" s="257" t="s">
        <v>39</v>
      </c>
      <c r="B72" s="247"/>
      <c r="C72" s="247"/>
      <c r="D72" s="247"/>
      <c r="E72" s="247"/>
      <c r="F72" s="247"/>
      <c r="G72" s="247"/>
      <c r="H72" s="247"/>
      <c r="I72" s="258"/>
      <c r="J72" s="257" t="s">
        <v>39</v>
      </c>
      <c r="K72" s="247"/>
      <c r="L72" s="247"/>
      <c r="M72" s="247"/>
      <c r="N72" s="247"/>
      <c r="O72" s="247"/>
      <c r="P72" s="247"/>
      <c r="Q72" s="247"/>
      <c r="R72" s="25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54">
        <f>D84-H84</f>
        <v>241.23750000000001</v>
      </c>
      <c r="I85" s="30"/>
      <c r="J85" s="29"/>
      <c r="N85" s="254">
        <f>M84-Q84</f>
        <v>41.237500000000011</v>
      </c>
      <c r="R85" s="30"/>
    </row>
    <row r="86" spans="1:18" x14ac:dyDescent="0.25">
      <c r="A86" s="29"/>
      <c r="E86" s="254"/>
      <c r="I86" s="30"/>
      <c r="J86" s="29"/>
      <c r="N86" s="25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3" t="s">
        <v>53</v>
      </c>
      <c r="C91" s="253"/>
      <c r="D91" s="253"/>
      <c r="F91" s="253" t="s">
        <v>54</v>
      </c>
      <c r="G91" s="253"/>
      <c r="H91" s="253"/>
      <c r="I91" s="36"/>
      <c r="J91" s="29"/>
      <c r="K91" s="253" t="s">
        <v>53</v>
      </c>
      <c r="L91" s="253"/>
      <c r="M91" s="253"/>
      <c r="O91" s="253" t="s">
        <v>54</v>
      </c>
      <c r="P91" s="253"/>
      <c r="Q91" s="253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55" t="s">
        <v>55</v>
      </c>
      <c r="B94" s="246"/>
      <c r="C94" s="246"/>
      <c r="D94" s="246"/>
      <c r="E94" s="246"/>
      <c r="F94" s="246"/>
      <c r="G94" s="246"/>
      <c r="H94" s="246"/>
      <c r="I94" s="256"/>
      <c r="J94" s="255" t="s">
        <v>55</v>
      </c>
      <c r="K94" s="246"/>
      <c r="L94" s="246"/>
      <c r="M94" s="246"/>
      <c r="N94" s="246"/>
      <c r="O94" s="246"/>
      <c r="P94" s="246"/>
      <c r="Q94" s="246"/>
      <c r="R94" s="256"/>
    </row>
    <row r="95" spans="1:18" ht="21" x14ac:dyDescent="0.35">
      <c r="A95" s="257" t="s">
        <v>39</v>
      </c>
      <c r="B95" s="247"/>
      <c r="C95" s="247"/>
      <c r="D95" s="247"/>
      <c r="E95" s="247"/>
      <c r="F95" s="247"/>
      <c r="G95" s="247"/>
      <c r="H95" s="247"/>
      <c r="I95" s="258"/>
      <c r="J95" s="257" t="s">
        <v>39</v>
      </c>
      <c r="K95" s="247"/>
      <c r="L95" s="247"/>
      <c r="M95" s="247"/>
      <c r="N95" s="247"/>
      <c r="O95" s="247"/>
      <c r="P95" s="247"/>
      <c r="Q95" s="247"/>
      <c r="R95" s="25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54">
        <f>D107-H107</f>
        <v>241.23750000000001</v>
      </c>
      <c r="I108" s="30"/>
      <c r="J108" s="29"/>
      <c r="N108" s="254">
        <f>M107-Q107</f>
        <v>519.96</v>
      </c>
      <c r="R108" s="30"/>
    </row>
    <row r="109" spans="1:18" x14ac:dyDescent="0.25">
      <c r="A109" s="29"/>
      <c r="E109" s="254"/>
      <c r="I109" s="30"/>
      <c r="J109" s="29"/>
      <c r="N109" s="25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3" t="s">
        <v>53</v>
      </c>
      <c r="C113" s="253"/>
      <c r="D113" s="253"/>
      <c r="F113" s="253" t="s">
        <v>54</v>
      </c>
      <c r="G113" s="253"/>
      <c r="H113" s="253"/>
      <c r="I113" s="36"/>
      <c r="J113" s="29"/>
      <c r="K113" s="253" t="s">
        <v>53</v>
      </c>
      <c r="L113" s="253"/>
      <c r="M113" s="253"/>
      <c r="O113" s="253" t="s">
        <v>54</v>
      </c>
      <c r="P113" s="253"/>
      <c r="Q113" s="253"/>
      <c r="R113" s="36"/>
    </row>
    <row r="114" spans="1:18" ht="26.25" x14ac:dyDescent="0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 x14ac:dyDescent="0.35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 x14ac:dyDescent="0.2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 x14ac:dyDescent="0.35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 x14ac:dyDescent="0.2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49" t="s">
        <v>112</v>
      </c>
      <c r="E1" s="249"/>
      <c r="F1" s="249"/>
      <c r="N1" s="249" t="s">
        <v>112</v>
      </c>
      <c r="O1" s="249"/>
      <c r="P1" s="24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2023-11-29T15:51:33Z</cp:lastPrinted>
  <dcterms:created xsi:type="dcterms:W3CDTF">2022-12-25T20:52:30Z</dcterms:created>
  <dcterms:modified xsi:type="dcterms:W3CDTF">2023-11-30T15:37:16Z</dcterms:modified>
</cp:coreProperties>
</file>