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GRIPAC" sheetId="13" r:id="rId1"/>
    <sheet name="YUPI" sheetId="2" r:id="rId2"/>
    <sheet name="INPAECSA" sheetId="4" r:id="rId3"/>
    <sheet name="FAMILIA" sheetId="7" r:id="rId4"/>
    <sheet name="YOBEL" sheetId="8" r:id="rId5"/>
    <sheet name="HOLTRANS" sheetId="9" r:id="rId6"/>
    <sheet name="NESTLE" sheetId="11" r:id="rId7"/>
    <sheet name="DTE" sheetId="10" r:id="rId8"/>
    <sheet name="PARAISO " sheetId="22" r:id="rId9"/>
    <sheet name="ECUAQUIMICA" sheetId="12" r:id="rId10"/>
    <sheet name="ALDIA" sheetId="14" r:id="rId11"/>
    <sheet name="AGRIPAC " sheetId="16" r:id="rId12"/>
    <sheet name="OTROS CLIENTES" sheetId="26" r:id="rId13"/>
    <sheet name="Plasticos Ester" sheetId="21" r:id="rId14"/>
    <sheet name="mensualidades " sheetId="25" r:id="rId15"/>
    <sheet name="DRAM CARTON" sheetId="20" r:id="rId16"/>
    <sheet name="UTILIDAD" sheetId="23" r:id="rId17"/>
    <sheet name="FLUJO DE CAJA" sheetId="24" r:id="rId18"/>
    <sheet name="Hoja1" sheetId="27" r:id="rId19"/>
  </sheets>
  <calcPr calcId="145621"/>
</workbook>
</file>

<file path=xl/calcChain.xml><?xml version="1.0" encoding="utf-8"?>
<calcChain xmlns="http://schemas.openxmlformats.org/spreadsheetml/2006/main">
  <c r="F19" i="27" l="1"/>
  <c r="I10" i="12" l="1"/>
  <c r="K8" i="12"/>
  <c r="I9" i="12"/>
  <c r="I8" i="12"/>
  <c r="L2" i="12"/>
  <c r="L3" i="12"/>
  <c r="L4" i="12"/>
  <c r="L5" i="12"/>
  <c r="L6" i="12"/>
  <c r="K3" i="12"/>
  <c r="K4" i="12"/>
  <c r="K5" i="12"/>
  <c r="K6" i="12"/>
  <c r="K2" i="12"/>
  <c r="V132" i="13" l="1"/>
  <c r="T133" i="13" s="1"/>
  <c r="T134" i="13" s="1"/>
  <c r="V133" i="13" s="1"/>
  <c r="T132" i="13"/>
  <c r="X132" i="13"/>
  <c r="W135" i="13" l="1"/>
  <c r="S101" i="11"/>
  <c r="U101" i="11"/>
  <c r="S102" i="11" l="1"/>
  <c r="U103" i="11" s="1"/>
  <c r="S10" i="20" l="1"/>
  <c r="S11" i="20" s="1"/>
  <c r="T10" i="20"/>
  <c r="V10" i="20"/>
  <c r="V12" i="20" l="1"/>
  <c r="W8" i="12"/>
  <c r="V8" i="12"/>
  <c r="V9" i="12" s="1"/>
  <c r="X6" i="12"/>
  <c r="Z6" i="12" s="1"/>
  <c r="X5" i="12"/>
  <c r="Z5" i="12" s="1"/>
  <c r="X4" i="12"/>
  <c r="Z4" i="12" s="1"/>
  <c r="X3" i="12"/>
  <c r="Z3" i="12" s="1"/>
  <c r="X2" i="12"/>
  <c r="X8" i="12" l="1"/>
  <c r="X9" i="12"/>
  <c r="X10" i="12" s="1"/>
  <c r="Z8" i="12"/>
  <c r="Z2" i="12"/>
  <c r="G19" i="21" l="1"/>
  <c r="F89" i="4" l="1"/>
  <c r="I89" i="4"/>
  <c r="AA8" i="14" l="1"/>
  <c r="X8" i="14"/>
  <c r="Y8" i="14" s="1"/>
  <c r="AC8" i="14" s="1"/>
  <c r="AD8" i="14" s="1"/>
  <c r="AA7" i="14"/>
  <c r="Y7" i="14"/>
  <c r="AC7" i="14" s="1"/>
  <c r="AD7" i="14" s="1"/>
  <c r="X7" i="14"/>
  <c r="AA6" i="14"/>
  <c r="X6" i="14"/>
  <c r="Y6" i="14" s="1"/>
  <c r="AC6" i="14" s="1"/>
  <c r="AD6" i="14" s="1"/>
  <c r="AA5" i="14"/>
  <c r="Y5" i="14"/>
  <c r="AC5" i="14" s="1"/>
  <c r="AD5" i="14" s="1"/>
  <c r="AA4" i="14"/>
  <c r="Y4" i="14"/>
  <c r="AC4" i="14" s="1"/>
  <c r="AD4" i="14" s="1"/>
  <c r="AA3" i="14"/>
  <c r="Y3" i="14"/>
  <c r="AC3" i="14" s="1"/>
  <c r="AD3" i="14" s="1"/>
  <c r="AA2" i="14"/>
  <c r="Y2" i="14"/>
  <c r="AA12" i="14" l="1"/>
  <c r="X12" i="14"/>
  <c r="X13" i="14" s="1"/>
  <c r="AC2" i="14"/>
  <c r="AD2" i="14" s="1"/>
  <c r="AD12" i="14" s="1"/>
  <c r="S73" i="11"/>
  <c r="U73" i="11"/>
  <c r="S74" i="11"/>
  <c r="V262" i="2"/>
  <c r="S262" i="2"/>
  <c r="S263" i="2" s="1"/>
  <c r="AB13" i="14" l="1"/>
  <c r="AB14" i="14" s="1"/>
  <c r="U75" i="11"/>
  <c r="V264" i="2"/>
  <c r="R9" i="26"/>
  <c r="U9" i="26"/>
  <c r="W8" i="22" l="1"/>
  <c r="T8" i="22"/>
  <c r="T9" i="22" s="1"/>
  <c r="W10" i="22" s="1"/>
  <c r="K11" i="14" l="1"/>
  <c r="I3" i="12"/>
  <c r="I4" i="12"/>
  <c r="I5" i="12"/>
  <c r="I6" i="12"/>
  <c r="I2" i="12"/>
  <c r="G9" i="12"/>
  <c r="K4" i="14" l="1"/>
  <c r="K5" i="14"/>
  <c r="K6" i="14"/>
  <c r="K7" i="14"/>
  <c r="K8" i="14"/>
  <c r="K9" i="14"/>
  <c r="K10" i="14"/>
  <c r="K12" i="14"/>
  <c r="K13" i="14"/>
  <c r="K14" i="14"/>
  <c r="K3" i="14"/>
  <c r="H14" i="14"/>
  <c r="I14" i="14" s="1"/>
  <c r="M14" i="14" s="1"/>
  <c r="N14" i="14" s="1"/>
  <c r="H13" i="14"/>
  <c r="I13" i="14" s="1"/>
  <c r="M13" i="14" s="1"/>
  <c r="N13" i="14" s="1"/>
  <c r="H12" i="14"/>
  <c r="I12" i="14" s="1"/>
  <c r="M12" i="14" s="1"/>
  <c r="N12" i="14" s="1"/>
  <c r="H11" i="14" l="1"/>
  <c r="I11" i="14" s="1"/>
  <c r="M11" i="14" s="1"/>
  <c r="N11" i="14" s="1"/>
  <c r="H8" i="14" l="1"/>
  <c r="H4" i="14"/>
  <c r="I4" i="14" s="1"/>
  <c r="M4" i="14" s="1"/>
  <c r="N4" i="14" s="1"/>
  <c r="H5" i="14"/>
  <c r="I5" i="14" s="1"/>
  <c r="M5" i="14" s="1"/>
  <c r="N5" i="14" s="1"/>
  <c r="H6" i="14"/>
  <c r="I6" i="14" s="1"/>
  <c r="M6" i="14" s="1"/>
  <c r="N6" i="14" s="1"/>
  <c r="H7" i="14"/>
  <c r="I7" i="14" s="1"/>
  <c r="M7" i="14" s="1"/>
  <c r="N7" i="14" s="1"/>
  <c r="H9" i="14"/>
  <c r="H10" i="14"/>
  <c r="I10" i="14" s="1"/>
  <c r="M10" i="14" s="1"/>
  <c r="N10" i="14" s="1"/>
  <c r="I9" i="14" l="1"/>
  <c r="M9" i="14" s="1"/>
  <c r="N9" i="14" s="1"/>
  <c r="I8" i="14"/>
  <c r="M8" i="14" s="1"/>
  <c r="N8" i="14" s="1"/>
  <c r="J16" i="26"/>
  <c r="G16" i="26"/>
  <c r="AG16" i="26" l="1"/>
  <c r="AD16" i="26"/>
  <c r="AD17" i="26" s="1"/>
  <c r="AG18" i="26" s="1"/>
  <c r="R10" i="26"/>
  <c r="G17" i="26"/>
  <c r="J18" i="26" l="1"/>
  <c r="U11" i="26"/>
  <c r="E5" i="23"/>
  <c r="H13" i="25"/>
  <c r="G13" i="25"/>
  <c r="H12" i="25"/>
  <c r="G12" i="25"/>
  <c r="H11" i="25"/>
  <c r="G11" i="25"/>
  <c r="H10" i="25"/>
  <c r="G10" i="25"/>
  <c r="H9" i="25"/>
  <c r="G9" i="25"/>
  <c r="H8" i="25"/>
  <c r="G8" i="25"/>
  <c r="H7" i="25"/>
  <c r="G7" i="25"/>
  <c r="H6" i="25"/>
  <c r="G6" i="25"/>
  <c r="G5" i="25"/>
  <c r="H5" i="25" s="1"/>
  <c r="H15" i="25" s="1"/>
  <c r="G132" i="13"/>
  <c r="J13" i="20" l="1"/>
  <c r="G13" i="20" l="1"/>
  <c r="G14" i="20" s="1"/>
  <c r="J15" i="20" s="1"/>
  <c r="E17" i="23" s="1"/>
  <c r="H13" i="20"/>
  <c r="J21" i="23"/>
  <c r="E14" i="23" l="1"/>
  <c r="E11" i="23"/>
  <c r="E9" i="23"/>
  <c r="I19" i="21" l="1"/>
  <c r="H19" i="21"/>
  <c r="G20" i="21"/>
  <c r="I21" i="21" s="1"/>
  <c r="E18" i="23" s="1"/>
  <c r="K132" i="13"/>
  <c r="I132" i="13"/>
  <c r="G133" i="13" s="1"/>
  <c r="G134" i="13" s="1"/>
  <c r="I133" i="13" s="1"/>
  <c r="I262" i="2"/>
  <c r="F262" i="2"/>
  <c r="F263" i="2" s="1"/>
  <c r="I91" i="4"/>
  <c r="E8" i="23" s="1"/>
  <c r="F90" i="4"/>
  <c r="K38" i="7"/>
  <c r="H38" i="7"/>
  <c r="H39" i="7" s="1"/>
  <c r="K40" i="7" s="1"/>
  <c r="J22" i="8"/>
  <c r="G22" i="8"/>
  <c r="G23" i="8" s="1"/>
  <c r="J16" i="9"/>
  <c r="G16" i="9"/>
  <c r="G17" i="9" s="1"/>
  <c r="I92" i="11"/>
  <c r="G92" i="11"/>
  <c r="I264" i="2" l="1"/>
  <c r="E7" i="23" s="1"/>
  <c r="J135" i="13"/>
  <c r="E6" i="23" s="1"/>
  <c r="J24" i="8"/>
  <c r="E10" i="23" s="1"/>
  <c r="G93" i="11"/>
  <c r="I94" i="11" s="1"/>
  <c r="E12" i="23" s="1"/>
  <c r="J18" i="9"/>
  <c r="I23" i="10" l="1"/>
  <c r="G23" i="10"/>
  <c r="G24" i="10" s="1"/>
  <c r="J11" i="22"/>
  <c r="J9" i="22"/>
  <c r="G9" i="22"/>
  <c r="G10" i="22"/>
  <c r="H8" i="12"/>
  <c r="G8" i="12"/>
  <c r="H3" i="14"/>
  <c r="H18" i="14" s="1"/>
  <c r="L19" i="14" l="1"/>
  <c r="H19" i="14"/>
  <c r="I3" i="14"/>
  <c r="K18" i="14" s="1"/>
  <c r="E15" i="23"/>
  <c r="I25" i="10"/>
  <c r="E13" i="23" s="1"/>
  <c r="F222" i="2"/>
  <c r="L20" i="14" l="1"/>
  <c r="M3" i="14"/>
  <c r="N3" i="14" s="1"/>
  <c r="N18" i="14" s="1"/>
  <c r="E16" i="23"/>
  <c r="E19" i="23" s="1"/>
  <c r="E27" i="23" s="1"/>
  <c r="H23" i="16"/>
  <c r="H22" i="16" l="1"/>
  <c r="H24" i="16"/>
  <c r="H25" i="16"/>
  <c r="H26" i="16"/>
  <c r="H27" i="16"/>
  <c r="H28" i="16"/>
  <c r="H29" i="16"/>
  <c r="H30" i="16"/>
  <c r="H33" i="16"/>
  <c r="H34" i="16"/>
  <c r="H35" i="16"/>
  <c r="H36" i="16"/>
  <c r="H38" i="16"/>
  <c r="H39" i="16"/>
  <c r="H40" i="16"/>
  <c r="H41" i="16"/>
  <c r="H42" i="16"/>
  <c r="H43" i="16"/>
  <c r="H44" i="16"/>
  <c r="H45" i="16"/>
  <c r="H46" i="16"/>
  <c r="H21" i="16"/>
  <c r="N5" i="16"/>
  <c r="F72" i="4" l="1"/>
  <c r="G16" i="7" l="1"/>
  <c r="F27" i="4" l="1"/>
  <c r="H7" i="7" l="1"/>
  <c r="F37" i="2" l="1"/>
  <c r="F11" i="4"/>
  <c r="F25" i="2" l="1"/>
  <c r="F16" i="2" l="1"/>
</calcChain>
</file>

<file path=xl/sharedStrings.xml><?xml version="1.0" encoding="utf-8"?>
<sst xmlns="http://schemas.openxmlformats.org/spreadsheetml/2006/main" count="3462" uniqueCount="341">
  <si>
    <t>FECHA</t>
  </si>
  <si>
    <t>CONDUCTOR</t>
  </si>
  <si>
    <t>PLACA</t>
  </si>
  <si>
    <t>SALIDA</t>
  </si>
  <si>
    <t>DESTINO</t>
  </si>
  <si>
    <t>VALOR</t>
  </si>
  <si>
    <t xml:space="preserve">JEFFERSON BALSECA </t>
  </si>
  <si>
    <t>PCS 1771</t>
  </si>
  <si>
    <t>AGRIPAC</t>
  </si>
  <si>
    <t>TUTI</t>
  </si>
  <si>
    <t>MARCELO ABRIL</t>
  </si>
  <si>
    <t>POS 0267</t>
  </si>
  <si>
    <t>ROSADO</t>
  </si>
  <si>
    <t>RETORNO</t>
  </si>
  <si>
    <t>STALIN ABRIL</t>
  </si>
  <si>
    <t>GBN 8358</t>
  </si>
  <si>
    <t>CRISTIAN ABRIL</t>
  </si>
  <si>
    <t>PTO 0223</t>
  </si>
  <si>
    <t>MILTON ABRIL</t>
  </si>
  <si>
    <t>AAY 0116</t>
  </si>
  <si>
    <t>TIA</t>
  </si>
  <si>
    <t>KLEBER ABRIL</t>
  </si>
  <si>
    <t>PAB-2383</t>
  </si>
  <si>
    <t>GLL 0927</t>
  </si>
  <si>
    <t xml:space="preserve">FECHA </t>
  </si>
  <si>
    <t>JEFFERSON BALSECA</t>
  </si>
  <si>
    <t>ELIZABETH SANDOVAL</t>
  </si>
  <si>
    <t xml:space="preserve">MILTON ABRIL </t>
  </si>
  <si>
    <t>PAB 2383</t>
  </si>
  <si>
    <t>JUAN ABRIL</t>
  </si>
  <si>
    <t>GBP 3078</t>
  </si>
  <si>
    <t>rosado</t>
  </si>
  <si>
    <t>ID estiva</t>
  </si>
  <si>
    <t>valor</t>
  </si>
  <si>
    <t>JAIME ABRIL</t>
  </si>
  <si>
    <t>PZQ 0360</t>
  </si>
  <si>
    <t>FACTURA</t>
  </si>
  <si>
    <t xml:space="preserve"> </t>
  </si>
  <si>
    <t>MARCO MASABANDA</t>
  </si>
  <si>
    <t>GIR 0872</t>
  </si>
  <si>
    <t>ABRIL</t>
  </si>
  <si>
    <t>YUPI</t>
  </si>
  <si>
    <t>DIFARE</t>
  </si>
  <si>
    <t>SEBASTIAN ABRIL</t>
  </si>
  <si>
    <t>FRANKLIN ABRIL</t>
  </si>
  <si>
    <t>GUIA</t>
  </si>
  <si>
    <t>PZQ-0360</t>
  </si>
  <si>
    <t>GLL-0927</t>
  </si>
  <si>
    <t>GBN-8358</t>
  </si>
  <si>
    <t>GBP-3078</t>
  </si>
  <si>
    <t>AAY-0116</t>
  </si>
  <si>
    <t>PCS-1771</t>
  </si>
  <si>
    <t>GIR-0872</t>
  </si>
  <si>
    <t>ALEJANDRO HERNANDEZ</t>
  </si>
  <si>
    <t>PTO-0223</t>
  </si>
  <si>
    <t>INPAECSA</t>
  </si>
  <si>
    <t>ELISABETH SANDOVAL</t>
  </si>
  <si>
    <t>GLL0927</t>
  </si>
  <si>
    <t>PAB2383</t>
  </si>
  <si>
    <t>GBN8358</t>
  </si>
  <si>
    <t>PCS1771</t>
  </si>
  <si>
    <t>PTO0223</t>
  </si>
  <si>
    <t>N TRANSPORTE</t>
  </si>
  <si>
    <t>FAMILIA</t>
  </si>
  <si>
    <t>RANZA</t>
  </si>
  <si>
    <t>SALINAS</t>
  </si>
  <si>
    <t>GBP0378</t>
  </si>
  <si>
    <t>N TRANS</t>
  </si>
  <si>
    <t>POS-0267</t>
  </si>
  <si>
    <t>VICTOR TAPIA</t>
  </si>
  <si>
    <t>ASERTIA</t>
  </si>
  <si>
    <t>PAGADO</t>
  </si>
  <si>
    <t>tuti</t>
  </si>
  <si>
    <t>GIR0872</t>
  </si>
  <si>
    <t>JUNIO</t>
  </si>
  <si>
    <t>YOBEL</t>
  </si>
  <si>
    <t>PORCENTAJE</t>
  </si>
  <si>
    <t>NOMBRE</t>
  </si>
  <si>
    <t>CRISTIAN VEGA</t>
  </si>
  <si>
    <t>HOLTRANS</t>
  </si>
  <si>
    <t>QAA-1688</t>
  </si>
  <si>
    <t>MARCELO JARAMILLO</t>
  </si>
  <si>
    <t xml:space="preserve">FACTURA </t>
  </si>
  <si>
    <t>GUIA REMISION</t>
  </si>
  <si>
    <t>DTE</t>
  </si>
  <si>
    <t>SEMBRA</t>
  </si>
  <si>
    <t>364-363</t>
  </si>
  <si>
    <t>NESTLE</t>
  </si>
  <si>
    <t xml:space="preserve">PLACA </t>
  </si>
  <si>
    <t>SEMVRA</t>
  </si>
  <si>
    <t>DURAN</t>
  </si>
  <si>
    <t>JULIO</t>
  </si>
  <si>
    <t>371-370</t>
  </si>
  <si>
    <t>GIR-00872</t>
  </si>
  <si>
    <t>JANETH CHANGOLUISA</t>
  </si>
  <si>
    <t>CALA CALI</t>
  </si>
  <si>
    <t>IAA</t>
  </si>
  <si>
    <t>ESMERALDAS</t>
  </si>
  <si>
    <t>SENCILLO</t>
  </si>
  <si>
    <t>NESTLE GY</t>
  </si>
  <si>
    <t>QUITO</t>
  </si>
  <si>
    <t>CAYAMBE</t>
  </si>
  <si>
    <t>TIA LOMAS</t>
  </si>
  <si>
    <t xml:space="preserve">NESTLE </t>
  </si>
  <si>
    <t>DIMEVAR</t>
  </si>
  <si>
    <t>GBN-9094</t>
  </si>
  <si>
    <t>CLIENTE</t>
  </si>
  <si>
    <t xml:space="preserve">                                                                                                                               n</t>
  </si>
  <si>
    <t>AFU-0919</t>
  </si>
  <si>
    <t>ALFREDO SANDOVAL</t>
  </si>
  <si>
    <t>AGOSTO</t>
  </si>
  <si>
    <t>PAGAR 180</t>
  </si>
  <si>
    <t>XAA-1050</t>
  </si>
  <si>
    <t>SEMPTIEMBRE</t>
  </si>
  <si>
    <t>AFU-019</t>
  </si>
  <si>
    <t>SEGUNDO SANDOVAL</t>
  </si>
  <si>
    <t>ESTEBAN FRANCO</t>
  </si>
  <si>
    <t>MAELO ABRIL</t>
  </si>
  <si>
    <t>DARIO TROYA</t>
  </si>
  <si>
    <t>RETORNO PALETS</t>
  </si>
  <si>
    <t>STO DOMINGO</t>
  </si>
  <si>
    <t>IN</t>
  </si>
  <si>
    <t>57486-57482</t>
  </si>
  <si>
    <t>SEPTIEMBRE</t>
  </si>
  <si>
    <t>RANZA INPAECSA</t>
  </si>
  <si>
    <t>AMBATO</t>
  </si>
  <si>
    <t>AFU 0919</t>
  </si>
  <si>
    <t>FRANKLIN</t>
  </si>
  <si>
    <t>ESTEBAN CUENCA</t>
  </si>
  <si>
    <t>SOLO</t>
  </si>
  <si>
    <t>FELMOVA</t>
  </si>
  <si>
    <t>PZQ GBP</t>
  </si>
  <si>
    <t>90 STAMBAY</t>
  </si>
  <si>
    <t>312 ANULADO</t>
  </si>
  <si>
    <t>TUTI DAULE</t>
  </si>
  <si>
    <t>TUTI COSTA</t>
  </si>
  <si>
    <t>MABELL</t>
  </si>
  <si>
    <t>RETORNO PALETS TIA TUTI</t>
  </si>
  <si>
    <t>RETORNO PALETS  TUTI</t>
  </si>
  <si>
    <t>321 ANULADO</t>
  </si>
  <si>
    <t>PAGADO ESTIVA 30 JOA</t>
  </si>
  <si>
    <t>JAIME A</t>
  </si>
  <si>
    <t>R</t>
  </si>
  <si>
    <t>OCTUBRE</t>
  </si>
  <si>
    <t>semvra</t>
  </si>
  <si>
    <t>JAO</t>
  </si>
  <si>
    <t>COVEAL</t>
  </si>
  <si>
    <t xml:space="preserve">FRANCO CUENCA </t>
  </si>
  <si>
    <t>062-010-000018638</t>
  </si>
  <si>
    <t>MONTECRISTI</t>
  </si>
  <si>
    <t>062-010-000018656</t>
  </si>
  <si>
    <t xml:space="preserve">CRISTIAN ABRIL </t>
  </si>
  <si>
    <t>062-010-000018676</t>
  </si>
  <si>
    <t>062-010-000018653</t>
  </si>
  <si>
    <t>JANET CHANGOLUISA</t>
  </si>
  <si>
    <t>FACT</t>
  </si>
  <si>
    <t>ESTEBAN CUANECA</t>
  </si>
  <si>
    <t xml:space="preserve">IVAN </t>
  </si>
  <si>
    <t>DIESEL</t>
  </si>
  <si>
    <t>198-225</t>
  </si>
  <si>
    <t>180-207</t>
  </si>
  <si>
    <t>180 207</t>
  </si>
  <si>
    <t>FRANCO CUENCA</t>
  </si>
  <si>
    <t>IVAN</t>
  </si>
  <si>
    <t xml:space="preserve">                                  </t>
  </si>
  <si>
    <t>18838-18836</t>
  </si>
  <si>
    <t>tia</t>
  </si>
  <si>
    <t>PAREDES</t>
  </si>
  <si>
    <t>NOVIEMBRE</t>
  </si>
  <si>
    <t>ALFRESO SANDOVAL</t>
  </si>
  <si>
    <t>GBP 3079</t>
  </si>
  <si>
    <t>RETORNO DE MERCADERIA TUTI LA COSTA UNIDAD AAY 0116</t>
  </si>
  <si>
    <t>MITON ABRIL</t>
  </si>
  <si>
    <t>317, 37</t>
  </si>
  <si>
    <t>corte 9</t>
  </si>
  <si>
    <t>corte 10</t>
  </si>
  <si>
    <t>PAGAR</t>
  </si>
  <si>
    <t>NO CARGO AGRIPAC</t>
  </si>
  <si>
    <t>ZZX</t>
  </si>
  <si>
    <t>JAIME ABRL</t>
  </si>
  <si>
    <t>JHON ASIMBAÑA</t>
  </si>
  <si>
    <t>QAA 1688</t>
  </si>
  <si>
    <t>JHON ASIMBAYA</t>
  </si>
  <si>
    <t>JEANETH CHANGOLUISA</t>
  </si>
  <si>
    <t>JAIME</t>
  </si>
  <si>
    <t>DICIEMBRE</t>
  </si>
  <si>
    <t>1O</t>
  </si>
  <si>
    <t>Jaime Abril</t>
  </si>
  <si>
    <t>JAVIER TORRES</t>
  </si>
  <si>
    <t>Alfredo Sandoval</t>
  </si>
  <si>
    <t>Inpaecsa</t>
  </si>
  <si>
    <t>64282-64283</t>
  </si>
  <si>
    <t>65261-65262</t>
  </si>
  <si>
    <t xml:space="preserve">DICIEMBRE </t>
  </si>
  <si>
    <t>AAY0116</t>
  </si>
  <si>
    <t xml:space="preserve">ALFR SANDOVAL </t>
  </si>
  <si>
    <t xml:space="preserve"> TUTI COSTA</t>
  </si>
  <si>
    <t>POS0267</t>
  </si>
  <si>
    <t>ELIZABETH SANDO</t>
  </si>
  <si>
    <t>MARCELO JARAMI</t>
  </si>
  <si>
    <t>QAA1688</t>
  </si>
  <si>
    <t>MARCELO ABRIL S</t>
  </si>
  <si>
    <t>AFU0919</t>
  </si>
  <si>
    <t>MAECELO ABRIL S</t>
  </si>
  <si>
    <t>Nro de Transport</t>
  </si>
  <si>
    <t xml:space="preserve">Nro De Transporte </t>
  </si>
  <si>
    <t xml:space="preserve">Alfredo Sandoval </t>
  </si>
  <si>
    <t>Duran</t>
  </si>
  <si>
    <t>Rosado</t>
  </si>
  <si>
    <t>Elizabeth Sandoval</t>
  </si>
  <si>
    <t>GY</t>
  </si>
  <si>
    <t>PORTOVIEJO</t>
  </si>
  <si>
    <t>Machala</t>
  </si>
  <si>
    <t>gy</t>
  </si>
  <si>
    <t xml:space="preserve">Marcelo Abril </t>
  </si>
  <si>
    <t>Jhon Asimbaya</t>
  </si>
  <si>
    <t xml:space="preserve">Sta Elena </t>
  </si>
  <si>
    <t>GY conje</t>
  </si>
  <si>
    <t xml:space="preserve">GY </t>
  </si>
  <si>
    <t>Manta</t>
  </si>
  <si>
    <t xml:space="preserve">Jaime Abril </t>
  </si>
  <si>
    <t>ADELANTO</t>
  </si>
  <si>
    <t>Franco Cuenca</t>
  </si>
  <si>
    <t>FIGURETI</t>
  </si>
  <si>
    <t xml:space="preserve">Maelo Abril </t>
  </si>
  <si>
    <t>NESTLE R</t>
  </si>
  <si>
    <t>ROSADO D</t>
  </si>
  <si>
    <t>Milton Abril</t>
  </si>
  <si>
    <t>alfredo sandoval</t>
  </si>
  <si>
    <t>UNILEVER</t>
  </si>
  <si>
    <t xml:space="preserve">ADELANTO </t>
  </si>
  <si>
    <t>CUALA</t>
  </si>
  <si>
    <t xml:space="preserve">STA Elena </t>
  </si>
  <si>
    <t>JANETH CHANGO</t>
  </si>
  <si>
    <t>MARCO ZAPATA</t>
  </si>
  <si>
    <t>PZQ0360</t>
  </si>
  <si>
    <t>TUTI C</t>
  </si>
  <si>
    <t xml:space="preserve">MARCELO ABRIL </t>
  </si>
  <si>
    <t>FRANCO CU</t>
  </si>
  <si>
    <t>GBP3078</t>
  </si>
  <si>
    <t>GYE</t>
  </si>
  <si>
    <t>FRANKLIN A</t>
  </si>
  <si>
    <t>MILTON A</t>
  </si>
  <si>
    <t>65331-65326</t>
  </si>
  <si>
    <t>jhon asimbaya</t>
  </si>
  <si>
    <t xml:space="preserve">valor a cancelar </t>
  </si>
  <si>
    <t>ORIGEN</t>
  </si>
  <si>
    <t xml:space="preserve">FRNCO CUENCA </t>
  </si>
  <si>
    <t>MAELO  ABRIL</t>
  </si>
  <si>
    <t>VALOR A PAGAR</t>
  </si>
  <si>
    <t xml:space="preserve">VALOR A CANCELAR </t>
  </si>
  <si>
    <t xml:space="preserve">WIRPOOL </t>
  </si>
  <si>
    <t xml:space="preserve">Valor a pagar </t>
  </si>
  <si>
    <t xml:space="preserve">Valor a Pagar </t>
  </si>
  <si>
    <t xml:space="preserve">ADELANTOS </t>
  </si>
  <si>
    <t>3306-19326</t>
  </si>
  <si>
    <t>ROSADO DOB</t>
  </si>
  <si>
    <t>VILLAQUIRAN</t>
  </si>
  <si>
    <t>TOTAL</t>
  </si>
  <si>
    <t>TOTAL FACT</t>
  </si>
  <si>
    <t>RET-1%</t>
  </si>
  <si>
    <t xml:space="preserve">UTILIDAD DE FACTURA </t>
  </si>
  <si>
    <t>VALOR DE VENTA</t>
  </si>
  <si>
    <t xml:space="preserve">VALOR DE VENTA </t>
  </si>
  <si>
    <t>TRANS+ ESTIV</t>
  </si>
  <si>
    <t>TOTAL -ESTI</t>
  </si>
  <si>
    <t>RET-3% NES</t>
  </si>
  <si>
    <t xml:space="preserve">AGRIPAC </t>
  </si>
  <si>
    <t>DTE ECUADO</t>
  </si>
  <si>
    <t>PARAISO</t>
  </si>
  <si>
    <t>ECUAQUIMICA</t>
  </si>
  <si>
    <t>ALDIA</t>
  </si>
  <si>
    <t xml:space="preserve">PLASTICOS ESTER </t>
  </si>
  <si>
    <t xml:space="preserve">PROVEEDOR </t>
  </si>
  <si>
    <t xml:space="preserve">UTILIDAD </t>
  </si>
  <si>
    <t xml:space="preserve">TOTAL </t>
  </si>
  <si>
    <t>GASTOS 2022 COMPAÑÍA ABRILTRANS</t>
  </si>
  <si>
    <t>CONCEPTO</t>
  </si>
  <si>
    <t xml:space="preserve">Nro de cheque </t>
  </si>
  <si>
    <t xml:space="preserve">MENSUAL CONTADORA </t>
  </si>
  <si>
    <t xml:space="preserve">LOTE DE LA COMPAÑÍA </t>
  </si>
  <si>
    <t xml:space="preserve">PLAN DE CELULAR </t>
  </si>
  <si>
    <t xml:space="preserve">PAGO EMPLEADOS </t>
  </si>
  <si>
    <t xml:space="preserve">VIATICOS </t>
  </si>
  <si>
    <t xml:space="preserve">CANASTAS </t>
  </si>
  <si>
    <t>TARJETAS PAVICAR</t>
  </si>
  <si>
    <t>PIERNA DE CHANCHO</t>
  </si>
  <si>
    <t xml:space="preserve">UTILIDAD NETA </t>
  </si>
  <si>
    <t>MENSUALIDADE DE SOCIOS</t>
  </si>
  <si>
    <t>ESTIVA</t>
  </si>
  <si>
    <t>TOTAL PAGAR</t>
  </si>
  <si>
    <t>DRAM CARTON</t>
  </si>
  <si>
    <t>NOMBRE SOCIO</t>
  </si>
  <si>
    <t>CONTADORA</t>
  </si>
  <si>
    <t>Nro de Vehicu</t>
  </si>
  <si>
    <t xml:space="preserve">mensual de Vehiculo </t>
  </si>
  <si>
    <t>SUBTOTAL</t>
  </si>
  <si>
    <t>VALOR TOTAL</t>
  </si>
  <si>
    <t>PATRICIO ABRIL</t>
  </si>
  <si>
    <t xml:space="preserve">JAIME ABRIL </t>
  </si>
  <si>
    <t xml:space="preserve">FRNKLIN ABRIL </t>
  </si>
  <si>
    <t>65350-65343</t>
  </si>
  <si>
    <t>HB</t>
  </si>
  <si>
    <t>franklin abril</t>
  </si>
  <si>
    <t>ISRAEL ABRIL</t>
  </si>
  <si>
    <t>19375-19381</t>
  </si>
  <si>
    <t>GUAYAQUIL</t>
  </si>
  <si>
    <t>PAGO DE MATRICULA MOTO</t>
  </si>
  <si>
    <t>Juan Abril</t>
  </si>
  <si>
    <t>Valor menos adelanto</t>
  </si>
  <si>
    <t>envio sobre servientrega</t>
  </si>
  <si>
    <t>Esteban Cuenca</t>
  </si>
  <si>
    <t>Grupasa</t>
  </si>
  <si>
    <t>Quito</t>
  </si>
  <si>
    <t>Utilidad C/U</t>
  </si>
  <si>
    <t>VALOR FACTURADO</t>
  </si>
  <si>
    <t>VALOR CANCELADO</t>
  </si>
  <si>
    <t>TOTAL CANCELAR</t>
  </si>
  <si>
    <t>UTILIDAD C/U</t>
  </si>
  <si>
    <t>INTERNO</t>
  </si>
  <si>
    <t>Esteban Franco</t>
  </si>
  <si>
    <t>facturado</t>
  </si>
  <si>
    <t>Fact</t>
  </si>
  <si>
    <t>favalle</t>
  </si>
  <si>
    <t>cordoviila</t>
  </si>
  <si>
    <t>franco cuenca</t>
  </si>
  <si>
    <t>DURAN JAV</t>
  </si>
  <si>
    <t>CEIBOS</t>
  </si>
  <si>
    <t>CD NESTLE</t>
  </si>
  <si>
    <t>2 viajes</t>
  </si>
  <si>
    <t>3 viajes</t>
  </si>
  <si>
    <t xml:space="preserve">1 viaje </t>
  </si>
  <si>
    <t>JAI</t>
  </si>
  <si>
    <t>JAIME ABRIL}</t>
  </si>
  <si>
    <t>Wilian Sandoval</t>
  </si>
  <si>
    <t>Nestle</t>
  </si>
  <si>
    <t>pagado Ivan</t>
  </si>
  <si>
    <t>pagado ivan</t>
  </si>
  <si>
    <t>pagado</t>
  </si>
  <si>
    <t>CHEQUE NRO</t>
  </si>
  <si>
    <t>ADEKANTO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</si>
</sst>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16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7" borderId="0" xfId="0" applyFill="1"/>
    <xf numFmtId="0" fontId="0" fillId="8" borderId="1" xfId="0" applyFill="1" applyBorder="1"/>
    <xf numFmtId="0" fontId="0" fillId="7" borderId="1" xfId="0" applyFill="1" applyBorder="1"/>
    <xf numFmtId="0" fontId="0" fillId="7" borderId="0" xfId="0" applyFill="1" applyBorder="1"/>
    <xf numFmtId="14" fontId="0" fillId="7" borderId="1" xfId="0" applyNumberFormat="1" applyFill="1" applyBorder="1"/>
    <xf numFmtId="44" fontId="0" fillId="0" borderId="0" xfId="1" applyFont="1"/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44" fontId="0" fillId="0" borderId="3" xfId="1" applyFont="1" applyBorder="1"/>
    <xf numFmtId="0" fontId="1" fillId="0" borderId="1" xfId="0" applyFont="1" applyBorder="1" applyAlignment="1">
      <alignment horizontal="right"/>
    </xf>
    <xf numFmtId="44" fontId="0" fillId="0" borderId="0" xfId="0" applyNumberFormat="1"/>
    <xf numFmtId="0" fontId="5" fillId="0" borderId="0" xfId="0" applyFont="1"/>
    <xf numFmtId="0" fontId="6" fillId="0" borderId="0" xfId="0" applyFont="1"/>
    <xf numFmtId="0" fontId="0" fillId="1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44" fontId="0" fillId="4" borderId="1" xfId="1" applyFont="1" applyFill="1" applyBorder="1"/>
    <xf numFmtId="14" fontId="0" fillId="8" borderId="1" xfId="0" applyNumberFormat="1" applyFill="1" applyBorder="1"/>
    <xf numFmtId="44" fontId="0" fillId="8" borderId="1" xfId="1" applyFont="1" applyFill="1" applyBorder="1"/>
    <xf numFmtId="16" fontId="0" fillId="8" borderId="1" xfId="0" applyNumberFormat="1" applyFill="1" applyBorder="1"/>
    <xf numFmtId="0" fontId="0" fillId="8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6" xfId="0" applyFill="1" applyBorder="1"/>
    <xf numFmtId="0" fontId="0" fillId="4" borderId="0" xfId="0" applyFill="1" applyBorder="1"/>
    <xf numFmtId="0" fontId="0" fillId="13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2" borderId="5" xfId="0" applyFont="1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1" xfId="0" applyFill="1" applyBorder="1"/>
    <xf numFmtId="0" fontId="0" fillId="16" borderId="1" xfId="0" applyFill="1" applyBorder="1" applyAlignment="1">
      <alignment horizontal="center"/>
    </xf>
    <xf numFmtId="0" fontId="0" fillId="17" borderId="1" xfId="0" applyFill="1" applyBorder="1"/>
    <xf numFmtId="14" fontId="0" fillId="10" borderId="1" xfId="0" applyNumberFormat="1" applyFill="1" applyBorder="1"/>
    <xf numFmtId="0" fontId="0" fillId="10" borderId="1" xfId="0" applyFill="1" applyBorder="1"/>
    <xf numFmtId="44" fontId="0" fillId="10" borderId="1" xfId="1" applyFont="1" applyFill="1" applyBorder="1"/>
    <xf numFmtId="0" fontId="0" fillId="10" borderId="2" xfId="0" applyFill="1" applyBorder="1"/>
    <xf numFmtId="0" fontId="0" fillId="10" borderId="0" xfId="0" applyFill="1"/>
    <xf numFmtId="0" fontId="0" fillId="10" borderId="4" xfId="0" applyFill="1" applyBorder="1"/>
    <xf numFmtId="0" fontId="0" fillId="10" borderId="5" xfId="0" applyFill="1" applyBorder="1" applyAlignment="1">
      <alignment horizontal="center"/>
    </xf>
    <xf numFmtId="14" fontId="0" fillId="15" borderId="1" xfId="0" applyNumberFormat="1" applyFill="1" applyBorder="1"/>
    <xf numFmtId="14" fontId="0" fillId="17" borderId="1" xfId="0" applyNumberFormat="1" applyFill="1" applyBorder="1"/>
    <xf numFmtId="0" fontId="0" fillId="0" borderId="1" xfId="0" applyFont="1" applyBorder="1"/>
    <xf numFmtId="44" fontId="0" fillId="7" borderId="1" xfId="1" applyFont="1" applyFill="1" applyBorder="1"/>
    <xf numFmtId="44" fontId="0" fillId="7" borderId="0" xfId="1" applyFont="1" applyFill="1" applyBorder="1"/>
    <xf numFmtId="14" fontId="0" fillId="0" borderId="1" xfId="0" applyNumberFormat="1" applyFont="1" applyBorder="1"/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44" fontId="0" fillId="17" borderId="1" xfId="1" applyFont="1" applyFill="1" applyBorder="1"/>
    <xf numFmtId="0" fontId="1" fillId="17" borderId="1" xfId="0" applyFont="1" applyFill="1" applyBorder="1" applyAlignment="1">
      <alignment horizontal="right"/>
    </xf>
    <xf numFmtId="44" fontId="0" fillId="17" borderId="3" xfId="1" applyFont="1" applyFill="1" applyBorder="1"/>
    <xf numFmtId="0" fontId="4" fillId="17" borderId="1" xfId="0" applyFont="1" applyFill="1" applyBorder="1" applyAlignment="1">
      <alignment horizontal="right" vertical="center"/>
    </xf>
    <xf numFmtId="0" fontId="4" fillId="17" borderId="1" xfId="0" applyFont="1" applyFill="1" applyBorder="1" applyAlignment="1">
      <alignment horizontal="right"/>
    </xf>
    <xf numFmtId="0" fontId="0" fillId="0" borderId="5" xfId="0" applyFont="1" applyFill="1" applyBorder="1"/>
    <xf numFmtId="0" fontId="0" fillId="0" borderId="0" xfId="0" applyFont="1" applyFill="1" applyBorder="1"/>
    <xf numFmtId="0" fontId="0" fillId="0" borderId="5" xfId="0" applyFill="1" applyBorder="1"/>
    <xf numFmtId="14" fontId="0" fillId="10" borderId="1" xfId="0" applyNumberFormat="1" applyFont="1" applyFill="1" applyBorder="1"/>
    <xf numFmtId="0" fontId="0" fillId="10" borderId="1" xfId="0" applyFont="1" applyFill="1" applyBorder="1"/>
    <xf numFmtId="0" fontId="0" fillId="2" borderId="1" xfId="0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14" fontId="0" fillId="18" borderId="1" xfId="0" applyNumberFormat="1" applyFill="1" applyBorder="1"/>
    <xf numFmtId="0" fontId="0" fillId="18" borderId="1" xfId="0" applyFill="1" applyBorder="1"/>
    <xf numFmtId="0" fontId="1" fillId="18" borderId="1" xfId="0" applyFont="1" applyFill="1" applyBorder="1" applyAlignment="1">
      <alignment horizontal="right"/>
    </xf>
    <xf numFmtId="44" fontId="0" fillId="18" borderId="3" xfId="1" applyFont="1" applyFill="1" applyBorder="1"/>
    <xf numFmtId="44" fontId="0" fillId="18" borderId="1" xfId="1" applyFont="1" applyFill="1" applyBorder="1"/>
    <xf numFmtId="0" fontId="0" fillId="2" borderId="0" xfId="0" applyFill="1"/>
    <xf numFmtId="14" fontId="0" fillId="19" borderId="1" xfId="0" applyNumberFormat="1" applyFill="1" applyBorder="1"/>
    <xf numFmtId="0" fontId="0" fillId="19" borderId="1" xfId="0" applyFill="1" applyBorder="1"/>
    <xf numFmtId="0" fontId="0" fillId="2" borderId="0" xfId="0" applyFill="1" applyAlignment="1">
      <alignment horizontal="center"/>
    </xf>
    <xf numFmtId="14" fontId="0" fillId="2" borderId="1" xfId="0" applyNumberFormat="1" applyFill="1" applyBorder="1"/>
    <xf numFmtId="44" fontId="0" fillId="2" borderId="1" xfId="1" applyFont="1" applyFill="1" applyBorder="1"/>
    <xf numFmtId="0" fontId="7" fillId="0" borderId="0" xfId="0" applyFont="1"/>
    <xf numFmtId="14" fontId="0" fillId="14" borderId="1" xfId="0" applyNumberFormat="1" applyFill="1" applyBorder="1"/>
    <xf numFmtId="0" fontId="0" fillId="14" borderId="1" xfId="0" applyFill="1" applyBorder="1"/>
    <xf numFmtId="0" fontId="0" fillId="20" borderId="0" xfId="0" applyFill="1"/>
    <xf numFmtId="14" fontId="0" fillId="21" borderId="1" xfId="0" applyNumberFormat="1" applyFill="1" applyBorder="1"/>
    <xf numFmtId="0" fontId="0" fillId="21" borderId="1" xfId="0" applyFill="1" applyBorder="1"/>
    <xf numFmtId="14" fontId="0" fillId="21" borderId="1" xfId="0" applyNumberFormat="1" applyFill="1" applyBorder="1" applyAlignment="1"/>
    <xf numFmtId="0" fontId="0" fillId="21" borderId="1" xfId="0" applyFill="1" applyBorder="1" applyAlignment="1"/>
    <xf numFmtId="44" fontId="0" fillId="21" borderId="1" xfId="0" applyNumberFormat="1" applyFill="1" applyBorder="1"/>
    <xf numFmtId="44" fontId="0" fillId="21" borderId="1" xfId="1" applyFont="1" applyFill="1" applyBorder="1"/>
    <xf numFmtId="0" fontId="0" fillId="12" borderId="0" xfId="0" applyFill="1"/>
    <xf numFmtId="0" fontId="0" fillId="9" borderId="1" xfId="0" applyFill="1" applyBorder="1"/>
    <xf numFmtId="44" fontId="0" fillId="7" borderId="1" xfId="0" applyNumberFormat="1" applyFill="1" applyBorder="1"/>
    <xf numFmtId="0" fontId="0" fillId="2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14" fontId="0" fillId="22" borderId="1" xfId="0" applyNumberFormat="1" applyFill="1" applyBorder="1"/>
    <xf numFmtId="0" fontId="0" fillId="22" borderId="1" xfId="0" applyFill="1" applyBorder="1"/>
    <xf numFmtId="14" fontId="0" fillId="23" borderId="1" xfId="0" applyNumberFormat="1" applyFill="1" applyBorder="1"/>
    <xf numFmtId="0" fontId="0" fillId="23" borderId="1" xfId="0" applyFill="1" applyBorder="1"/>
    <xf numFmtId="14" fontId="0" fillId="24" borderId="1" xfId="0" applyNumberFormat="1" applyFill="1" applyBorder="1"/>
    <xf numFmtId="0" fontId="0" fillId="24" borderId="1" xfId="0" applyFill="1" applyBorder="1"/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7" borderId="5" xfId="0" applyFill="1" applyBorder="1"/>
    <xf numFmtId="0" fontId="0" fillId="5" borderId="0" xfId="0" applyFill="1" applyAlignment="1">
      <alignment horizontal="center"/>
    </xf>
    <xf numFmtId="0" fontId="4" fillId="0" borderId="1" xfId="0" applyFont="1" applyBorder="1"/>
    <xf numFmtId="14" fontId="0" fillId="23" borderId="7" xfId="0" applyNumberFormat="1" applyFill="1" applyBorder="1"/>
    <xf numFmtId="0" fontId="0" fillId="23" borderId="7" xfId="0" applyFill="1" applyBorder="1"/>
    <xf numFmtId="44" fontId="0" fillId="23" borderId="1" xfId="1" applyFont="1" applyFill="1" applyBorder="1"/>
    <xf numFmtId="14" fontId="0" fillId="23" borderId="1" xfId="0" applyNumberFormat="1" applyFont="1" applyFill="1" applyBorder="1"/>
    <xf numFmtId="0" fontId="0" fillId="23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ill="1" applyBorder="1"/>
    <xf numFmtId="44" fontId="0" fillId="0" borderId="1" xfId="1" applyFont="1" applyFill="1" applyBorder="1"/>
    <xf numFmtId="0" fontId="0" fillId="4" borderId="0" xfId="0" applyFill="1" applyAlignment="1">
      <alignment horizontal="center"/>
    </xf>
    <xf numFmtId="14" fontId="0" fillId="19" borderId="7" xfId="0" applyNumberFormat="1" applyFill="1" applyBorder="1"/>
    <xf numFmtId="0" fontId="0" fillId="19" borderId="7" xfId="0" applyFill="1" applyBorder="1"/>
    <xf numFmtId="0" fontId="0" fillId="15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0" fontId="0" fillId="17" borderId="1" xfId="0" applyFill="1" applyBorder="1" applyAlignment="1">
      <alignment horizontal="center"/>
    </xf>
    <xf numFmtId="0" fontId="8" fillId="0" borderId="1" xfId="0" applyFont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1" fillId="0" borderId="0" xfId="0" applyFont="1"/>
    <xf numFmtId="14" fontId="0" fillId="7" borderId="0" xfId="0" applyNumberFormat="1" applyFill="1" applyBorder="1"/>
    <xf numFmtId="14" fontId="0" fillId="9" borderId="1" xfId="0" applyNumberFormat="1" applyFill="1" applyBorder="1"/>
    <xf numFmtId="14" fontId="0" fillId="0" borderId="0" xfId="0" applyNumberFormat="1"/>
    <xf numFmtId="0" fontId="0" fillId="0" borderId="0" xfId="0" quotePrefix="1"/>
    <xf numFmtId="0" fontId="0" fillId="27" borderId="1" xfId="0" applyFill="1" applyBorder="1" applyAlignment="1">
      <alignment horizontal="center"/>
    </xf>
    <xf numFmtId="14" fontId="0" fillId="12" borderId="1" xfId="0" applyNumberFormat="1" applyFill="1" applyBorder="1"/>
    <xf numFmtId="0" fontId="0" fillId="12" borderId="1" xfId="0" applyFill="1" applyBorder="1"/>
    <xf numFmtId="0" fontId="0" fillId="28" borderId="1" xfId="0" applyFill="1" applyBorder="1"/>
    <xf numFmtId="0" fontId="2" fillId="12" borderId="1" xfId="0" applyFont="1" applyFill="1" applyBorder="1"/>
    <xf numFmtId="0" fontId="0" fillId="27" borderId="1" xfId="0" applyFill="1" applyBorder="1"/>
    <xf numFmtId="0" fontId="0" fillId="23" borderId="1" xfId="0" applyFill="1" applyBorder="1" applyAlignment="1">
      <alignment horizontal="center"/>
    </xf>
    <xf numFmtId="0" fontId="0" fillId="0" borderId="0" xfId="0" applyFill="1" applyBorder="1"/>
    <xf numFmtId="0" fontId="10" fillId="0" borderId="0" xfId="0" applyFont="1"/>
    <xf numFmtId="44" fontId="0" fillId="0" borderId="1" xfId="1" applyFont="1" applyBorder="1"/>
    <xf numFmtId="0" fontId="0" fillId="0" borderId="1" xfId="0" applyNumberFormat="1" applyBorder="1"/>
    <xf numFmtId="0" fontId="11" fillId="0" borderId="0" xfId="0" applyFont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0" borderId="1" xfId="0" applyFill="1" applyBorder="1"/>
    <xf numFmtId="0" fontId="0" fillId="30" borderId="0" xfId="0" applyFill="1"/>
    <xf numFmtId="14" fontId="0" fillId="31" borderId="1" xfId="0" applyNumberFormat="1" applyFill="1" applyBorder="1"/>
    <xf numFmtId="14" fontId="1" fillId="31" borderId="1" xfId="0" applyNumberFormat="1" applyFont="1" applyFill="1" applyBorder="1"/>
    <xf numFmtId="0" fontId="1" fillId="31" borderId="1" xfId="0" applyFont="1" applyFill="1" applyBorder="1"/>
    <xf numFmtId="0" fontId="1" fillId="31" borderId="1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2" borderId="3" xfId="0" applyFont="1" applyFill="1" applyBorder="1"/>
    <xf numFmtId="44" fontId="0" fillId="0" borderId="1" xfId="1" applyFont="1" applyBorder="1" applyAlignment="1"/>
    <xf numFmtId="9" fontId="1" fillId="2" borderId="1" xfId="0" applyNumberFormat="1" applyFont="1" applyFill="1" applyBorder="1"/>
    <xf numFmtId="164" fontId="0" fillId="7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0" fontId="0" fillId="0" borderId="2" xfId="0" applyBorder="1" applyAlignment="1"/>
    <xf numFmtId="0" fontId="1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64" fontId="13" fillId="9" borderId="1" xfId="0" applyNumberFormat="1" applyFont="1" applyFill="1" applyBorder="1"/>
    <xf numFmtId="2" fontId="1" fillId="0" borderId="1" xfId="0" applyNumberFormat="1" applyFont="1" applyBorder="1" applyAlignment="1"/>
    <xf numFmtId="0" fontId="1" fillId="0" borderId="2" xfId="0" applyFont="1" applyBorder="1" applyAlignment="1"/>
    <xf numFmtId="164" fontId="1" fillId="0" borderId="2" xfId="0" applyNumberFormat="1" applyFont="1" applyBorder="1"/>
    <xf numFmtId="164" fontId="1" fillId="0" borderId="0" xfId="0" applyNumberFormat="1" applyFont="1" applyBorder="1"/>
    <xf numFmtId="164" fontId="13" fillId="7" borderId="0" xfId="0" applyNumberFormat="1" applyFont="1" applyFill="1" applyBorder="1"/>
    <xf numFmtId="164" fontId="1" fillId="0" borderId="1" xfId="0" applyNumberFormat="1" applyFont="1" applyBorder="1" applyAlignment="1"/>
    <xf numFmtId="164" fontId="14" fillId="9" borderId="1" xfId="0" applyNumberFormat="1" applyFont="1" applyFill="1" applyBorder="1" applyAlignment="1"/>
    <xf numFmtId="0" fontId="1" fillId="2" borderId="0" xfId="0" applyFont="1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44" fontId="0" fillId="0" borderId="1" xfId="0" applyNumberFormat="1" applyBorder="1"/>
    <xf numFmtId="44" fontId="1" fillId="0" borderId="1" xfId="0" applyNumberFormat="1" applyFont="1" applyBorder="1"/>
    <xf numFmtId="0" fontId="0" fillId="10" borderId="0" xfId="0" applyFill="1" applyBorder="1"/>
    <xf numFmtId="0" fontId="0" fillId="10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Border="1"/>
    <xf numFmtId="44" fontId="1" fillId="0" borderId="1" xfId="1" applyFont="1" applyBorder="1"/>
    <xf numFmtId="164" fontId="1" fillId="0" borderId="2" xfId="0" applyNumberFormat="1" applyFont="1" applyBorder="1" applyAlignment="1"/>
    <xf numFmtId="164" fontId="0" fillId="0" borderId="1" xfId="0" applyNumberFormat="1" applyBorder="1" applyAlignment="1"/>
    <xf numFmtId="164" fontId="1" fillId="0" borderId="3" xfId="0" applyNumberFormat="1" applyFont="1" applyBorder="1" applyAlignment="1">
      <alignment horizontal="center"/>
    </xf>
    <xf numFmtId="0" fontId="0" fillId="17" borderId="0" xfId="0" applyFill="1" applyBorder="1"/>
    <xf numFmtId="0" fontId="0" fillId="18" borderId="0" xfId="0" applyFill="1" applyBorder="1"/>
    <xf numFmtId="0" fontId="0" fillId="14" borderId="0" xfId="0" applyFill="1" applyBorder="1"/>
    <xf numFmtId="0" fontId="0" fillId="22" borderId="0" xfId="0" applyFill="1" applyBorder="1"/>
    <xf numFmtId="0" fontId="0" fillId="3" borderId="0" xfId="0" applyFill="1" applyBorder="1"/>
    <xf numFmtId="0" fontId="0" fillId="2" borderId="0" xfId="0" applyFill="1" applyBorder="1"/>
    <xf numFmtId="164" fontId="14" fillId="9" borderId="1" xfId="0" applyNumberFormat="1" applyFont="1" applyFill="1" applyBorder="1" applyAlignment="1">
      <alignment horizontal="center"/>
    </xf>
    <xf numFmtId="0" fontId="0" fillId="8" borderId="0" xfId="0" applyFill="1" applyBorder="1"/>
    <xf numFmtId="164" fontId="1" fillId="2" borderId="1" xfId="0" applyNumberFormat="1" applyFont="1" applyFill="1" applyBorder="1"/>
    <xf numFmtId="164" fontId="0" fillId="0" borderId="1" xfId="1" applyNumberFormat="1" applyFont="1" applyBorder="1"/>
    <xf numFmtId="44" fontId="1" fillId="0" borderId="0" xfId="1" applyFont="1" applyBorder="1"/>
    <xf numFmtId="164" fontId="1" fillId="0" borderId="1" xfId="1" applyNumberFormat="1" applyFont="1" applyBorder="1"/>
    <xf numFmtId="164" fontId="1" fillId="0" borderId="0" xfId="0" applyNumberFormat="1" applyFont="1"/>
    <xf numFmtId="164" fontId="0" fillId="0" borderId="0" xfId="0" applyNumberFormat="1" applyBorder="1"/>
    <xf numFmtId="0" fontId="0" fillId="2" borderId="4" xfId="0" applyFill="1" applyBorder="1"/>
    <xf numFmtId="44" fontId="14" fillId="9" borderId="1" xfId="0" applyNumberFormat="1" applyFont="1" applyFill="1" applyBorder="1"/>
    <xf numFmtId="44" fontId="0" fillId="32" borderId="1" xfId="1" applyFont="1" applyFill="1" applyBorder="1"/>
    <xf numFmtId="0" fontId="16" fillId="33" borderId="1" xfId="0" applyFont="1" applyFill="1" applyBorder="1"/>
    <xf numFmtId="44" fontId="17" fillId="33" borderId="1" xfId="0" applyNumberFormat="1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0" fillId="34" borderId="1" xfId="0" applyFill="1" applyBorder="1" applyAlignment="1">
      <alignment horizontal="center"/>
    </xf>
    <xf numFmtId="14" fontId="0" fillId="35" borderId="1" xfId="0" applyNumberFormat="1" applyFill="1" applyBorder="1"/>
    <xf numFmtId="0" fontId="0" fillId="35" borderId="1" xfId="0" applyFill="1" applyBorder="1"/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164" fontId="13" fillId="9" borderId="0" xfId="0" applyNumberFormat="1" applyFont="1" applyFill="1" applyBorder="1"/>
    <xf numFmtId="164" fontId="0" fillId="7" borderId="1" xfId="0" applyNumberFormat="1" applyFill="1" applyBorder="1" applyAlignment="1">
      <alignment horizontal="center"/>
    </xf>
    <xf numFmtId="16" fontId="1" fillId="2" borderId="1" xfId="0" applyNumberFormat="1" applyFont="1" applyFill="1" applyBorder="1"/>
    <xf numFmtId="44" fontId="1" fillId="2" borderId="1" xfId="1" applyFont="1" applyFill="1" applyBorder="1"/>
    <xf numFmtId="164" fontId="2" fillId="7" borderId="1" xfId="0" applyNumberFormat="1" applyFont="1" applyFill="1" applyBorder="1"/>
    <xf numFmtId="0" fontId="1" fillId="7" borderId="1" xfId="0" applyFont="1" applyFill="1" applyBorder="1"/>
    <xf numFmtId="16" fontId="1" fillId="7" borderId="1" xfId="0" applyNumberFormat="1" applyFont="1" applyFill="1" applyBorder="1"/>
    <xf numFmtId="0" fontId="1" fillId="7" borderId="1" xfId="0" applyNumberFormat="1" applyFont="1" applyFill="1" applyBorder="1"/>
    <xf numFmtId="0" fontId="0" fillId="0" borderId="1" xfId="1" applyNumberFormat="1" applyFont="1" applyBorder="1"/>
    <xf numFmtId="164" fontId="1" fillId="7" borderId="1" xfId="0" applyNumberFormat="1" applyFont="1" applyFill="1" applyBorder="1"/>
    <xf numFmtId="0" fontId="1" fillId="0" borderId="3" xfId="0" applyFont="1" applyBorder="1" applyAlignment="1">
      <alignment horizontal="center"/>
    </xf>
    <xf numFmtId="0" fontId="0" fillId="0" borderId="1" xfId="1" applyNumberFormat="1" applyFont="1" applyFill="1" applyBorder="1"/>
    <xf numFmtId="0" fontId="1" fillId="7" borderId="10" xfId="0" applyFont="1" applyFill="1" applyBorder="1"/>
    <xf numFmtId="16" fontId="0" fillId="7" borderId="1" xfId="0" applyNumberFormat="1" applyFont="1" applyFill="1" applyBorder="1"/>
    <xf numFmtId="0" fontId="0" fillId="7" borderId="1" xfId="0" applyFont="1" applyFill="1" applyBorder="1"/>
    <xf numFmtId="164" fontId="0" fillId="7" borderId="1" xfId="0" applyNumberFormat="1" applyFont="1" applyFill="1" applyBorder="1"/>
    <xf numFmtId="44" fontId="3" fillId="7" borderId="1" xfId="1" applyFont="1" applyFill="1" applyBorder="1"/>
    <xf numFmtId="0" fontId="0" fillId="3" borderId="0" xfId="1" applyNumberFormat="1" applyFont="1" applyFill="1" applyBorder="1" applyAlignment="1">
      <alignment horizontal="center"/>
    </xf>
    <xf numFmtId="0" fontId="0" fillId="3" borderId="5" xfId="1" applyNumberFormat="1" applyFont="1" applyFill="1" applyBorder="1" applyAlignment="1">
      <alignment horizontal="center"/>
    </xf>
    <xf numFmtId="0" fontId="0" fillId="3" borderId="6" xfId="1" applyNumberFormat="1" applyFont="1" applyFill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14" borderId="1" xfId="1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" fontId="0" fillId="4" borderId="1" xfId="0" applyNumberFormat="1" applyFill="1" applyBorder="1"/>
    <xf numFmtId="16" fontId="0" fillId="7" borderId="1" xfId="0" applyNumberFormat="1" applyFill="1" applyBorder="1"/>
    <xf numFmtId="0" fontId="0" fillId="25" borderId="5" xfId="1" applyNumberFormat="1" applyFon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6" borderId="1" xfId="0" applyFill="1" applyBorder="1"/>
    <xf numFmtId="164" fontId="0" fillId="7" borderId="1" xfId="1" applyNumberFormat="1" applyFont="1" applyFill="1" applyBorder="1"/>
    <xf numFmtId="0" fontId="0" fillId="7" borderId="1" xfId="0" applyFill="1" applyBorder="1" applyAlignment="1">
      <alignment horizontal="right"/>
    </xf>
    <xf numFmtId="0" fontId="0" fillId="37" borderId="1" xfId="1" applyNumberFormat="1" applyFont="1" applyFill="1" applyBorder="1"/>
    <xf numFmtId="164" fontId="1" fillId="0" borderId="2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15" borderId="8" xfId="0" applyFont="1" applyFill="1" applyBorder="1" applyAlignment="1">
      <alignment horizontal="center"/>
    </xf>
    <xf numFmtId="0" fontId="6" fillId="29" borderId="8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6" fillId="33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66"/>
      <color rgb="FF7609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6"/>
  <sheetViews>
    <sheetView tabSelected="1" topLeftCell="A100" zoomScale="110" zoomScaleNormal="110" workbookViewId="0">
      <selection activeCell="D126" sqref="D126"/>
    </sheetView>
  </sheetViews>
  <sheetFormatPr baseColWidth="10" defaultRowHeight="15" x14ac:dyDescent="0.25"/>
  <cols>
    <col min="1" max="1" width="11.42578125" customWidth="1"/>
    <col min="2" max="2" width="25.5703125" customWidth="1"/>
    <col min="5" max="5" width="12.5703125" customWidth="1"/>
    <col min="6" max="6" width="11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  <c r="H1" s="7" t="s">
        <v>32</v>
      </c>
      <c r="I1" s="7" t="s">
        <v>33</v>
      </c>
      <c r="J1" s="1" t="s">
        <v>36</v>
      </c>
    </row>
    <row r="2" spans="1:11" x14ac:dyDescent="0.25">
      <c r="A2" s="118">
        <v>44813</v>
      </c>
      <c r="B2" s="117" t="s">
        <v>128</v>
      </c>
      <c r="C2" s="117" t="s">
        <v>51</v>
      </c>
      <c r="D2" s="117" t="s">
        <v>8</v>
      </c>
      <c r="E2" s="117" t="s">
        <v>42</v>
      </c>
      <c r="F2" s="117">
        <v>2884</v>
      </c>
      <c r="G2" s="117">
        <v>180</v>
      </c>
      <c r="H2" s="13"/>
      <c r="I2" s="13"/>
      <c r="J2" s="18">
        <v>355</v>
      </c>
    </row>
    <row r="3" spans="1:11" x14ac:dyDescent="0.25">
      <c r="A3" s="118">
        <v>44814</v>
      </c>
      <c r="B3" s="117" t="s">
        <v>115</v>
      </c>
      <c r="C3" s="117" t="s">
        <v>49</v>
      </c>
      <c r="D3" s="117" t="s">
        <v>8</v>
      </c>
      <c r="E3" s="117" t="s">
        <v>104</v>
      </c>
      <c r="F3" s="117">
        <v>2845</v>
      </c>
      <c r="G3" s="117">
        <v>180</v>
      </c>
      <c r="H3" s="117"/>
      <c r="I3" s="117"/>
      <c r="J3" s="18">
        <v>379</v>
      </c>
      <c r="K3" t="s">
        <v>71</v>
      </c>
    </row>
    <row r="4" spans="1:11" x14ac:dyDescent="0.25">
      <c r="A4" s="47">
        <v>44816</v>
      </c>
      <c r="B4" s="48" t="s">
        <v>128</v>
      </c>
      <c r="C4" s="48" t="s">
        <v>46</v>
      </c>
      <c r="D4" s="48" t="s">
        <v>8</v>
      </c>
      <c r="E4" s="48" t="s">
        <v>12</v>
      </c>
      <c r="F4" s="48">
        <v>18505</v>
      </c>
      <c r="G4" s="48">
        <v>180</v>
      </c>
      <c r="H4" s="13"/>
      <c r="I4" s="13"/>
      <c r="J4" s="107">
        <v>324</v>
      </c>
      <c r="K4" t="s">
        <v>13</v>
      </c>
    </row>
    <row r="5" spans="1:11" x14ac:dyDescent="0.25">
      <c r="A5" s="47">
        <v>44816</v>
      </c>
      <c r="B5" s="48" t="s">
        <v>25</v>
      </c>
      <c r="C5" s="48" t="s">
        <v>48</v>
      </c>
      <c r="D5" s="48" t="s">
        <v>8</v>
      </c>
      <c r="E5" s="48" t="s">
        <v>135</v>
      </c>
      <c r="F5" s="48">
        <v>18504</v>
      </c>
      <c r="G5" s="48">
        <v>180</v>
      </c>
      <c r="H5" s="13" t="s">
        <v>34</v>
      </c>
      <c r="I5" s="13">
        <v>10</v>
      </c>
      <c r="J5" s="107">
        <v>324</v>
      </c>
      <c r="K5" t="s">
        <v>13</v>
      </c>
    </row>
    <row r="6" spans="1:11" x14ac:dyDescent="0.25">
      <c r="A6" s="47">
        <v>44817</v>
      </c>
      <c r="B6" s="48" t="s">
        <v>109</v>
      </c>
      <c r="C6" s="48" t="s">
        <v>22</v>
      </c>
      <c r="D6" s="48" t="s">
        <v>8</v>
      </c>
      <c r="E6" s="48" t="s">
        <v>9</v>
      </c>
      <c r="F6" s="48">
        <v>18523</v>
      </c>
      <c r="G6" s="48">
        <v>180</v>
      </c>
      <c r="H6" s="13" t="s">
        <v>127</v>
      </c>
      <c r="I6" s="13">
        <v>10</v>
      </c>
      <c r="J6" s="107">
        <v>324</v>
      </c>
      <c r="K6" t="s">
        <v>13</v>
      </c>
    </row>
    <row r="7" spans="1:11" x14ac:dyDescent="0.25">
      <c r="A7" s="47">
        <v>44818</v>
      </c>
      <c r="B7" s="48" t="s">
        <v>25</v>
      </c>
      <c r="C7" s="48" t="s">
        <v>48</v>
      </c>
      <c r="D7" s="48" t="s">
        <v>8</v>
      </c>
      <c r="E7" s="48" t="s">
        <v>130</v>
      </c>
      <c r="F7" s="48">
        <v>18521</v>
      </c>
      <c r="G7" s="48">
        <v>180</v>
      </c>
      <c r="H7" s="13"/>
      <c r="I7" s="13"/>
      <c r="J7" s="107">
        <v>324</v>
      </c>
    </row>
    <row r="8" spans="1:11" x14ac:dyDescent="0.25">
      <c r="A8" s="47">
        <v>44818</v>
      </c>
      <c r="B8" s="48" t="s">
        <v>128</v>
      </c>
      <c r="C8" s="48" t="s">
        <v>51</v>
      </c>
      <c r="D8" s="48" t="s">
        <v>8</v>
      </c>
      <c r="E8" s="48" t="s">
        <v>134</v>
      </c>
      <c r="F8" s="48">
        <v>18516</v>
      </c>
      <c r="G8" s="48">
        <v>180</v>
      </c>
      <c r="H8" s="13"/>
      <c r="I8" s="13">
        <v>10</v>
      </c>
      <c r="J8" s="107">
        <v>324</v>
      </c>
      <c r="K8" t="s">
        <v>13</v>
      </c>
    </row>
    <row r="9" spans="1:11" x14ac:dyDescent="0.25">
      <c r="A9" s="15"/>
      <c r="B9" s="13"/>
      <c r="C9" s="13"/>
      <c r="D9" s="13"/>
      <c r="E9" s="13"/>
      <c r="F9" s="13"/>
      <c r="G9" s="13"/>
      <c r="H9" s="13"/>
      <c r="I9" s="13"/>
      <c r="J9" s="18"/>
    </row>
    <row r="10" spans="1:11" x14ac:dyDescent="0.25">
      <c r="A10" s="118">
        <v>44819</v>
      </c>
      <c r="B10" s="117" t="s">
        <v>128</v>
      </c>
      <c r="C10" s="117" t="s">
        <v>51</v>
      </c>
      <c r="D10" s="117" t="s">
        <v>8</v>
      </c>
      <c r="E10" s="117" t="s">
        <v>134</v>
      </c>
      <c r="F10" s="117">
        <v>18524</v>
      </c>
      <c r="G10" s="117">
        <v>180</v>
      </c>
      <c r="H10" s="117" t="s">
        <v>129</v>
      </c>
      <c r="I10" s="117">
        <v>10</v>
      </c>
      <c r="J10" s="18">
        <v>379</v>
      </c>
      <c r="K10" t="s">
        <v>71</v>
      </c>
    </row>
    <row r="11" spans="1:11" x14ac:dyDescent="0.25">
      <c r="A11" s="118">
        <v>44819</v>
      </c>
      <c r="B11" s="13" t="s">
        <v>109</v>
      </c>
      <c r="C11" s="13" t="s">
        <v>22</v>
      </c>
      <c r="D11" s="13" t="s">
        <v>8</v>
      </c>
      <c r="E11" s="13" t="s">
        <v>20</v>
      </c>
      <c r="F11" s="13">
        <v>18218</v>
      </c>
      <c r="G11" s="13">
        <v>198</v>
      </c>
      <c r="H11" s="13"/>
      <c r="I11" s="13"/>
      <c r="J11" s="108">
        <v>338</v>
      </c>
      <c r="K11" t="s">
        <v>142</v>
      </c>
    </row>
    <row r="12" spans="1:11" x14ac:dyDescent="0.25">
      <c r="A12" s="136">
        <v>44819</v>
      </c>
      <c r="B12" s="96" t="s">
        <v>25</v>
      </c>
      <c r="C12" s="96" t="s">
        <v>48</v>
      </c>
      <c r="D12" s="96" t="s">
        <v>8</v>
      </c>
      <c r="E12" s="96" t="s">
        <v>20</v>
      </c>
      <c r="F12" s="96">
        <v>18517</v>
      </c>
      <c r="G12" s="96">
        <v>198</v>
      </c>
      <c r="H12" s="96"/>
      <c r="I12" s="96"/>
      <c r="J12" s="108">
        <v>338</v>
      </c>
    </row>
    <row r="13" spans="1:11" x14ac:dyDescent="0.25">
      <c r="A13" s="118">
        <v>44820</v>
      </c>
      <c r="B13" s="13" t="s">
        <v>16</v>
      </c>
      <c r="C13" s="13" t="s">
        <v>54</v>
      </c>
      <c r="D13" s="13" t="s">
        <v>8</v>
      </c>
      <c r="E13" s="13" t="s">
        <v>20</v>
      </c>
      <c r="F13" s="13">
        <v>18519</v>
      </c>
      <c r="G13" s="13">
        <v>198</v>
      </c>
      <c r="H13" s="13"/>
      <c r="I13" s="13"/>
      <c r="J13" s="108">
        <v>338</v>
      </c>
    </row>
    <row r="14" spans="1:11" x14ac:dyDescent="0.25">
      <c r="A14" s="118">
        <v>44820</v>
      </c>
      <c r="B14" s="13" t="s">
        <v>18</v>
      </c>
      <c r="C14" s="13" t="s">
        <v>50</v>
      </c>
      <c r="D14" s="13" t="s">
        <v>8</v>
      </c>
      <c r="E14" s="13" t="s">
        <v>20</v>
      </c>
      <c r="F14" s="13">
        <v>18520</v>
      </c>
      <c r="G14" s="13">
        <v>198</v>
      </c>
      <c r="H14" s="13"/>
      <c r="I14" s="13"/>
      <c r="J14" s="108">
        <v>338</v>
      </c>
    </row>
    <row r="15" spans="1:11" x14ac:dyDescent="0.25">
      <c r="A15" s="118">
        <v>44823</v>
      </c>
      <c r="B15" s="13" t="s">
        <v>128</v>
      </c>
      <c r="C15" s="13" t="s">
        <v>51</v>
      </c>
      <c r="D15" s="13" t="s">
        <v>8</v>
      </c>
      <c r="E15" s="13" t="s">
        <v>12</v>
      </c>
      <c r="F15" s="13">
        <v>101</v>
      </c>
      <c r="G15" s="13">
        <v>180</v>
      </c>
      <c r="H15" s="13"/>
      <c r="I15" s="13"/>
      <c r="J15" s="108">
        <v>338</v>
      </c>
      <c r="K15" t="s">
        <v>137</v>
      </c>
    </row>
    <row r="16" spans="1:11" x14ac:dyDescent="0.25">
      <c r="A16" s="118">
        <v>44823</v>
      </c>
      <c r="B16" s="13" t="s">
        <v>18</v>
      </c>
      <c r="C16" s="13" t="s">
        <v>50</v>
      </c>
      <c r="D16" s="13" t="s">
        <v>8</v>
      </c>
      <c r="E16" s="13" t="s">
        <v>135</v>
      </c>
      <c r="F16" s="13">
        <v>5446</v>
      </c>
      <c r="G16" s="13">
        <v>207</v>
      </c>
      <c r="H16" s="13" t="s">
        <v>136</v>
      </c>
      <c r="I16" s="13">
        <v>10</v>
      </c>
      <c r="J16" s="108">
        <v>338</v>
      </c>
      <c r="K16" t="s">
        <v>138</v>
      </c>
    </row>
    <row r="17" spans="1:14" x14ac:dyDescent="0.25">
      <c r="A17" s="118">
        <v>44824</v>
      </c>
      <c r="B17" s="13" t="s">
        <v>128</v>
      </c>
      <c r="C17" s="13" t="s">
        <v>51</v>
      </c>
      <c r="D17" s="13" t="s">
        <v>8</v>
      </c>
      <c r="E17" s="13" t="s">
        <v>134</v>
      </c>
      <c r="F17" s="13">
        <v>18542</v>
      </c>
      <c r="G17" s="13">
        <v>180</v>
      </c>
      <c r="H17" s="13"/>
      <c r="I17" s="13">
        <v>10</v>
      </c>
      <c r="J17" s="108">
        <v>338</v>
      </c>
    </row>
    <row r="18" spans="1:14" x14ac:dyDescent="0.25">
      <c r="A18" s="118">
        <v>44825</v>
      </c>
      <c r="B18" s="13" t="s">
        <v>10</v>
      </c>
      <c r="C18" s="13" t="s">
        <v>108</v>
      </c>
      <c r="D18" s="13" t="s">
        <v>8</v>
      </c>
      <c r="E18" s="13" t="s">
        <v>135</v>
      </c>
      <c r="F18" s="13">
        <v>5445</v>
      </c>
      <c r="G18" s="13">
        <v>207</v>
      </c>
      <c r="H18" s="13"/>
      <c r="I18" s="13">
        <v>10</v>
      </c>
      <c r="J18" s="108">
        <v>338</v>
      </c>
      <c r="K18" t="s">
        <v>142</v>
      </c>
    </row>
    <row r="19" spans="1:14" x14ac:dyDescent="0.25">
      <c r="A19" s="118"/>
      <c r="B19" s="13"/>
      <c r="C19" s="13"/>
      <c r="D19" s="13"/>
      <c r="E19" s="13"/>
      <c r="F19" s="13"/>
      <c r="G19" s="13"/>
      <c r="H19" s="13"/>
      <c r="I19" s="13"/>
      <c r="J19" s="18"/>
    </row>
    <row r="20" spans="1:14" x14ac:dyDescent="0.25">
      <c r="A20" s="15">
        <v>44826</v>
      </c>
      <c r="B20" s="13" t="s">
        <v>10</v>
      </c>
      <c r="C20" s="13" t="s">
        <v>108</v>
      </c>
      <c r="D20" s="117" t="s">
        <v>8</v>
      </c>
      <c r="E20" s="117" t="s">
        <v>20</v>
      </c>
      <c r="F20" s="117">
        <v>114</v>
      </c>
      <c r="G20" s="13" t="s">
        <v>159</v>
      </c>
      <c r="H20" s="13"/>
      <c r="I20" s="13"/>
      <c r="J20" s="20">
        <v>345</v>
      </c>
      <c r="K20" s="128" t="s">
        <v>13</v>
      </c>
    </row>
    <row r="21" spans="1:14" x14ac:dyDescent="0.25">
      <c r="A21" s="136">
        <v>44826</v>
      </c>
      <c r="B21" s="96" t="s">
        <v>25</v>
      </c>
      <c r="C21" s="96" t="s">
        <v>48</v>
      </c>
      <c r="D21" s="96" t="s">
        <v>8</v>
      </c>
      <c r="E21" s="96" t="s">
        <v>20</v>
      </c>
      <c r="F21" s="96">
        <v>113</v>
      </c>
      <c r="G21" s="96" t="s">
        <v>159</v>
      </c>
      <c r="H21" s="96"/>
      <c r="I21" s="96"/>
      <c r="J21" s="20">
        <v>345</v>
      </c>
      <c r="K21" s="128" t="s">
        <v>13</v>
      </c>
    </row>
    <row r="22" spans="1:14" x14ac:dyDescent="0.25">
      <c r="A22" s="15">
        <v>44826</v>
      </c>
      <c r="B22" s="13" t="s">
        <v>128</v>
      </c>
      <c r="C22" s="13" t="s">
        <v>51</v>
      </c>
      <c r="D22" s="117" t="s">
        <v>8</v>
      </c>
      <c r="E22" s="117" t="s">
        <v>20</v>
      </c>
      <c r="F22" s="117">
        <v>115</v>
      </c>
      <c r="G22" s="13">
        <v>198</v>
      </c>
      <c r="H22" s="13"/>
      <c r="I22" s="13"/>
      <c r="J22" s="20">
        <v>345</v>
      </c>
    </row>
    <row r="23" spans="1:14" x14ac:dyDescent="0.25">
      <c r="A23" s="136">
        <v>44827</v>
      </c>
      <c r="B23" s="96" t="s">
        <v>25</v>
      </c>
      <c r="C23" s="96" t="s">
        <v>48</v>
      </c>
      <c r="D23" s="96" t="s">
        <v>8</v>
      </c>
      <c r="E23" s="96" t="s">
        <v>20</v>
      </c>
      <c r="F23" s="96">
        <v>139</v>
      </c>
      <c r="G23" s="96"/>
      <c r="H23" s="96"/>
      <c r="I23" s="96"/>
      <c r="J23" s="20">
        <v>345</v>
      </c>
    </row>
    <row r="24" spans="1:14" x14ac:dyDescent="0.25">
      <c r="A24" s="136">
        <v>44828</v>
      </c>
      <c r="B24" s="96" t="s">
        <v>16</v>
      </c>
      <c r="C24" s="96" t="s">
        <v>54</v>
      </c>
      <c r="D24" s="96" t="s">
        <v>8</v>
      </c>
      <c r="E24" s="96" t="s">
        <v>9</v>
      </c>
      <c r="F24" s="96">
        <v>18552</v>
      </c>
      <c r="G24" s="96">
        <v>180</v>
      </c>
      <c r="H24" s="96" t="s">
        <v>141</v>
      </c>
      <c r="I24" s="96">
        <v>10</v>
      </c>
      <c r="J24" s="20">
        <v>345</v>
      </c>
    </row>
    <row r="25" spans="1:14" x14ac:dyDescent="0.25">
      <c r="A25" s="136">
        <v>44830</v>
      </c>
      <c r="B25" s="96" t="s">
        <v>25</v>
      </c>
      <c r="C25" s="96" t="s">
        <v>48</v>
      </c>
      <c r="D25" s="96" t="s">
        <v>8</v>
      </c>
      <c r="E25" s="96" t="s">
        <v>9</v>
      </c>
      <c r="F25" s="96">
        <v>18562</v>
      </c>
      <c r="G25" s="96" t="s">
        <v>161</v>
      </c>
      <c r="H25" s="96"/>
      <c r="I25" s="96">
        <v>10</v>
      </c>
      <c r="J25" s="20">
        <v>345</v>
      </c>
      <c r="K25" s="128" t="s">
        <v>13</v>
      </c>
      <c r="N25" s="138" t="s">
        <v>178</v>
      </c>
    </row>
    <row r="26" spans="1:14" x14ac:dyDescent="0.25">
      <c r="A26" s="15">
        <v>44831</v>
      </c>
      <c r="B26" s="13" t="s">
        <v>10</v>
      </c>
      <c r="C26" s="13" t="s">
        <v>68</v>
      </c>
      <c r="D26" s="117" t="s">
        <v>8</v>
      </c>
      <c r="E26" s="117" t="s">
        <v>9</v>
      </c>
      <c r="F26" s="117">
        <v>18554</v>
      </c>
      <c r="G26" s="13">
        <v>180</v>
      </c>
      <c r="H26" s="13"/>
      <c r="I26" s="13">
        <v>10</v>
      </c>
      <c r="J26" s="20">
        <v>345</v>
      </c>
    </row>
    <row r="27" spans="1:14" x14ac:dyDescent="0.25">
      <c r="A27" s="136">
        <v>44832</v>
      </c>
      <c r="B27" s="96" t="s">
        <v>25</v>
      </c>
      <c r="C27" s="96" t="s">
        <v>48</v>
      </c>
      <c r="D27" s="96" t="s">
        <v>8</v>
      </c>
      <c r="E27" s="96" t="s">
        <v>9</v>
      </c>
      <c r="F27" s="96">
        <v>18561</v>
      </c>
      <c r="G27" s="96" t="s">
        <v>160</v>
      </c>
      <c r="H27" s="96" t="s">
        <v>129</v>
      </c>
      <c r="I27" s="96">
        <v>10</v>
      </c>
      <c r="J27" s="20">
        <v>345</v>
      </c>
      <c r="K27" s="128" t="s">
        <v>13</v>
      </c>
    </row>
    <row r="28" spans="1:14" x14ac:dyDescent="0.25">
      <c r="A28" s="15">
        <v>44833</v>
      </c>
      <c r="B28" s="13" t="s">
        <v>26</v>
      </c>
      <c r="C28" s="13" t="s">
        <v>30</v>
      </c>
      <c r="D28" s="117" t="s">
        <v>8</v>
      </c>
      <c r="E28" s="117" t="s">
        <v>20</v>
      </c>
      <c r="F28" s="117">
        <v>18576</v>
      </c>
      <c r="G28" s="13" t="s">
        <v>159</v>
      </c>
      <c r="H28" s="13"/>
      <c r="I28" s="13"/>
      <c r="J28" s="45">
        <v>346</v>
      </c>
      <c r="K28" s="128" t="s">
        <v>13</v>
      </c>
    </row>
    <row r="29" spans="1:14" x14ac:dyDescent="0.25">
      <c r="D29" s="11"/>
      <c r="E29" s="109" t="s">
        <v>143</v>
      </c>
      <c r="F29" s="11"/>
      <c r="K29" s="128"/>
    </row>
    <row r="30" spans="1:14" x14ac:dyDescent="0.25">
      <c r="A30" s="2">
        <v>44835</v>
      </c>
      <c r="B30" s="1" t="s">
        <v>26</v>
      </c>
      <c r="C30" s="1" t="s">
        <v>30</v>
      </c>
      <c r="D30" s="117" t="s">
        <v>8</v>
      </c>
      <c r="E30" s="117" t="s">
        <v>9</v>
      </c>
      <c r="F30" s="117">
        <v>18635</v>
      </c>
      <c r="G30" s="1" t="s">
        <v>160</v>
      </c>
      <c r="H30" s="1" t="s">
        <v>145</v>
      </c>
      <c r="I30" s="1">
        <v>10</v>
      </c>
      <c r="J30" s="45">
        <v>346</v>
      </c>
      <c r="K30" s="129" t="s">
        <v>13</v>
      </c>
    </row>
    <row r="31" spans="1:14" x14ac:dyDescent="0.25">
      <c r="A31" s="2">
        <v>44837</v>
      </c>
      <c r="B31" s="1" t="s">
        <v>117</v>
      </c>
      <c r="C31" s="1" t="s">
        <v>108</v>
      </c>
      <c r="D31" s="117" t="s">
        <v>8</v>
      </c>
      <c r="E31" s="117" t="s">
        <v>146</v>
      </c>
      <c r="F31" s="117">
        <v>18633</v>
      </c>
      <c r="G31" s="1">
        <v>180</v>
      </c>
      <c r="H31" s="1"/>
      <c r="I31" s="1"/>
      <c r="J31" s="45">
        <v>346</v>
      </c>
      <c r="K31" s="128"/>
    </row>
    <row r="32" spans="1:14" x14ac:dyDescent="0.25">
      <c r="A32" s="2">
        <v>44837</v>
      </c>
      <c r="B32" s="1" t="s">
        <v>26</v>
      </c>
      <c r="C32" s="1" t="s">
        <v>68</v>
      </c>
      <c r="D32" s="117" t="s">
        <v>8</v>
      </c>
      <c r="E32" s="117" t="s">
        <v>9</v>
      </c>
      <c r="F32" s="117">
        <v>18636</v>
      </c>
      <c r="G32" s="1">
        <v>180</v>
      </c>
      <c r="H32" s="1"/>
      <c r="I32" s="1">
        <v>10</v>
      </c>
      <c r="J32" s="45">
        <v>346</v>
      </c>
    </row>
    <row r="33" spans="1:12" x14ac:dyDescent="0.25">
      <c r="A33" s="118">
        <v>44838</v>
      </c>
      <c r="B33" s="117" t="s">
        <v>29</v>
      </c>
      <c r="C33" s="117" t="s">
        <v>52</v>
      </c>
      <c r="D33" s="117" t="s">
        <v>8</v>
      </c>
      <c r="E33" s="117" t="s">
        <v>9</v>
      </c>
      <c r="F33" s="117" t="s">
        <v>148</v>
      </c>
      <c r="G33" s="1" t="s">
        <v>160</v>
      </c>
      <c r="H33" s="1"/>
      <c r="I33" s="1">
        <v>10</v>
      </c>
      <c r="J33" s="45">
        <v>346</v>
      </c>
      <c r="K33" s="128" t="s">
        <v>13</v>
      </c>
    </row>
    <row r="34" spans="1:12" x14ac:dyDescent="0.25">
      <c r="A34" s="118">
        <v>44840</v>
      </c>
      <c r="B34" s="117" t="s">
        <v>10</v>
      </c>
      <c r="C34" s="117" t="s">
        <v>68</v>
      </c>
      <c r="D34" s="117" t="s">
        <v>8</v>
      </c>
      <c r="E34" s="117" t="s">
        <v>149</v>
      </c>
      <c r="F34" s="117" t="s">
        <v>150</v>
      </c>
      <c r="G34" s="1">
        <v>405</v>
      </c>
      <c r="H34" s="1"/>
      <c r="I34" s="1">
        <v>10</v>
      </c>
      <c r="J34" s="45">
        <v>346</v>
      </c>
      <c r="K34" s="128"/>
    </row>
    <row r="35" spans="1:12" x14ac:dyDescent="0.25">
      <c r="A35" s="120">
        <v>44840</v>
      </c>
      <c r="B35" s="119" t="s">
        <v>151</v>
      </c>
      <c r="C35" s="119" t="s">
        <v>17</v>
      </c>
      <c r="D35" s="117" t="s">
        <v>8</v>
      </c>
      <c r="E35" s="117" t="s">
        <v>12</v>
      </c>
      <c r="F35" s="117" t="s">
        <v>152</v>
      </c>
      <c r="G35" s="1" t="s">
        <v>160</v>
      </c>
      <c r="H35" s="1"/>
      <c r="I35" s="1"/>
      <c r="J35" s="45">
        <v>346</v>
      </c>
      <c r="K35" s="128" t="s">
        <v>13</v>
      </c>
    </row>
    <row r="36" spans="1:12" x14ac:dyDescent="0.25">
      <c r="A36" s="120">
        <v>44840</v>
      </c>
      <c r="B36" s="119" t="s">
        <v>18</v>
      </c>
      <c r="C36" s="119" t="s">
        <v>19</v>
      </c>
      <c r="D36" s="117" t="s">
        <v>8</v>
      </c>
      <c r="E36" s="117" t="s">
        <v>20</v>
      </c>
      <c r="F36" s="117" t="s">
        <v>153</v>
      </c>
      <c r="G36" s="1" t="s">
        <v>159</v>
      </c>
      <c r="H36" s="1"/>
      <c r="I36" s="1"/>
      <c r="J36" s="45">
        <v>346</v>
      </c>
      <c r="K36" s="128" t="s">
        <v>13</v>
      </c>
    </row>
    <row r="37" spans="1:12" x14ac:dyDescent="0.25">
      <c r="A37" s="118">
        <v>44840</v>
      </c>
      <c r="B37" s="117" t="s">
        <v>25</v>
      </c>
      <c r="C37" s="117" t="s">
        <v>48</v>
      </c>
      <c r="D37" s="117" t="s">
        <v>8</v>
      </c>
      <c r="E37" s="117" t="s">
        <v>20</v>
      </c>
      <c r="F37" s="117">
        <v>18654</v>
      </c>
      <c r="G37" s="1" t="s">
        <v>164</v>
      </c>
      <c r="H37" s="1"/>
      <c r="I37" s="1"/>
      <c r="J37" s="130">
        <v>355</v>
      </c>
      <c r="K37" s="128"/>
    </row>
    <row r="38" spans="1:12" x14ac:dyDescent="0.25">
      <c r="A38" s="118">
        <v>44842</v>
      </c>
      <c r="B38" s="117" t="s">
        <v>26</v>
      </c>
      <c r="C38" s="117" t="s">
        <v>30</v>
      </c>
      <c r="D38" s="117" t="s">
        <v>8</v>
      </c>
      <c r="E38" s="117" t="s">
        <v>9</v>
      </c>
      <c r="F38" s="117">
        <v>18694</v>
      </c>
      <c r="G38" s="119"/>
      <c r="H38" s="119"/>
      <c r="I38" s="119"/>
      <c r="J38" s="130">
        <v>355</v>
      </c>
    </row>
    <row r="39" spans="1:12" x14ac:dyDescent="0.25">
      <c r="A39" s="118">
        <v>44842</v>
      </c>
      <c r="B39" s="117" t="s">
        <v>151</v>
      </c>
      <c r="C39" s="117" t="s">
        <v>17</v>
      </c>
      <c r="D39" s="117" t="s">
        <v>8</v>
      </c>
      <c r="E39" s="117" t="s">
        <v>9</v>
      </c>
      <c r="F39" s="117">
        <v>18695</v>
      </c>
      <c r="G39" s="1" t="s">
        <v>37</v>
      </c>
      <c r="H39" s="1"/>
      <c r="I39" s="1"/>
      <c r="J39" s="130">
        <v>355</v>
      </c>
    </row>
    <row r="40" spans="1:12" x14ac:dyDescent="0.25">
      <c r="A40" s="118">
        <v>44844</v>
      </c>
      <c r="B40" s="117" t="s">
        <v>117</v>
      </c>
      <c r="C40" s="117" t="s">
        <v>108</v>
      </c>
      <c r="D40" s="117" t="s">
        <v>8</v>
      </c>
      <c r="E40" s="117" t="s">
        <v>9</v>
      </c>
      <c r="F40" s="117">
        <v>18706</v>
      </c>
      <c r="G40" s="119"/>
      <c r="H40" s="119"/>
      <c r="I40" s="119"/>
      <c r="J40" s="130">
        <v>355</v>
      </c>
    </row>
    <row r="41" spans="1:12" x14ac:dyDescent="0.25">
      <c r="A41" s="118">
        <v>44845</v>
      </c>
      <c r="B41" s="117" t="s">
        <v>117</v>
      </c>
      <c r="C41" s="117" t="s">
        <v>108</v>
      </c>
      <c r="D41" s="117" t="s">
        <v>8</v>
      </c>
      <c r="E41" s="117" t="s">
        <v>9</v>
      </c>
      <c r="F41" s="117">
        <v>18698</v>
      </c>
      <c r="G41" s="119"/>
      <c r="H41" s="119"/>
      <c r="I41" s="119"/>
      <c r="J41" s="130">
        <v>355</v>
      </c>
    </row>
    <row r="42" spans="1:12" x14ac:dyDescent="0.25">
      <c r="A42" s="118">
        <v>44845</v>
      </c>
      <c r="B42" s="117" t="s">
        <v>156</v>
      </c>
      <c r="C42" s="117" t="s">
        <v>51</v>
      </c>
      <c r="D42" s="117" t="s">
        <v>8</v>
      </c>
      <c r="E42" s="117" t="s">
        <v>9</v>
      </c>
      <c r="F42" s="117">
        <v>18697</v>
      </c>
      <c r="G42" s="119"/>
      <c r="H42" s="119"/>
      <c r="I42" s="119"/>
      <c r="J42" s="130">
        <v>355</v>
      </c>
    </row>
    <row r="43" spans="1:12" x14ac:dyDescent="0.25">
      <c r="A43" s="118">
        <v>44846</v>
      </c>
      <c r="B43" s="117" t="s">
        <v>25</v>
      </c>
      <c r="C43" s="117" t="s">
        <v>15</v>
      </c>
      <c r="D43" s="117" t="s">
        <v>8</v>
      </c>
      <c r="E43" s="117" t="s">
        <v>9</v>
      </c>
      <c r="F43" s="117">
        <v>18700</v>
      </c>
      <c r="G43" s="1"/>
      <c r="H43" s="1" t="s">
        <v>157</v>
      </c>
      <c r="I43" s="1">
        <v>10</v>
      </c>
      <c r="J43" s="130">
        <v>355</v>
      </c>
    </row>
    <row r="44" spans="1:12" x14ac:dyDescent="0.25">
      <c r="A44" s="118">
        <v>44847</v>
      </c>
      <c r="B44" s="117" t="s">
        <v>10</v>
      </c>
      <c r="C44" s="117" t="s">
        <v>68</v>
      </c>
      <c r="D44" s="117" t="s">
        <v>8</v>
      </c>
      <c r="E44" s="117" t="s">
        <v>149</v>
      </c>
      <c r="F44" s="117">
        <v>18723</v>
      </c>
      <c r="G44" s="119"/>
      <c r="H44" s="119"/>
      <c r="I44" s="119"/>
      <c r="J44" s="130">
        <v>355</v>
      </c>
    </row>
    <row r="45" spans="1:12" x14ac:dyDescent="0.25">
      <c r="A45" s="121">
        <v>44847</v>
      </c>
      <c r="B45" s="3" t="s">
        <v>117</v>
      </c>
      <c r="C45" s="3" t="s">
        <v>108</v>
      </c>
      <c r="D45" s="3" t="s">
        <v>8</v>
      </c>
      <c r="E45" s="3" t="s">
        <v>20</v>
      </c>
      <c r="F45" s="3">
        <v>18726</v>
      </c>
      <c r="G45" s="3"/>
      <c r="H45" s="3"/>
      <c r="I45" s="3"/>
      <c r="J45" s="96">
        <v>369</v>
      </c>
      <c r="L45" s="134" t="s">
        <v>71</v>
      </c>
    </row>
    <row r="46" spans="1:12" x14ac:dyDescent="0.25">
      <c r="A46" s="121">
        <v>44849</v>
      </c>
      <c r="B46" s="3" t="s">
        <v>26</v>
      </c>
      <c r="C46" s="3" t="s">
        <v>30</v>
      </c>
      <c r="D46" s="3" t="s">
        <v>8</v>
      </c>
      <c r="E46" s="3" t="s">
        <v>9</v>
      </c>
      <c r="F46" s="3">
        <v>18766</v>
      </c>
      <c r="G46" s="3"/>
      <c r="H46" s="3"/>
      <c r="I46" s="7">
        <v>10</v>
      </c>
      <c r="J46" s="96">
        <v>369</v>
      </c>
      <c r="K46" t="s">
        <v>13</v>
      </c>
      <c r="L46" s="134" t="s">
        <v>71</v>
      </c>
    </row>
    <row r="47" spans="1:12" x14ac:dyDescent="0.25">
      <c r="A47" s="121">
        <v>44849</v>
      </c>
      <c r="B47" s="3" t="s">
        <v>18</v>
      </c>
      <c r="C47" s="3" t="s">
        <v>19</v>
      </c>
      <c r="D47" s="3" t="s">
        <v>8</v>
      </c>
      <c r="E47" s="3" t="s">
        <v>9</v>
      </c>
      <c r="F47" s="3">
        <v>18765</v>
      </c>
      <c r="G47" s="3"/>
      <c r="H47" s="3"/>
      <c r="I47" s="7">
        <v>10</v>
      </c>
      <c r="J47" s="96">
        <v>369</v>
      </c>
      <c r="L47" s="134" t="s">
        <v>71</v>
      </c>
    </row>
    <row r="48" spans="1:12" x14ac:dyDescent="0.25">
      <c r="A48" s="121">
        <v>44851</v>
      </c>
      <c r="B48" s="3" t="s">
        <v>162</v>
      </c>
      <c r="C48" s="3" t="s">
        <v>7</v>
      </c>
      <c r="D48" s="3" t="s">
        <v>8</v>
      </c>
      <c r="E48" s="3" t="s">
        <v>9</v>
      </c>
      <c r="F48" s="3">
        <v>18768</v>
      </c>
      <c r="G48" s="3"/>
      <c r="H48" s="3" t="s">
        <v>163</v>
      </c>
      <c r="I48" s="3">
        <v>10</v>
      </c>
      <c r="J48" s="96">
        <v>369</v>
      </c>
      <c r="K48" t="s">
        <v>13</v>
      </c>
      <c r="L48" s="134" t="s">
        <v>71</v>
      </c>
    </row>
    <row r="49" spans="1:12" x14ac:dyDescent="0.25">
      <c r="A49" s="121">
        <v>44852</v>
      </c>
      <c r="B49" s="3" t="s">
        <v>162</v>
      </c>
      <c r="C49" s="3" t="s">
        <v>7</v>
      </c>
      <c r="D49" s="3" t="s">
        <v>8</v>
      </c>
      <c r="E49" s="3" t="s">
        <v>9</v>
      </c>
      <c r="F49" s="3">
        <v>18778</v>
      </c>
      <c r="G49" s="3"/>
      <c r="H49" s="3"/>
      <c r="I49" s="7">
        <v>10</v>
      </c>
      <c r="J49" s="96">
        <v>369</v>
      </c>
      <c r="K49" t="s">
        <v>13</v>
      </c>
      <c r="L49" s="134" t="s">
        <v>71</v>
      </c>
    </row>
    <row r="50" spans="1:12" x14ac:dyDescent="0.25">
      <c r="A50" s="121">
        <v>44853</v>
      </c>
      <c r="B50" s="3" t="s">
        <v>6</v>
      </c>
      <c r="C50" s="3" t="s">
        <v>15</v>
      </c>
      <c r="D50" s="3" t="s">
        <v>8</v>
      </c>
      <c r="E50" s="3" t="s">
        <v>9</v>
      </c>
      <c r="F50" s="3">
        <v>18779</v>
      </c>
      <c r="G50" s="3"/>
      <c r="H50" s="3"/>
      <c r="I50" s="7">
        <v>10</v>
      </c>
      <c r="J50" s="96">
        <v>369</v>
      </c>
      <c r="L50" s="134" t="s">
        <v>71</v>
      </c>
    </row>
    <row r="51" spans="1:12" x14ac:dyDescent="0.25">
      <c r="A51" s="121">
        <v>44854</v>
      </c>
      <c r="B51" s="3" t="s">
        <v>26</v>
      </c>
      <c r="C51" s="3" t="s">
        <v>30</v>
      </c>
      <c r="D51" s="3" t="s">
        <v>8</v>
      </c>
      <c r="E51" s="3" t="s">
        <v>12</v>
      </c>
      <c r="F51" s="3">
        <v>5497</v>
      </c>
      <c r="G51" s="3"/>
      <c r="H51" s="3"/>
      <c r="I51" s="7"/>
      <c r="J51" s="96">
        <v>369</v>
      </c>
      <c r="L51" s="134" t="s">
        <v>71</v>
      </c>
    </row>
    <row r="52" spans="1:12" x14ac:dyDescent="0.25">
      <c r="A52" s="5">
        <v>44854</v>
      </c>
      <c r="B52" s="6" t="s">
        <v>162</v>
      </c>
      <c r="C52" s="6" t="s">
        <v>7</v>
      </c>
      <c r="D52" s="6" t="s">
        <v>8</v>
      </c>
      <c r="E52" s="6" t="s">
        <v>20</v>
      </c>
      <c r="F52" s="6">
        <v>18787</v>
      </c>
      <c r="G52" s="6"/>
      <c r="H52" s="6"/>
      <c r="I52" s="6"/>
      <c r="J52" s="6">
        <v>379</v>
      </c>
      <c r="L52" s="134" t="s">
        <v>71</v>
      </c>
    </row>
    <row r="53" spans="1:12" x14ac:dyDescent="0.25">
      <c r="A53" s="120">
        <v>44854</v>
      </c>
      <c r="B53" s="119" t="s">
        <v>34</v>
      </c>
      <c r="C53" s="117" t="s">
        <v>35</v>
      </c>
      <c r="D53" s="117" t="s">
        <v>8</v>
      </c>
      <c r="E53" s="117" t="s">
        <v>149</v>
      </c>
      <c r="F53" s="117">
        <v>18785</v>
      </c>
      <c r="G53" s="119"/>
      <c r="H53" s="119" t="s">
        <v>163</v>
      </c>
      <c r="I53" s="119">
        <v>10</v>
      </c>
      <c r="J53" s="96">
        <v>369</v>
      </c>
      <c r="L53" s="134" t="s">
        <v>71</v>
      </c>
    </row>
    <row r="54" spans="1:12" x14ac:dyDescent="0.25">
      <c r="A54" s="120">
        <v>44854</v>
      </c>
      <c r="B54" s="119" t="s">
        <v>44</v>
      </c>
      <c r="C54" s="117" t="s">
        <v>39</v>
      </c>
      <c r="D54" s="117" t="s">
        <v>8</v>
      </c>
      <c r="E54" s="117" t="s">
        <v>20</v>
      </c>
      <c r="F54" s="117">
        <v>18788</v>
      </c>
      <c r="G54" s="119"/>
      <c r="H54" s="119"/>
      <c r="I54" s="119"/>
      <c r="J54" s="87">
        <v>370</v>
      </c>
      <c r="L54" s="134" t="s">
        <v>71</v>
      </c>
    </row>
    <row r="55" spans="1:12" x14ac:dyDescent="0.25">
      <c r="A55" s="120">
        <v>44856</v>
      </c>
      <c r="B55" s="119" t="s">
        <v>26</v>
      </c>
      <c r="C55" s="117" t="s">
        <v>30</v>
      </c>
      <c r="D55" s="117" t="s">
        <v>8</v>
      </c>
      <c r="E55" s="117" t="s">
        <v>9</v>
      </c>
      <c r="F55" s="117">
        <v>18819</v>
      </c>
      <c r="G55" s="119"/>
      <c r="H55" s="119"/>
      <c r="I55" s="7">
        <v>10</v>
      </c>
      <c r="J55" s="87">
        <v>370</v>
      </c>
      <c r="L55" s="134" t="s">
        <v>71</v>
      </c>
    </row>
    <row r="56" spans="1:12" x14ac:dyDescent="0.25">
      <c r="A56" s="120">
        <v>44858</v>
      </c>
      <c r="B56" s="119" t="s">
        <v>44</v>
      </c>
      <c r="C56" s="117" t="s">
        <v>39</v>
      </c>
      <c r="D56" s="117" t="s">
        <v>8</v>
      </c>
      <c r="E56" s="117" t="s">
        <v>12</v>
      </c>
      <c r="F56" s="117">
        <v>5503</v>
      </c>
      <c r="G56" s="119"/>
      <c r="H56" s="119"/>
      <c r="I56" s="7"/>
      <c r="J56" s="87">
        <v>370</v>
      </c>
      <c r="L56" s="134" t="s">
        <v>71</v>
      </c>
    </row>
    <row r="57" spans="1:12" x14ac:dyDescent="0.25">
      <c r="A57" s="120">
        <v>44858</v>
      </c>
      <c r="B57" s="119" t="s">
        <v>162</v>
      </c>
      <c r="C57" s="117" t="s">
        <v>7</v>
      </c>
      <c r="D57" s="117" t="s">
        <v>8</v>
      </c>
      <c r="E57" s="117" t="s">
        <v>12</v>
      </c>
      <c r="F57" s="117">
        <v>5504</v>
      </c>
      <c r="G57" s="119"/>
      <c r="H57" s="119"/>
      <c r="I57" s="119"/>
      <c r="J57" s="87">
        <v>370</v>
      </c>
      <c r="K57" t="s">
        <v>13</v>
      </c>
      <c r="L57" s="134" t="s">
        <v>71</v>
      </c>
    </row>
    <row r="58" spans="1:12" x14ac:dyDescent="0.25">
      <c r="A58" s="120">
        <v>44859</v>
      </c>
      <c r="B58" s="119" t="s">
        <v>162</v>
      </c>
      <c r="C58" s="117" t="s">
        <v>7</v>
      </c>
      <c r="D58" s="117" t="s">
        <v>8</v>
      </c>
      <c r="E58" s="117" t="s">
        <v>9</v>
      </c>
      <c r="F58" s="117">
        <v>3187</v>
      </c>
      <c r="G58" s="119"/>
      <c r="H58" s="119"/>
      <c r="I58" s="7">
        <v>10</v>
      </c>
      <c r="J58" s="87">
        <v>370</v>
      </c>
      <c r="L58" s="134" t="s">
        <v>71</v>
      </c>
    </row>
    <row r="59" spans="1:12" x14ac:dyDescent="0.25">
      <c r="A59" s="120">
        <v>44860</v>
      </c>
      <c r="B59" s="119" t="s">
        <v>26</v>
      </c>
      <c r="C59" s="117" t="s">
        <v>30</v>
      </c>
      <c r="D59" s="117" t="s">
        <v>8</v>
      </c>
      <c r="E59" s="117" t="s">
        <v>130</v>
      </c>
      <c r="F59" s="117" t="s">
        <v>165</v>
      </c>
      <c r="G59" s="119"/>
      <c r="H59" s="119"/>
      <c r="I59" s="119"/>
      <c r="J59" s="96">
        <v>369</v>
      </c>
      <c r="L59" s="134" t="s">
        <v>71</v>
      </c>
    </row>
    <row r="60" spans="1:12" x14ac:dyDescent="0.25">
      <c r="A60" s="120">
        <v>44860</v>
      </c>
      <c r="B60" s="119" t="s">
        <v>25</v>
      </c>
      <c r="C60" s="117" t="s">
        <v>15</v>
      </c>
      <c r="D60" s="117" t="s">
        <v>8</v>
      </c>
      <c r="E60" s="117" t="s">
        <v>9</v>
      </c>
      <c r="F60" s="117">
        <v>3188</v>
      </c>
      <c r="G60" s="119"/>
      <c r="H60" s="119"/>
      <c r="I60" s="7">
        <v>10</v>
      </c>
      <c r="J60" s="87">
        <v>370</v>
      </c>
      <c r="L60" s="134" t="s">
        <v>71</v>
      </c>
    </row>
    <row r="61" spans="1:12" x14ac:dyDescent="0.25">
      <c r="A61" s="120">
        <v>44861</v>
      </c>
      <c r="B61" s="119" t="s">
        <v>16</v>
      </c>
      <c r="C61" s="117" t="s">
        <v>17</v>
      </c>
      <c r="D61" s="117" t="s">
        <v>8</v>
      </c>
      <c r="E61" s="117" t="s">
        <v>104</v>
      </c>
      <c r="F61" s="117"/>
      <c r="G61" s="119"/>
      <c r="H61" s="119"/>
      <c r="I61" s="119"/>
      <c r="J61" s="96">
        <v>369</v>
      </c>
      <c r="L61" s="134" t="s">
        <v>71</v>
      </c>
    </row>
    <row r="62" spans="1:12" x14ac:dyDescent="0.25">
      <c r="A62" s="120">
        <v>44861</v>
      </c>
      <c r="B62" s="119" t="s">
        <v>25</v>
      </c>
      <c r="C62" s="117" t="s">
        <v>15</v>
      </c>
      <c r="D62" s="117" t="s">
        <v>8</v>
      </c>
      <c r="E62" s="117" t="s">
        <v>20</v>
      </c>
      <c r="F62" s="117">
        <v>5511</v>
      </c>
      <c r="G62" s="119"/>
      <c r="H62" s="119"/>
      <c r="I62" s="119"/>
      <c r="J62" s="87">
        <v>370</v>
      </c>
      <c r="L62" s="134" t="s">
        <v>71</v>
      </c>
    </row>
    <row r="63" spans="1:12" x14ac:dyDescent="0.25">
      <c r="A63" s="120">
        <v>44861</v>
      </c>
      <c r="B63" s="119" t="s">
        <v>44</v>
      </c>
      <c r="C63" s="117" t="s">
        <v>39</v>
      </c>
      <c r="D63" s="117" t="s">
        <v>8</v>
      </c>
      <c r="E63" s="117" t="s">
        <v>149</v>
      </c>
      <c r="F63" s="117">
        <v>3197</v>
      </c>
      <c r="G63" s="119"/>
      <c r="H63" s="119" t="s">
        <v>163</v>
      </c>
      <c r="I63" s="119">
        <v>10</v>
      </c>
      <c r="J63" s="87">
        <v>370</v>
      </c>
      <c r="K63" t="s">
        <v>13</v>
      </c>
      <c r="L63" s="134" t="s">
        <v>71</v>
      </c>
    </row>
    <row r="64" spans="1:12" x14ac:dyDescent="0.25">
      <c r="A64" s="120">
        <v>44861</v>
      </c>
      <c r="B64" s="119" t="s">
        <v>18</v>
      </c>
      <c r="C64" s="117" t="s">
        <v>19</v>
      </c>
      <c r="D64" s="117" t="s">
        <v>8</v>
      </c>
      <c r="E64" s="117" t="s">
        <v>104</v>
      </c>
      <c r="F64" s="117">
        <v>18841</v>
      </c>
      <c r="G64" s="119"/>
      <c r="H64" s="119"/>
      <c r="I64" s="119"/>
      <c r="J64" s="87">
        <v>370</v>
      </c>
      <c r="L64" s="134" t="s">
        <v>71</v>
      </c>
    </row>
    <row r="65" spans="1:12" x14ac:dyDescent="0.25">
      <c r="A65" s="120">
        <v>44861</v>
      </c>
      <c r="B65" s="119" t="s">
        <v>162</v>
      </c>
      <c r="C65" s="117" t="s">
        <v>7</v>
      </c>
      <c r="D65" s="117" t="s">
        <v>8</v>
      </c>
      <c r="E65" s="117" t="s">
        <v>20</v>
      </c>
      <c r="F65" s="117">
        <v>5512</v>
      </c>
      <c r="G65" s="119"/>
      <c r="H65" s="119"/>
      <c r="I65" s="119"/>
      <c r="J65" s="87">
        <v>370</v>
      </c>
      <c r="L65" s="134" t="s">
        <v>71</v>
      </c>
    </row>
    <row r="66" spans="1:12" x14ac:dyDescent="0.25">
      <c r="A66" s="120">
        <v>44863</v>
      </c>
      <c r="B66" s="119" t="s">
        <v>44</v>
      </c>
      <c r="C66" s="117" t="s">
        <v>39</v>
      </c>
      <c r="D66" s="117" t="s">
        <v>8</v>
      </c>
      <c r="E66" s="117" t="s">
        <v>9</v>
      </c>
      <c r="F66" s="117">
        <v>18863</v>
      </c>
      <c r="G66" s="119"/>
      <c r="H66" s="119" t="s">
        <v>34</v>
      </c>
      <c r="I66" s="7">
        <v>10</v>
      </c>
      <c r="J66" s="87">
        <v>370</v>
      </c>
      <c r="K66" t="s">
        <v>13</v>
      </c>
      <c r="L66" s="134" t="s">
        <v>71</v>
      </c>
    </row>
    <row r="67" spans="1:12" x14ac:dyDescent="0.25">
      <c r="A67" s="120">
        <v>44864</v>
      </c>
      <c r="B67" s="119" t="s">
        <v>44</v>
      </c>
      <c r="C67" s="117" t="s">
        <v>39</v>
      </c>
      <c r="D67" s="117" t="s">
        <v>8</v>
      </c>
      <c r="E67" s="117" t="s">
        <v>9</v>
      </c>
      <c r="F67" s="117">
        <v>18875</v>
      </c>
      <c r="G67" s="119"/>
      <c r="H67" s="119" t="s">
        <v>163</v>
      </c>
      <c r="I67" s="119">
        <v>10</v>
      </c>
      <c r="J67" s="87">
        <v>370</v>
      </c>
      <c r="K67" t="s">
        <v>13</v>
      </c>
      <c r="L67" s="134" t="s">
        <v>71</v>
      </c>
    </row>
    <row r="68" spans="1:12" x14ac:dyDescent="0.25">
      <c r="A68" s="120">
        <v>44865</v>
      </c>
      <c r="B68" s="119" t="s">
        <v>10</v>
      </c>
      <c r="C68" s="117" t="s">
        <v>126</v>
      </c>
      <c r="D68" s="117" t="s">
        <v>8</v>
      </c>
      <c r="E68" s="117" t="s">
        <v>12</v>
      </c>
      <c r="F68" s="117">
        <v>5535</v>
      </c>
      <c r="G68" s="119"/>
      <c r="H68" s="119"/>
      <c r="I68" s="119"/>
      <c r="J68" s="87">
        <v>370</v>
      </c>
      <c r="L68" s="134" t="s">
        <v>71</v>
      </c>
    </row>
    <row r="69" spans="1:12" x14ac:dyDescent="0.25">
      <c r="C69" s="11"/>
      <c r="D69" s="11"/>
      <c r="E69" s="11"/>
      <c r="F69" s="11"/>
    </row>
    <row r="70" spans="1:12" x14ac:dyDescent="0.25">
      <c r="C70" s="11"/>
      <c r="D70" s="11" t="s">
        <v>168</v>
      </c>
      <c r="E70" s="11"/>
      <c r="F70" s="11"/>
    </row>
    <row r="71" spans="1:12" x14ac:dyDescent="0.25">
      <c r="A71" s="120">
        <v>44866</v>
      </c>
      <c r="B71" s="119" t="s">
        <v>25</v>
      </c>
      <c r="C71" s="117" t="s">
        <v>15</v>
      </c>
      <c r="D71" s="117" t="s">
        <v>8</v>
      </c>
      <c r="E71" s="117" t="s">
        <v>9</v>
      </c>
      <c r="F71" s="117">
        <v>18876</v>
      </c>
      <c r="G71" s="119"/>
      <c r="H71" s="119" t="s">
        <v>34</v>
      </c>
      <c r="I71" s="7">
        <v>10</v>
      </c>
      <c r="J71" s="87">
        <v>370</v>
      </c>
      <c r="L71" s="134" t="s">
        <v>71</v>
      </c>
    </row>
    <row r="72" spans="1:12" x14ac:dyDescent="0.25">
      <c r="A72" s="120">
        <v>44866</v>
      </c>
      <c r="B72" s="119" t="s">
        <v>10</v>
      </c>
      <c r="C72" s="117" t="s">
        <v>126</v>
      </c>
      <c r="D72" s="117" t="s">
        <v>8</v>
      </c>
      <c r="E72" s="117" t="s">
        <v>130</v>
      </c>
      <c r="F72" s="117">
        <v>18837</v>
      </c>
      <c r="G72" s="119"/>
      <c r="H72" s="119"/>
      <c r="I72" s="119"/>
      <c r="J72" s="87">
        <v>370</v>
      </c>
      <c r="L72" s="134" t="s">
        <v>71</v>
      </c>
    </row>
    <row r="73" spans="1:12" x14ac:dyDescent="0.25">
      <c r="A73" s="120">
        <v>44867</v>
      </c>
      <c r="B73" s="119" t="s">
        <v>18</v>
      </c>
      <c r="C73" s="117" t="s">
        <v>19</v>
      </c>
      <c r="D73" s="117" t="s">
        <v>8</v>
      </c>
      <c r="E73" s="117" t="s">
        <v>9</v>
      </c>
      <c r="F73" s="117">
        <v>18877</v>
      </c>
      <c r="G73" s="166">
        <v>270</v>
      </c>
      <c r="H73" s="7" t="s">
        <v>34</v>
      </c>
      <c r="I73" s="119"/>
      <c r="J73" s="218">
        <v>379</v>
      </c>
      <c r="K73" t="s">
        <v>13</v>
      </c>
      <c r="L73" s="134" t="s">
        <v>71</v>
      </c>
    </row>
    <row r="74" spans="1:12" x14ac:dyDescent="0.25">
      <c r="A74" s="120">
        <v>44868</v>
      </c>
      <c r="B74" s="119" t="s">
        <v>171</v>
      </c>
      <c r="C74" s="117"/>
      <c r="D74" s="117"/>
      <c r="E74" s="117"/>
      <c r="F74" s="117"/>
      <c r="G74" s="166"/>
      <c r="H74" s="119"/>
      <c r="I74" s="119"/>
      <c r="J74" s="218"/>
      <c r="L74" s="134" t="s">
        <v>71</v>
      </c>
    </row>
    <row r="75" spans="1:12" x14ac:dyDescent="0.25">
      <c r="A75" s="120">
        <v>44868</v>
      </c>
      <c r="B75" s="119" t="s">
        <v>172</v>
      </c>
      <c r="C75" s="117" t="s">
        <v>19</v>
      </c>
      <c r="D75" s="117" t="s">
        <v>8</v>
      </c>
      <c r="E75" s="117" t="s">
        <v>20</v>
      </c>
      <c r="F75" s="117">
        <v>5542</v>
      </c>
      <c r="G75" s="166">
        <v>225</v>
      </c>
      <c r="H75" s="119"/>
      <c r="I75" s="119"/>
      <c r="J75" s="218">
        <v>379</v>
      </c>
      <c r="K75" t="s">
        <v>13</v>
      </c>
      <c r="L75" s="134" t="s">
        <v>71</v>
      </c>
    </row>
    <row r="76" spans="1:12" x14ac:dyDescent="0.25">
      <c r="A76" s="120">
        <v>44868</v>
      </c>
      <c r="B76" s="119" t="s">
        <v>162</v>
      </c>
      <c r="C76" s="117" t="s">
        <v>7</v>
      </c>
      <c r="D76" s="117" t="s">
        <v>8</v>
      </c>
      <c r="E76" s="117" t="s">
        <v>149</v>
      </c>
      <c r="F76" s="117">
        <v>3272</v>
      </c>
      <c r="G76" s="166">
        <v>405</v>
      </c>
      <c r="H76" s="119" t="s">
        <v>157</v>
      </c>
      <c r="I76" s="119">
        <v>10</v>
      </c>
      <c r="J76" s="218">
        <v>379</v>
      </c>
      <c r="K76" t="s">
        <v>13</v>
      </c>
      <c r="L76" s="134" t="s">
        <v>71</v>
      </c>
    </row>
    <row r="77" spans="1:12" x14ac:dyDescent="0.25">
      <c r="A77" s="120">
        <v>44870</v>
      </c>
      <c r="B77" s="119" t="s">
        <v>44</v>
      </c>
      <c r="C77" s="117" t="s">
        <v>39</v>
      </c>
      <c r="D77" s="117" t="s">
        <v>8</v>
      </c>
      <c r="E77" s="117" t="s">
        <v>9</v>
      </c>
      <c r="F77" s="117">
        <v>3273</v>
      </c>
      <c r="G77" s="166">
        <v>207</v>
      </c>
      <c r="H77" s="7" t="s">
        <v>179</v>
      </c>
      <c r="I77" s="119"/>
      <c r="J77" s="218">
        <v>379</v>
      </c>
      <c r="K77" t="s">
        <v>13</v>
      </c>
      <c r="L77" s="134" t="s">
        <v>71</v>
      </c>
    </row>
    <row r="78" spans="1:12" x14ac:dyDescent="0.25">
      <c r="A78" s="120">
        <v>44872</v>
      </c>
      <c r="B78" s="119" t="s">
        <v>44</v>
      </c>
      <c r="C78" s="117" t="s">
        <v>39</v>
      </c>
      <c r="D78" s="117" t="s">
        <v>8</v>
      </c>
      <c r="E78" s="117" t="s">
        <v>9</v>
      </c>
      <c r="F78" s="117">
        <v>3292</v>
      </c>
      <c r="G78" s="166">
        <v>207</v>
      </c>
      <c r="H78" s="119" t="s">
        <v>157</v>
      </c>
      <c r="I78" s="119">
        <v>10</v>
      </c>
      <c r="J78" s="218">
        <v>379</v>
      </c>
      <c r="K78" t="s">
        <v>13</v>
      </c>
      <c r="L78" s="134" t="s">
        <v>71</v>
      </c>
    </row>
    <row r="79" spans="1:12" x14ac:dyDescent="0.25">
      <c r="A79" s="120">
        <v>44872</v>
      </c>
      <c r="B79" s="119" t="s">
        <v>162</v>
      </c>
      <c r="C79" s="117" t="s">
        <v>7</v>
      </c>
      <c r="D79" s="117" t="s">
        <v>8</v>
      </c>
      <c r="E79" s="117" t="s">
        <v>12</v>
      </c>
      <c r="F79" s="117">
        <v>5556</v>
      </c>
      <c r="G79" s="166">
        <v>207</v>
      </c>
      <c r="H79" s="119"/>
      <c r="I79" s="119"/>
      <c r="J79" s="218">
        <v>379</v>
      </c>
      <c r="K79" t="s">
        <v>13</v>
      </c>
      <c r="L79" s="134" t="s">
        <v>71</v>
      </c>
    </row>
    <row r="80" spans="1:12" x14ac:dyDescent="0.25">
      <c r="A80" s="120">
        <v>44873</v>
      </c>
      <c r="B80" s="119" t="s">
        <v>162</v>
      </c>
      <c r="C80" s="117" t="s">
        <v>7</v>
      </c>
      <c r="D80" s="117" t="s">
        <v>8</v>
      </c>
      <c r="E80" s="117" t="s">
        <v>9</v>
      </c>
      <c r="F80" s="117">
        <v>3294</v>
      </c>
      <c r="G80" s="166">
        <v>207</v>
      </c>
      <c r="H80" s="7" t="s">
        <v>332</v>
      </c>
      <c r="I80" s="119">
        <v>10</v>
      </c>
      <c r="J80" s="218">
        <v>379</v>
      </c>
      <c r="K80" t="s">
        <v>13</v>
      </c>
      <c r="L80" s="134" t="s">
        <v>71</v>
      </c>
    </row>
    <row r="81" spans="1:12" x14ac:dyDescent="0.25">
      <c r="A81" s="120">
        <v>44874</v>
      </c>
      <c r="B81" s="119" t="s">
        <v>25</v>
      </c>
      <c r="C81" s="117" t="s">
        <v>15</v>
      </c>
      <c r="D81" s="117" t="s">
        <v>8</v>
      </c>
      <c r="E81" s="117" t="s">
        <v>9</v>
      </c>
      <c r="F81" s="117">
        <v>3295</v>
      </c>
      <c r="G81" s="119"/>
      <c r="H81" s="7" t="s">
        <v>332</v>
      </c>
      <c r="I81" s="119">
        <v>10</v>
      </c>
      <c r="J81" s="104">
        <v>390</v>
      </c>
      <c r="L81" s="134" t="s">
        <v>71</v>
      </c>
    </row>
    <row r="82" spans="1:12" x14ac:dyDescent="0.25">
      <c r="A82" s="120">
        <v>44875</v>
      </c>
      <c r="B82" s="119" t="s">
        <v>162</v>
      </c>
      <c r="C82" s="119" t="s">
        <v>7</v>
      </c>
      <c r="D82" s="119" t="s">
        <v>8</v>
      </c>
      <c r="E82" s="117" t="s">
        <v>20</v>
      </c>
      <c r="F82" s="117">
        <v>18914</v>
      </c>
      <c r="G82" s="119"/>
      <c r="H82" s="119"/>
      <c r="I82" s="119"/>
      <c r="J82" s="104">
        <v>390</v>
      </c>
      <c r="L82" s="134" t="s">
        <v>71</v>
      </c>
    </row>
    <row r="83" spans="1:12" x14ac:dyDescent="0.25">
      <c r="A83" s="120">
        <v>44875</v>
      </c>
      <c r="B83" s="119" t="s">
        <v>34</v>
      </c>
      <c r="C83" s="119" t="s">
        <v>35</v>
      </c>
      <c r="D83" s="119" t="s">
        <v>8</v>
      </c>
      <c r="E83" s="117" t="s">
        <v>20</v>
      </c>
      <c r="F83" s="117">
        <v>18915</v>
      </c>
      <c r="G83" s="119"/>
      <c r="H83" s="119"/>
      <c r="I83" s="119"/>
      <c r="J83" s="104">
        <v>390</v>
      </c>
      <c r="L83" s="134" t="s">
        <v>71</v>
      </c>
    </row>
    <row r="84" spans="1:12" x14ac:dyDescent="0.25">
      <c r="A84" s="120">
        <v>44875</v>
      </c>
      <c r="B84" s="119" t="s">
        <v>26</v>
      </c>
      <c r="C84" s="119" t="s">
        <v>30</v>
      </c>
      <c r="D84" s="119" t="s">
        <v>8</v>
      </c>
      <c r="E84" s="117" t="s">
        <v>20</v>
      </c>
      <c r="F84" s="117">
        <v>18916</v>
      </c>
      <c r="G84" s="119"/>
      <c r="H84" s="119"/>
      <c r="I84" s="119"/>
      <c r="J84" s="104">
        <v>390</v>
      </c>
      <c r="L84" s="134" t="s">
        <v>71</v>
      </c>
    </row>
    <row r="85" spans="1:12" x14ac:dyDescent="0.25">
      <c r="A85" s="120">
        <v>44875</v>
      </c>
      <c r="B85" s="119" t="s">
        <v>109</v>
      </c>
      <c r="C85" s="119" t="s">
        <v>28</v>
      </c>
      <c r="D85" s="119" t="s">
        <v>8</v>
      </c>
      <c r="E85" s="117" t="s">
        <v>149</v>
      </c>
      <c r="F85" s="117">
        <v>18920</v>
      </c>
      <c r="G85" s="119"/>
      <c r="H85" s="7" t="s">
        <v>333</v>
      </c>
      <c r="I85" s="119">
        <v>10</v>
      </c>
      <c r="J85" s="104">
        <v>390</v>
      </c>
      <c r="L85" s="134" t="s">
        <v>71</v>
      </c>
    </row>
    <row r="86" spans="1:12" x14ac:dyDescent="0.25">
      <c r="A86" s="120">
        <v>44876</v>
      </c>
      <c r="B86" s="119" t="s">
        <v>29</v>
      </c>
      <c r="C86" s="119" t="s">
        <v>39</v>
      </c>
      <c r="D86" s="119" t="s">
        <v>8</v>
      </c>
      <c r="E86" s="117" t="s">
        <v>9</v>
      </c>
      <c r="F86" s="117">
        <v>18948</v>
      </c>
      <c r="G86" s="119"/>
      <c r="H86" s="119" t="s">
        <v>157</v>
      </c>
      <c r="I86" s="119">
        <v>10</v>
      </c>
      <c r="J86" s="104">
        <v>390</v>
      </c>
      <c r="L86" s="134" t="s">
        <v>71</v>
      </c>
    </row>
    <row r="87" spans="1:12" x14ac:dyDescent="0.25">
      <c r="A87" s="120">
        <v>44879</v>
      </c>
      <c r="B87" s="119" t="s">
        <v>162</v>
      </c>
      <c r="C87" s="119" t="s">
        <v>7</v>
      </c>
      <c r="D87" s="119" t="s">
        <v>8</v>
      </c>
      <c r="E87" s="117" t="s">
        <v>12</v>
      </c>
      <c r="F87" s="117">
        <v>18953</v>
      </c>
      <c r="G87" s="119"/>
      <c r="H87" s="119"/>
      <c r="I87" s="119"/>
      <c r="J87" s="104">
        <v>390</v>
      </c>
      <c r="L87" s="134" t="s">
        <v>71</v>
      </c>
    </row>
    <row r="88" spans="1:12" x14ac:dyDescent="0.25">
      <c r="A88" s="120">
        <v>44879</v>
      </c>
      <c r="B88" s="119" t="s">
        <v>29</v>
      </c>
      <c r="C88" s="119" t="s">
        <v>39</v>
      </c>
      <c r="D88" s="119" t="s">
        <v>8</v>
      </c>
      <c r="E88" s="117" t="s">
        <v>9</v>
      </c>
      <c r="F88" s="117">
        <v>18963</v>
      </c>
      <c r="G88" s="119"/>
      <c r="H88" s="119" t="s">
        <v>163</v>
      </c>
      <c r="I88" s="119">
        <v>10</v>
      </c>
      <c r="J88" s="104">
        <v>390</v>
      </c>
      <c r="L88" s="134" t="s">
        <v>71</v>
      </c>
    </row>
    <row r="89" spans="1:12" x14ac:dyDescent="0.25">
      <c r="A89" s="120">
        <v>44880</v>
      </c>
      <c r="B89" s="119" t="s">
        <v>162</v>
      </c>
      <c r="C89" s="119" t="s">
        <v>7</v>
      </c>
      <c r="D89" s="119" t="s">
        <v>8</v>
      </c>
      <c r="E89" s="117" t="s">
        <v>9</v>
      </c>
      <c r="F89" s="117">
        <v>18965</v>
      </c>
      <c r="G89" s="119"/>
      <c r="H89" s="7" t="s">
        <v>141</v>
      </c>
      <c r="I89" s="119">
        <v>10</v>
      </c>
      <c r="J89" s="104">
        <v>390</v>
      </c>
      <c r="L89" s="134" t="s">
        <v>71</v>
      </c>
    </row>
    <row r="90" spans="1:12" x14ac:dyDescent="0.25">
      <c r="A90" s="120">
        <v>44881</v>
      </c>
      <c r="B90" s="119" t="s">
        <v>25</v>
      </c>
      <c r="C90" s="119" t="s">
        <v>15</v>
      </c>
      <c r="D90" s="119" t="s">
        <v>8</v>
      </c>
      <c r="E90" s="117" t="s">
        <v>9</v>
      </c>
      <c r="F90" s="117">
        <v>18967</v>
      </c>
      <c r="G90" s="119"/>
      <c r="H90" s="7"/>
      <c r="I90" s="119">
        <v>10</v>
      </c>
      <c r="J90" s="104">
        <v>390</v>
      </c>
      <c r="L90" s="134" t="s">
        <v>71</v>
      </c>
    </row>
    <row r="91" spans="1:12" x14ac:dyDescent="0.25">
      <c r="A91" s="120">
        <v>44882</v>
      </c>
      <c r="B91" s="119" t="s">
        <v>18</v>
      </c>
      <c r="C91" s="119" t="s">
        <v>19</v>
      </c>
      <c r="D91" s="119" t="s">
        <v>8</v>
      </c>
      <c r="E91" s="117" t="s">
        <v>20</v>
      </c>
      <c r="F91" s="117">
        <v>18982</v>
      </c>
      <c r="G91" s="119"/>
      <c r="H91" s="119"/>
      <c r="I91" s="119"/>
      <c r="J91" s="104">
        <v>390</v>
      </c>
      <c r="L91" s="134" t="s">
        <v>71</v>
      </c>
    </row>
    <row r="92" spans="1:12" x14ac:dyDescent="0.25">
      <c r="A92" s="120">
        <v>44882</v>
      </c>
      <c r="B92" s="119" t="s">
        <v>25</v>
      </c>
      <c r="C92" s="119" t="s">
        <v>15</v>
      </c>
      <c r="D92" s="119" t="s">
        <v>8</v>
      </c>
      <c r="E92" s="117" t="s">
        <v>20</v>
      </c>
      <c r="F92" s="117">
        <v>18981</v>
      </c>
      <c r="G92" s="119"/>
      <c r="H92" s="119"/>
      <c r="I92" s="119"/>
      <c r="J92" s="104">
        <v>390</v>
      </c>
      <c r="L92" s="134" t="s">
        <v>71</v>
      </c>
    </row>
    <row r="93" spans="1:12" x14ac:dyDescent="0.25">
      <c r="A93" s="120">
        <v>44882</v>
      </c>
      <c r="B93" s="3" t="s">
        <v>10</v>
      </c>
      <c r="C93" s="3" t="s">
        <v>126</v>
      </c>
      <c r="D93" s="3" t="s">
        <v>8</v>
      </c>
      <c r="E93" s="117" t="s">
        <v>149</v>
      </c>
      <c r="F93" s="117">
        <v>18998</v>
      </c>
      <c r="G93" s="119"/>
      <c r="H93" s="7"/>
      <c r="I93" s="119">
        <v>10</v>
      </c>
      <c r="J93" s="104">
        <v>390</v>
      </c>
      <c r="L93" s="134" t="s">
        <v>71</v>
      </c>
    </row>
    <row r="94" spans="1:12" x14ac:dyDescent="0.25">
      <c r="A94" s="219">
        <v>44884</v>
      </c>
      <c r="B94" s="220" t="s">
        <v>18</v>
      </c>
      <c r="C94" s="220" t="s">
        <v>19</v>
      </c>
      <c r="D94" s="220" t="s">
        <v>8</v>
      </c>
      <c r="E94" s="220" t="s">
        <v>9</v>
      </c>
      <c r="F94" s="220">
        <v>19018</v>
      </c>
      <c r="G94" s="220"/>
      <c r="H94" s="220"/>
      <c r="I94" s="220" t="s">
        <v>186</v>
      </c>
      <c r="J94" s="251">
        <v>414</v>
      </c>
    </row>
    <row r="95" spans="1:12" x14ac:dyDescent="0.25">
      <c r="A95" s="120">
        <v>44886</v>
      </c>
      <c r="B95" s="3" t="s">
        <v>162</v>
      </c>
      <c r="C95" s="3" t="s">
        <v>7</v>
      </c>
      <c r="D95" s="3" t="s">
        <v>8</v>
      </c>
      <c r="E95" s="117" t="s">
        <v>9</v>
      </c>
      <c r="F95" s="117">
        <v>19021</v>
      </c>
      <c r="G95" s="119"/>
      <c r="H95" s="119" t="s">
        <v>163</v>
      </c>
      <c r="I95" s="119">
        <v>10</v>
      </c>
      <c r="J95" s="142">
        <v>391</v>
      </c>
      <c r="L95" s="134" t="s">
        <v>338</v>
      </c>
    </row>
    <row r="96" spans="1:12" x14ac:dyDescent="0.25">
      <c r="A96" s="120">
        <v>44887</v>
      </c>
      <c r="B96" s="3" t="s">
        <v>29</v>
      </c>
      <c r="C96" s="3" t="s">
        <v>39</v>
      </c>
      <c r="D96" s="3" t="s">
        <v>8</v>
      </c>
      <c r="E96" s="117" t="s">
        <v>9</v>
      </c>
      <c r="F96" s="117">
        <v>19019</v>
      </c>
      <c r="G96" s="119"/>
      <c r="H96" s="119" t="s">
        <v>163</v>
      </c>
      <c r="I96" s="119">
        <v>10</v>
      </c>
      <c r="J96" s="142">
        <v>391</v>
      </c>
      <c r="L96" s="134" t="s">
        <v>338</v>
      </c>
    </row>
    <row r="97" spans="1:24" x14ac:dyDescent="0.25">
      <c r="A97" s="120">
        <v>44887</v>
      </c>
      <c r="B97" s="3" t="s">
        <v>81</v>
      </c>
      <c r="C97" s="3" t="s">
        <v>181</v>
      </c>
      <c r="D97" s="3" t="s">
        <v>8</v>
      </c>
      <c r="E97" s="117" t="s">
        <v>104</v>
      </c>
      <c r="F97" s="117">
        <v>19046</v>
      </c>
      <c r="G97" s="119"/>
      <c r="H97" s="119"/>
      <c r="I97" s="119"/>
      <c r="J97" s="104">
        <v>390</v>
      </c>
      <c r="L97" t="s">
        <v>71</v>
      </c>
    </row>
    <row r="98" spans="1:24" x14ac:dyDescent="0.25">
      <c r="A98" s="120">
        <v>44888</v>
      </c>
      <c r="B98" s="3" t="s">
        <v>29</v>
      </c>
      <c r="C98" s="3" t="s">
        <v>39</v>
      </c>
      <c r="D98" s="3" t="s">
        <v>8</v>
      </c>
      <c r="E98" s="117" t="s">
        <v>9</v>
      </c>
      <c r="F98" s="117">
        <v>19023</v>
      </c>
      <c r="G98" s="119"/>
      <c r="H98" s="119" t="s">
        <v>163</v>
      </c>
      <c r="I98" s="119">
        <v>10</v>
      </c>
      <c r="J98" s="142">
        <v>391</v>
      </c>
      <c r="L98" t="s">
        <v>71</v>
      </c>
    </row>
    <row r="99" spans="1:24" x14ac:dyDescent="0.25">
      <c r="A99" s="120">
        <v>44888</v>
      </c>
      <c r="B99" s="3" t="s">
        <v>162</v>
      </c>
      <c r="C99" s="3" t="s">
        <v>30</v>
      </c>
      <c r="D99" s="3" t="s">
        <v>8</v>
      </c>
      <c r="E99" s="117" t="s">
        <v>130</v>
      </c>
      <c r="F99" s="117">
        <v>19048</v>
      </c>
      <c r="G99" s="119"/>
      <c r="H99" s="119"/>
      <c r="I99" s="119"/>
      <c r="J99" s="104">
        <v>390</v>
      </c>
      <c r="L99" t="s">
        <v>71</v>
      </c>
    </row>
    <row r="100" spans="1:24" x14ac:dyDescent="0.25">
      <c r="A100" s="120">
        <v>44889</v>
      </c>
      <c r="B100" s="3" t="s">
        <v>162</v>
      </c>
      <c r="C100" s="3" t="s">
        <v>30</v>
      </c>
      <c r="D100" s="3" t="s">
        <v>8</v>
      </c>
      <c r="E100" s="117" t="s">
        <v>149</v>
      </c>
      <c r="F100" s="117">
        <v>19058</v>
      </c>
      <c r="G100" s="119"/>
      <c r="H100" s="119" t="s">
        <v>184</v>
      </c>
      <c r="I100" s="119">
        <v>10</v>
      </c>
      <c r="J100" s="142">
        <v>391</v>
      </c>
      <c r="L100" t="s">
        <v>71</v>
      </c>
    </row>
    <row r="101" spans="1:24" x14ac:dyDescent="0.25">
      <c r="A101" s="120">
        <v>44889</v>
      </c>
      <c r="B101" s="119" t="s">
        <v>109</v>
      </c>
      <c r="C101" s="119" t="s">
        <v>28</v>
      </c>
      <c r="D101" s="119" t="s">
        <v>8</v>
      </c>
      <c r="E101" s="119" t="s">
        <v>20</v>
      </c>
      <c r="F101" s="117">
        <v>19064</v>
      </c>
      <c r="G101" s="119"/>
      <c r="H101" s="119"/>
      <c r="I101" s="119"/>
      <c r="J101" s="142">
        <v>391</v>
      </c>
      <c r="K101" t="s">
        <v>13</v>
      </c>
      <c r="L101" t="s">
        <v>71</v>
      </c>
    </row>
    <row r="102" spans="1:24" x14ac:dyDescent="0.25">
      <c r="A102" s="120">
        <v>44889</v>
      </c>
      <c r="B102" s="119" t="s">
        <v>18</v>
      </c>
      <c r="C102" s="119" t="s">
        <v>19</v>
      </c>
      <c r="D102" s="119" t="s">
        <v>8</v>
      </c>
      <c r="E102" s="119" t="s">
        <v>12</v>
      </c>
      <c r="F102" s="117">
        <v>19088</v>
      </c>
      <c r="G102" s="119"/>
      <c r="H102" s="119"/>
      <c r="I102" s="119"/>
      <c r="J102" s="142">
        <v>391</v>
      </c>
      <c r="L102" t="s">
        <v>71</v>
      </c>
    </row>
    <row r="103" spans="1:24" x14ac:dyDescent="0.25">
      <c r="A103" s="120">
        <v>44889</v>
      </c>
      <c r="B103" s="119" t="s">
        <v>180</v>
      </c>
      <c r="C103" s="119" t="s">
        <v>15</v>
      </c>
      <c r="D103" s="119" t="s">
        <v>8</v>
      </c>
      <c r="E103" s="117" t="s">
        <v>20</v>
      </c>
      <c r="F103" s="117">
        <v>19065</v>
      </c>
      <c r="G103" s="119"/>
      <c r="H103" s="12"/>
      <c r="I103" s="119"/>
      <c r="J103" s="142">
        <v>391</v>
      </c>
      <c r="L103" t="s">
        <v>71</v>
      </c>
    </row>
    <row r="104" spans="1:24" x14ac:dyDescent="0.25">
      <c r="A104" s="120">
        <v>44891</v>
      </c>
      <c r="B104" s="119" t="s">
        <v>16</v>
      </c>
      <c r="C104" s="119" t="s">
        <v>17</v>
      </c>
      <c r="D104" s="119" t="s">
        <v>8</v>
      </c>
      <c r="E104" s="117" t="s">
        <v>9</v>
      </c>
      <c r="F104" s="117">
        <v>19113</v>
      </c>
      <c r="G104" s="119"/>
      <c r="H104" s="119" t="s">
        <v>34</v>
      </c>
      <c r="I104" s="119">
        <v>10</v>
      </c>
      <c r="J104" s="142">
        <v>391</v>
      </c>
      <c r="L104" t="s">
        <v>71</v>
      </c>
    </row>
    <row r="105" spans="1:24" x14ac:dyDescent="0.25">
      <c r="A105" s="120">
        <v>44893</v>
      </c>
      <c r="B105" s="119" t="s">
        <v>180</v>
      </c>
      <c r="C105" s="119" t="s">
        <v>15</v>
      </c>
      <c r="D105" s="119" t="s">
        <v>8</v>
      </c>
      <c r="E105" s="117" t="s">
        <v>9</v>
      </c>
      <c r="F105" s="117">
        <v>19115</v>
      </c>
      <c r="G105" s="119"/>
      <c r="H105" s="143" t="s">
        <v>163</v>
      </c>
      <c r="I105" s="119">
        <v>10</v>
      </c>
      <c r="J105" s="142">
        <v>391</v>
      </c>
      <c r="L105" t="s">
        <v>71</v>
      </c>
    </row>
    <row r="106" spans="1:24" x14ac:dyDescent="0.25">
      <c r="A106" s="118">
        <v>44894</v>
      </c>
      <c r="B106" s="117" t="s">
        <v>34</v>
      </c>
      <c r="C106" s="117" t="s">
        <v>7</v>
      </c>
      <c r="D106" s="117" t="s">
        <v>8</v>
      </c>
      <c r="E106" s="117" t="s">
        <v>9</v>
      </c>
      <c r="F106" s="117">
        <v>19129</v>
      </c>
      <c r="G106" s="148">
        <v>180</v>
      </c>
      <c r="H106" s="119"/>
      <c r="I106" s="119">
        <v>10</v>
      </c>
      <c r="J106" s="153">
        <v>397</v>
      </c>
    </row>
    <row r="107" spans="1:24" ht="28.5" x14ac:dyDescent="0.45">
      <c r="A107" s="137"/>
      <c r="B107" s="150"/>
      <c r="C107" s="150"/>
      <c r="D107" s="147" t="s">
        <v>185</v>
      </c>
      <c r="E107" s="150"/>
      <c r="F107" s="150"/>
      <c r="G107" s="150"/>
      <c r="H107" s="150"/>
      <c r="I107" s="150"/>
      <c r="J107" s="154"/>
    </row>
    <row r="108" spans="1:24" x14ac:dyDescent="0.25">
      <c r="A108" s="155" t="s">
        <v>0</v>
      </c>
      <c r="B108" s="4" t="s">
        <v>1</v>
      </c>
      <c r="C108" s="4" t="s">
        <v>2</v>
      </c>
      <c r="D108" s="4" t="s">
        <v>3</v>
      </c>
      <c r="E108" s="4" t="s">
        <v>4</v>
      </c>
      <c r="F108" s="4" t="s">
        <v>45</v>
      </c>
      <c r="G108" s="205" t="s">
        <v>5</v>
      </c>
      <c r="H108" s="4" t="s">
        <v>32</v>
      </c>
      <c r="I108" s="4" t="s">
        <v>33</v>
      </c>
      <c r="J108" s="4" t="s">
        <v>36</v>
      </c>
      <c r="K108" s="4" t="s">
        <v>245</v>
      </c>
    </row>
    <row r="109" spans="1:24" x14ac:dyDescent="0.25">
      <c r="A109" s="120">
        <v>44896</v>
      </c>
      <c r="B109" s="119" t="s">
        <v>10</v>
      </c>
      <c r="C109" s="119" t="s">
        <v>11</v>
      </c>
      <c r="D109" s="119" t="s">
        <v>8</v>
      </c>
      <c r="E109" s="3" t="s">
        <v>149</v>
      </c>
      <c r="F109" s="3">
        <v>19172</v>
      </c>
      <c r="G109" s="206">
        <v>405</v>
      </c>
      <c r="H109" s="119"/>
      <c r="I109" s="166">
        <v>10</v>
      </c>
      <c r="J109" s="153">
        <v>397</v>
      </c>
      <c r="K109" s="206">
        <v>380</v>
      </c>
      <c r="L109" t="s">
        <v>338</v>
      </c>
    </row>
    <row r="110" spans="1:24" x14ac:dyDescent="0.25">
      <c r="A110" s="120">
        <v>44896</v>
      </c>
      <c r="B110" s="119" t="s">
        <v>18</v>
      </c>
      <c r="C110" s="119" t="s">
        <v>19</v>
      </c>
      <c r="D110" s="119" t="s">
        <v>8</v>
      </c>
      <c r="E110" s="3" t="s">
        <v>12</v>
      </c>
      <c r="F110" s="3">
        <v>19147</v>
      </c>
      <c r="G110" s="206">
        <v>180</v>
      </c>
      <c r="H110" s="119"/>
      <c r="I110" s="166"/>
      <c r="J110" s="153">
        <v>397</v>
      </c>
      <c r="K110" s="206">
        <v>170</v>
      </c>
      <c r="L110" t="s">
        <v>338</v>
      </c>
    </row>
    <row r="111" spans="1:24" x14ac:dyDescent="0.25">
      <c r="A111" s="120">
        <v>44898</v>
      </c>
      <c r="B111" s="119" t="s">
        <v>44</v>
      </c>
      <c r="C111" s="119" t="s">
        <v>73</v>
      </c>
      <c r="D111" s="119" t="s">
        <v>8</v>
      </c>
      <c r="E111" s="3" t="s">
        <v>9</v>
      </c>
      <c r="F111" s="3">
        <v>19181</v>
      </c>
      <c r="G111" s="206">
        <v>180</v>
      </c>
      <c r="H111" s="119" t="s">
        <v>336</v>
      </c>
      <c r="I111" s="166">
        <v>10</v>
      </c>
      <c r="J111" s="153">
        <v>397</v>
      </c>
      <c r="K111" s="206">
        <v>170</v>
      </c>
      <c r="L111" t="s">
        <v>338</v>
      </c>
    </row>
    <row r="112" spans="1:24" x14ac:dyDescent="0.25">
      <c r="A112" s="120">
        <v>44900</v>
      </c>
      <c r="B112" s="119" t="s">
        <v>34</v>
      </c>
      <c r="C112" s="119" t="s">
        <v>7</v>
      </c>
      <c r="D112" s="119" t="s">
        <v>8</v>
      </c>
      <c r="E112" s="3" t="s">
        <v>9</v>
      </c>
      <c r="F112" s="3">
        <v>19185</v>
      </c>
      <c r="G112" s="206">
        <v>180</v>
      </c>
      <c r="H112" s="119" t="s">
        <v>337</v>
      </c>
      <c r="I112" s="166">
        <v>10</v>
      </c>
      <c r="J112" s="153">
        <v>397</v>
      </c>
      <c r="K112" s="206">
        <v>170</v>
      </c>
      <c r="L112" t="s">
        <v>338</v>
      </c>
      <c r="N112" s="155" t="s">
        <v>0</v>
      </c>
      <c r="O112" s="4" t="s">
        <v>1</v>
      </c>
      <c r="P112" s="4" t="s">
        <v>2</v>
      </c>
      <c r="Q112" s="4" t="s">
        <v>3</v>
      </c>
      <c r="R112" s="4" t="s">
        <v>4</v>
      </c>
      <c r="S112" s="4" t="s">
        <v>45</v>
      </c>
      <c r="T112" s="205" t="s">
        <v>5</v>
      </c>
      <c r="U112" s="4" t="s">
        <v>32</v>
      </c>
      <c r="V112" s="4" t="s">
        <v>33</v>
      </c>
      <c r="W112" s="4" t="s">
        <v>36</v>
      </c>
      <c r="X112" s="4" t="s">
        <v>245</v>
      </c>
    </row>
    <row r="113" spans="1:24" x14ac:dyDescent="0.25">
      <c r="A113" s="120">
        <v>44900</v>
      </c>
      <c r="B113" s="119" t="s">
        <v>162</v>
      </c>
      <c r="C113" s="119" t="s">
        <v>30</v>
      </c>
      <c r="D113" s="119" t="s">
        <v>8</v>
      </c>
      <c r="E113" s="3" t="s">
        <v>104</v>
      </c>
      <c r="F113" s="3">
        <v>19155</v>
      </c>
      <c r="G113" s="206">
        <v>180</v>
      </c>
      <c r="H113" s="119"/>
      <c r="I113" s="166"/>
      <c r="J113" s="153">
        <v>397</v>
      </c>
      <c r="K113" s="206">
        <v>170</v>
      </c>
      <c r="L113" t="s">
        <v>338</v>
      </c>
      <c r="M113" s="167"/>
      <c r="N113" s="118">
        <v>44884</v>
      </c>
      <c r="O113" s="117" t="s">
        <v>18</v>
      </c>
      <c r="P113" s="117" t="s">
        <v>19</v>
      </c>
      <c r="Q113" s="117" t="s">
        <v>8</v>
      </c>
      <c r="R113" s="117" t="s">
        <v>9</v>
      </c>
      <c r="S113" s="117">
        <v>19018</v>
      </c>
      <c r="T113" s="165">
        <v>207</v>
      </c>
      <c r="U113" s="117"/>
      <c r="V113" s="165">
        <v>10</v>
      </c>
      <c r="W113" s="117">
        <v>414</v>
      </c>
      <c r="X113" s="11"/>
    </row>
    <row r="114" spans="1:24" x14ac:dyDescent="0.25">
      <c r="A114" s="120">
        <v>44904</v>
      </c>
      <c r="B114" s="119" t="s">
        <v>34</v>
      </c>
      <c r="C114" s="119" t="s">
        <v>7</v>
      </c>
      <c r="D114" s="119" t="s">
        <v>8</v>
      </c>
      <c r="E114" s="119" t="s">
        <v>9</v>
      </c>
      <c r="F114" s="7">
        <v>19247</v>
      </c>
      <c r="G114" s="206">
        <v>180</v>
      </c>
      <c r="H114" s="119" t="s">
        <v>187</v>
      </c>
      <c r="I114" s="166">
        <v>10</v>
      </c>
      <c r="J114" s="251">
        <v>414</v>
      </c>
      <c r="K114" s="206">
        <v>170</v>
      </c>
      <c r="M114" s="206"/>
      <c r="N114" s="118">
        <v>44904</v>
      </c>
      <c r="O114" s="117" t="s">
        <v>34</v>
      </c>
      <c r="P114" s="117" t="s">
        <v>7</v>
      </c>
      <c r="Q114" s="117" t="s">
        <v>8</v>
      </c>
      <c r="R114" s="117" t="s">
        <v>9</v>
      </c>
      <c r="S114" s="117">
        <v>19247</v>
      </c>
      <c r="T114" s="252">
        <v>180</v>
      </c>
      <c r="U114" s="117" t="s">
        <v>187</v>
      </c>
      <c r="V114" s="165">
        <v>10</v>
      </c>
      <c r="W114" s="117">
        <v>414</v>
      </c>
      <c r="X114" s="252">
        <v>170</v>
      </c>
    </row>
    <row r="115" spans="1:24" x14ac:dyDescent="0.25">
      <c r="A115" s="120">
        <v>44907</v>
      </c>
      <c r="B115" s="119" t="s">
        <v>180</v>
      </c>
      <c r="C115" s="119" t="s">
        <v>15</v>
      </c>
      <c r="D115" s="119" t="s">
        <v>8</v>
      </c>
      <c r="E115" s="119" t="s">
        <v>12</v>
      </c>
      <c r="F115" s="7">
        <v>19251</v>
      </c>
      <c r="G115" s="206">
        <v>180</v>
      </c>
      <c r="H115" s="119"/>
      <c r="I115" s="166"/>
      <c r="J115" s="251">
        <v>414</v>
      </c>
      <c r="K115" s="206">
        <v>170</v>
      </c>
      <c r="M115" s="206"/>
      <c r="N115" s="118">
        <v>44907</v>
      </c>
      <c r="O115" s="117" t="s">
        <v>180</v>
      </c>
      <c r="P115" s="117" t="s">
        <v>15</v>
      </c>
      <c r="Q115" s="117" t="s">
        <v>8</v>
      </c>
      <c r="R115" s="117" t="s">
        <v>12</v>
      </c>
      <c r="S115" s="117">
        <v>19251</v>
      </c>
      <c r="T115" s="252">
        <v>180</v>
      </c>
      <c r="U115" s="117"/>
      <c r="V115" s="165"/>
      <c r="W115" s="117">
        <v>414</v>
      </c>
      <c r="X115" s="252">
        <v>170</v>
      </c>
    </row>
    <row r="116" spans="1:24" x14ac:dyDescent="0.25">
      <c r="A116" s="120">
        <v>44908</v>
      </c>
      <c r="B116" s="119" t="s">
        <v>29</v>
      </c>
      <c r="C116" s="119" t="s">
        <v>39</v>
      </c>
      <c r="D116" s="119" t="s">
        <v>8</v>
      </c>
      <c r="E116" s="119" t="s">
        <v>9</v>
      </c>
      <c r="F116" s="7">
        <v>19273</v>
      </c>
      <c r="G116" s="206">
        <v>207</v>
      </c>
      <c r="H116" s="119" t="s">
        <v>337</v>
      </c>
      <c r="I116" s="166">
        <v>10</v>
      </c>
      <c r="J116" s="251">
        <v>414</v>
      </c>
      <c r="K116" s="206">
        <v>170</v>
      </c>
      <c r="M116" s="206"/>
      <c r="N116" s="118">
        <v>44908</v>
      </c>
      <c r="O116" s="117" t="s">
        <v>29</v>
      </c>
      <c r="P116" s="117" t="s">
        <v>39</v>
      </c>
      <c r="Q116" s="117" t="s">
        <v>8</v>
      </c>
      <c r="R116" s="117" t="s">
        <v>9</v>
      </c>
      <c r="S116" s="117">
        <v>19273</v>
      </c>
      <c r="T116" s="252">
        <v>207</v>
      </c>
      <c r="U116" s="117" t="s">
        <v>157</v>
      </c>
      <c r="V116" s="165">
        <v>10</v>
      </c>
      <c r="W116" s="117">
        <v>414</v>
      </c>
      <c r="X116" s="252">
        <v>170</v>
      </c>
    </row>
    <row r="117" spans="1:24" x14ac:dyDescent="0.25">
      <c r="A117" s="120">
        <v>44910</v>
      </c>
      <c r="B117" s="119" t="s">
        <v>162</v>
      </c>
      <c r="C117" s="119" t="s">
        <v>30</v>
      </c>
      <c r="D117" s="119" t="s">
        <v>8</v>
      </c>
      <c r="E117" s="119" t="s">
        <v>20</v>
      </c>
      <c r="F117" s="7">
        <v>19288</v>
      </c>
      <c r="G117" s="166">
        <v>198</v>
      </c>
      <c r="H117" s="119"/>
      <c r="I117" s="166"/>
      <c r="J117" s="251">
        <v>414</v>
      </c>
      <c r="K117" s="166">
        <v>190</v>
      </c>
      <c r="M117" s="166"/>
      <c r="N117" s="118">
        <v>44910</v>
      </c>
      <c r="O117" s="117" t="s">
        <v>162</v>
      </c>
      <c r="P117" s="117" t="s">
        <v>30</v>
      </c>
      <c r="Q117" s="117" t="s">
        <v>8</v>
      </c>
      <c r="R117" s="117" t="s">
        <v>20</v>
      </c>
      <c r="S117" s="117">
        <v>19288</v>
      </c>
      <c r="T117" s="165">
        <v>198</v>
      </c>
      <c r="U117" s="117"/>
      <c r="V117" s="165"/>
      <c r="W117" s="117">
        <v>414</v>
      </c>
      <c r="X117" s="165">
        <v>190</v>
      </c>
    </row>
    <row r="118" spans="1:24" x14ac:dyDescent="0.25">
      <c r="A118" s="120">
        <v>44910</v>
      </c>
      <c r="B118" s="119" t="s">
        <v>180</v>
      </c>
      <c r="C118" s="119" t="s">
        <v>15</v>
      </c>
      <c r="D118" s="119" t="s">
        <v>8</v>
      </c>
      <c r="E118" s="119" t="s">
        <v>20</v>
      </c>
      <c r="F118" s="7">
        <v>19290</v>
      </c>
      <c r="G118" s="166">
        <v>198</v>
      </c>
      <c r="H118" s="119"/>
      <c r="I118" s="166"/>
      <c r="J118" s="251">
        <v>414</v>
      </c>
      <c r="K118" s="166">
        <v>190</v>
      </c>
      <c r="M118" s="166"/>
      <c r="N118" s="118">
        <v>44910</v>
      </c>
      <c r="O118" s="117" t="s">
        <v>180</v>
      </c>
      <c r="P118" s="117" t="s">
        <v>15</v>
      </c>
      <c r="Q118" s="117" t="s">
        <v>8</v>
      </c>
      <c r="R118" s="117" t="s">
        <v>20</v>
      </c>
      <c r="S118" s="117">
        <v>19290</v>
      </c>
      <c r="T118" s="165">
        <v>198</v>
      </c>
      <c r="U118" s="117"/>
      <c r="V118" s="165"/>
      <c r="W118" s="117">
        <v>414</v>
      </c>
      <c r="X118" s="165">
        <v>190</v>
      </c>
    </row>
    <row r="119" spans="1:24" x14ac:dyDescent="0.25">
      <c r="A119" s="120">
        <v>44911</v>
      </c>
      <c r="B119" s="119" t="s">
        <v>18</v>
      </c>
      <c r="C119" s="119" t="s">
        <v>19</v>
      </c>
      <c r="D119" s="119" t="s">
        <v>8</v>
      </c>
      <c r="E119" s="119" t="s">
        <v>20</v>
      </c>
      <c r="F119" s="7">
        <v>19289</v>
      </c>
      <c r="G119" s="166">
        <v>198</v>
      </c>
      <c r="H119" s="119"/>
      <c r="I119" s="166"/>
      <c r="J119" s="251">
        <v>414</v>
      </c>
      <c r="K119" s="166">
        <v>190</v>
      </c>
      <c r="M119" s="166"/>
      <c r="N119" s="118">
        <v>44911</v>
      </c>
      <c r="O119" s="117" t="s">
        <v>18</v>
      </c>
      <c r="P119" s="117" t="s">
        <v>19</v>
      </c>
      <c r="Q119" s="117" t="s">
        <v>8</v>
      </c>
      <c r="R119" s="117" t="s">
        <v>20</v>
      </c>
      <c r="S119" s="117">
        <v>19289</v>
      </c>
      <c r="T119" s="165">
        <v>198</v>
      </c>
      <c r="U119" s="117"/>
      <c r="V119" s="165"/>
      <c r="W119" s="117">
        <v>414</v>
      </c>
      <c r="X119" s="165">
        <v>190</v>
      </c>
    </row>
    <row r="120" spans="1:24" x14ac:dyDescent="0.25">
      <c r="A120" s="120">
        <v>44914</v>
      </c>
      <c r="B120" s="119" t="s">
        <v>34</v>
      </c>
      <c r="C120" s="119" t="s">
        <v>7</v>
      </c>
      <c r="D120" s="119" t="s">
        <v>8</v>
      </c>
      <c r="E120" s="119" t="s">
        <v>9</v>
      </c>
      <c r="F120" s="7">
        <v>19346</v>
      </c>
      <c r="G120" s="166">
        <v>180</v>
      </c>
      <c r="H120" s="119" t="s">
        <v>304</v>
      </c>
      <c r="I120" s="166">
        <v>10</v>
      </c>
      <c r="J120" s="251">
        <v>414</v>
      </c>
      <c r="K120" s="166">
        <v>170</v>
      </c>
      <c r="M120" s="166"/>
      <c r="N120" s="118">
        <v>44914</v>
      </c>
      <c r="O120" s="117" t="s">
        <v>34</v>
      </c>
      <c r="P120" s="117" t="s">
        <v>7</v>
      </c>
      <c r="Q120" s="117" t="s">
        <v>8</v>
      </c>
      <c r="R120" s="117" t="s">
        <v>9</v>
      </c>
      <c r="S120" s="117">
        <v>19346</v>
      </c>
      <c r="T120" s="165">
        <v>207</v>
      </c>
      <c r="U120" s="117" t="s">
        <v>304</v>
      </c>
      <c r="V120" s="165">
        <v>10</v>
      </c>
      <c r="W120" s="117">
        <v>414</v>
      </c>
      <c r="X120" s="165">
        <v>170</v>
      </c>
    </row>
    <row r="121" spans="1:24" x14ac:dyDescent="0.25">
      <c r="A121" s="120">
        <v>44915</v>
      </c>
      <c r="B121" s="119" t="s">
        <v>10</v>
      </c>
      <c r="C121" s="119" t="s">
        <v>126</v>
      </c>
      <c r="D121" s="119" t="s">
        <v>8</v>
      </c>
      <c r="E121" s="119" t="s">
        <v>9</v>
      </c>
      <c r="F121" s="250" t="s">
        <v>255</v>
      </c>
      <c r="G121" s="166">
        <v>207</v>
      </c>
      <c r="H121" s="119" t="s">
        <v>184</v>
      </c>
      <c r="I121" s="166">
        <v>10</v>
      </c>
      <c r="J121" s="251">
        <v>414</v>
      </c>
      <c r="K121" s="166">
        <v>170</v>
      </c>
      <c r="M121" s="166"/>
      <c r="N121" s="118">
        <v>44915</v>
      </c>
      <c r="O121" s="117" t="s">
        <v>10</v>
      </c>
      <c r="P121" s="117" t="s">
        <v>126</v>
      </c>
      <c r="Q121" s="117" t="s">
        <v>8</v>
      </c>
      <c r="R121" s="117" t="s">
        <v>9</v>
      </c>
      <c r="S121" s="253" t="s">
        <v>255</v>
      </c>
      <c r="T121" s="165">
        <v>207</v>
      </c>
      <c r="U121" s="117" t="s">
        <v>184</v>
      </c>
      <c r="V121" s="165">
        <v>10</v>
      </c>
      <c r="W121" s="117">
        <v>414</v>
      </c>
      <c r="X121" s="165">
        <v>170</v>
      </c>
    </row>
    <row r="122" spans="1:24" x14ac:dyDescent="0.25">
      <c r="A122" s="120">
        <v>44917</v>
      </c>
      <c r="B122" s="119" t="s">
        <v>180</v>
      </c>
      <c r="C122" s="119" t="s">
        <v>15</v>
      </c>
      <c r="D122" s="119" t="s">
        <v>8</v>
      </c>
      <c r="E122" s="119" t="s">
        <v>20</v>
      </c>
      <c r="F122" s="7">
        <v>19335</v>
      </c>
      <c r="G122" s="166">
        <v>198</v>
      </c>
      <c r="H122" s="119"/>
      <c r="I122" s="166"/>
      <c r="J122" s="251">
        <v>414</v>
      </c>
      <c r="K122" s="166">
        <v>190</v>
      </c>
      <c r="M122" s="166"/>
      <c r="N122" s="118">
        <v>44917</v>
      </c>
      <c r="O122" s="117" t="s">
        <v>180</v>
      </c>
      <c r="P122" s="117" t="s">
        <v>15</v>
      </c>
      <c r="Q122" s="117" t="s">
        <v>8</v>
      </c>
      <c r="R122" s="117" t="s">
        <v>20</v>
      </c>
      <c r="S122" s="117">
        <v>19335</v>
      </c>
      <c r="T122" s="165">
        <v>198</v>
      </c>
      <c r="U122" s="117"/>
      <c r="V122" s="165"/>
      <c r="W122" s="117">
        <v>414</v>
      </c>
      <c r="X122" s="165">
        <v>190</v>
      </c>
    </row>
    <row r="123" spans="1:24" x14ac:dyDescent="0.25">
      <c r="A123" s="120">
        <v>44917</v>
      </c>
      <c r="B123" s="119" t="s">
        <v>162</v>
      </c>
      <c r="C123" s="119" t="s">
        <v>28</v>
      </c>
      <c r="D123" s="119" t="s">
        <v>8</v>
      </c>
      <c r="E123" s="119" t="s">
        <v>20</v>
      </c>
      <c r="F123" s="7">
        <v>19336</v>
      </c>
      <c r="G123" s="249">
        <v>198</v>
      </c>
      <c r="H123" s="119"/>
      <c r="I123" s="119"/>
      <c r="J123" s="251">
        <v>414</v>
      </c>
      <c r="K123" s="166">
        <v>190</v>
      </c>
      <c r="M123" s="249"/>
      <c r="N123" s="118">
        <v>44917</v>
      </c>
      <c r="O123" s="117" t="s">
        <v>162</v>
      </c>
      <c r="P123" s="117" t="s">
        <v>28</v>
      </c>
      <c r="Q123" s="117" t="s">
        <v>8</v>
      </c>
      <c r="R123" s="117" t="s">
        <v>20</v>
      </c>
      <c r="S123" s="117">
        <v>19336</v>
      </c>
      <c r="T123" s="165">
        <v>198</v>
      </c>
      <c r="U123" s="117"/>
      <c r="V123" s="117"/>
      <c r="W123" s="117">
        <v>414</v>
      </c>
      <c r="X123" s="165">
        <v>190</v>
      </c>
    </row>
    <row r="124" spans="1:24" x14ac:dyDescent="0.25">
      <c r="A124" s="120">
        <v>44921</v>
      </c>
      <c r="B124" s="119" t="s">
        <v>44</v>
      </c>
      <c r="C124" s="119" t="s">
        <v>39</v>
      </c>
      <c r="D124" s="119" t="s">
        <v>8</v>
      </c>
      <c r="E124" s="119" t="s">
        <v>72</v>
      </c>
      <c r="F124" s="7" t="s">
        <v>305</v>
      </c>
      <c r="G124" s="166">
        <v>207</v>
      </c>
      <c r="H124" s="119" t="s">
        <v>303</v>
      </c>
      <c r="I124" s="166">
        <v>10</v>
      </c>
      <c r="J124" s="251">
        <v>414</v>
      </c>
      <c r="K124" s="166">
        <v>170</v>
      </c>
      <c r="M124" s="166"/>
      <c r="N124" s="118">
        <v>44921</v>
      </c>
      <c r="O124" s="117" t="s">
        <v>44</v>
      </c>
      <c r="P124" s="117" t="s">
        <v>39</v>
      </c>
      <c r="Q124" s="117" t="s">
        <v>8</v>
      </c>
      <c r="R124" s="117" t="s">
        <v>72</v>
      </c>
      <c r="S124" s="117" t="s">
        <v>305</v>
      </c>
      <c r="T124" s="165">
        <v>207</v>
      </c>
      <c r="U124" s="117" t="s">
        <v>303</v>
      </c>
      <c r="V124" s="165">
        <v>10</v>
      </c>
      <c r="W124" s="117">
        <v>414</v>
      </c>
      <c r="X124" s="165">
        <v>170</v>
      </c>
    </row>
    <row r="125" spans="1:24" x14ac:dyDescent="0.25">
      <c r="A125" s="120">
        <v>44923</v>
      </c>
      <c r="B125" s="119" t="s">
        <v>44</v>
      </c>
      <c r="C125" s="119" t="s">
        <v>39</v>
      </c>
      <c r="D125" s="119" t="s">
        <v>8</v>
      </c>
      <c r="E125" s="119" t="s">
        <v>9</v>
      </c>
      <c r="F125" s="7">
        <v>3337</v>
      </c>
      <c r="G125" s="166">
        <v>180</v>
      </c>
      <c r="H125" s="119"/>
      <c r="I125" s="166">
        <v>10</v>
      </c>
      <c r="J125" s="251">
        <v>414</v>
      </c>
      <c r="K125" s="166">
        <v>170</v>
      </c>
      <c r="M125" s="166"/>
      <c r="N125" s="118">
        <v>44923</v>
      </c>
      <c r="O125" s="117" t="s">
        <v>44</v>
      </c>
      <c r="P125" s="117" t="s">
        <v>39</v>
      </c>
      <c r="Q125" s="117" t="s">
        <v>8</v>
      </c>
      <c r="R125" s="117" t="s">
        <v>9</v>
      </c>
      <c r="S125" s="117">
        <v>3337</v>
      </c>
      <c r="T125" s="165">
        <v>207</v>
      </c>
      <c r="U125" s="117"/>
      <c r="V125" s="165">
        <v>10</v>
      </c>
      <c r="W125" s="117">
        <v>414</v>
      </c>
      <c r="X125" s="165">
        <v>170</v>
      </c>
    </row>
    <row r="126" spans="1:24" x14ac:dyDescent="0.25">
      <c r="A126" s="120">
        <v>44924</v>
      </c>
      <c r="B126" s="119" t="s">
        <v>44</v>
      </c>
      <c r="C126" s="119" t="s">
        <v>39</v>
      </c>
      <c r="D126" s="119" t="s">
        <v>8</v>
      </c>
      <c r="E126" s="119" t="s">
        <v>149</v>
      </c>
      <c r="F126" s="7">
        <v>19382</v>
      </c>
      <c r="G126" s="166">
        <v>405</v>
      </c>
      <c r="H126" s="119"/>
      <c r="I126" s="166">
        <v>10</v>
      </c>
      <c r="J126" s="251">
        <v>414</v>
      </c>
      <c r="K126" s="166">
        <v>380</v>
      </c>
      <c r="M126" s="166"/>
      <c r="N126" s="118">
        <v>44924</v>
      </c>
      <c r="O126" s="117" t="s">
        <v>44</v>
      </c>
      <c r="P126" s="117" t="s">
        <v>39</v>
      </c>
      <c r="Q126" s="117" t="s">
        <v>8</v>
      </c>
      <c r="R126" s="117" t="s">
        <v>149</v>
      </c>
      <c r="S126" s="117">
        <v>19382</v>
      </c>
      <c r="T126" s="165">
        <v>405</v>
      </c>
      <c r="U126" s="117"/>
      <c r="V126" s="165">
        <v>10</v>
      </c>
      <c r="W126" s="117">
        <v>414</v>
      </c>
      <c r="X126" s="165">
        <v>380</v>
      </c>
    </row>
    <row r="127" spans="1:24" x14ac:dyDescent="0.25">
      <c r="A127" s="120">
        <v>44924</v>
      </c>
      <c r="B127" s="119" t="s">
        <v>34</v>
      </c>
      <c r="C127" s="119" t="s">
        <v>35</v>
      </c>
      <c r="D127" s="119" t="s">
        <v>8</v>
      </c>
      <c r="E127" s="119" t="s">
        <v>12</v>
      </c>
      <c r="F127" s="7">
        <v>5969</v>
      </c>
      <c r="G127" s="166">
        <v>207</v>
      </c>
      <c r="H127" s="119"/>
      <c r="I127" s="166"/>
      <c r="J127" s="251">
        <v>414</v>
      </c>
      <c r="K127" s="166">
        <v>170</v>
      </c>
      <c r="M127" s="166"/>
      <c r="N127" s="118">
        <v>44924</v>
      </c>
      <c r="O127" s="117" t="s">
        <v>34</v>
      </c>
      <c r="P127" s="117" t="s">
        <v>35</v>
      </c>
      <c r="Q127" s="117" t="s">
        <v>8</v>
      </c>
      <c r="R127" s="117" t="s">
        <v>12</v>
      </c>
      <c r="S127" s="117">
        <v>5969</v>
      </c>
      <c r="T127" s="165">
        <v>207</v>
      </c>
      <c r="U127" s="117"/>
      <c r="V127" s="165"/>
      <c r="W127" s="117">
        <v>414</v>
      </c>
      <c r="X127" s="165">
        <v>170</v>
      </c>
    </row>
    <row r="128" spans="1:24" x14ac:dyDescent="0.25">
      <c r="A128" s="120">
        <v>44863</v>
      </c>
      <c r="B128" s="119" t="s">
        <v>117</v>
      </c>
      <c r="C128" s="119" t="s">
        <v>126</v>
      </c>
      <c r="D128" s="119" t="s">
        <v>8</v>
      </c>
      <c r="E128" s="119" t="s">
        <v>20</v>
      </c>
      <c r="F128" s="7">
        <v>19372</v>
      </c>
      <c r="G128" s="166">
        <v>198</v>
      </c>
      <c r="H128" s="119"/>
      <c r="I128" s="166"/>
      <c r="J128" s="251">
        <v>414</v>
      </c>
      <c r="K128" s="166">
        <v>190</v>
      </c>
      <c r="M128" s="166"/>
      <c r="N128" s="118">
        <v>44863</v>
      </c>
      <c r="O128" s="117" t="s">
        <v>117</v>
      </c>
      <c r="P128" s="117" t="s">
        <v>126</v>
      </c>
      <c r="Q128" s="117" t="s">
        <v>8</v>
      </c>
      <c r="R128" s="117" t="s">
        <v>20</v>
      </c>
      <c r="S128" s="117">
        <v>19372</v>
      </c>
      <c r="T128" s="165">
        <v>198</v>
      </c>
      <c r="U128" s="117"/>
      <c r="V128" s="165"/>
      <c r="W128" s="117">
        <v>414</v>
      </c>
      <c r="X128" s="165">
        <v>190</v>
      </c>
    </row>
    <row r="129" spans="1:24" x14ac:dyDescent="0.25">
      <c r="A129" s="120">
        <v>44924</v>
      </c>
      <c r="B129" s="119" t="s">
        <v>18</v>
      </c>
      <c r="C129" s="119" t="s">
        <v>19</v>
      </c>
      <c r="D129" s="119" t="s">
        <v>8</v>
      </c>
      <c r="E129" s="119" t="s">
        <v>20</v>
      </c>
      <c r="F129" s="7">
        <v>19373</v>
      </c>
      <c r="G129" s="166">
        <v>225</v>
      </c>
      <c r="H129" s="119"/>
      <c r="I129" s="119"/>
      <c r="J129" s="251">
        <v>414</v>
      </c>
      <c r="K129" s="166">
        <v>190</v>
      </c>
      <c r="M129" s="166"/>
      <c r="N129" s="118">
        <v>44924</v>
      </c>
      <c r="O129" s="117" t="s">
        <v>18</v>
      </c>
      <c r="P129" s="117" t="s">
        <v>19</v>
      </c>
      <c r="Q129" s="117" t="s">
        <v>8</v>
      </c>
      <c r="R129" s="117" t="s">
        <v>20</v>
      </c>
      <c r="S129" s="117">
        <v>19373</v>
      </c>
      <c r="T129" s="165">
        <v>225</v>
      </c>
      <c r="U129" s="117"/>
      <c r="V129" s="117"/>
      <c r="W129" s="117">
        <v>414</v>
      </c>
      <c r="X129" s="165">
        <v>190</v>
      </c>
    </row>
    <row r="130" spans="1:24" x14ac:dyDescent="0.25">
      <c r="A130" s="120"/>
      <c r="B130" s="119"/>
      <c r="C130" s="119"/>
      <c r="D130" s="119"/>
      <c r="E130" s="119"/>
      <c r="F130" s="119"/>
      <c r="G130" s="166"/>
      <c r="H130" s="119"/>
      <c r="I130" s="166"/>
      <c r="J130" s="119"/>
      <c r="K130" s="166"/>
      <c r="M130" s="167"/>
      <c r="N130" s="120"/>
      <c r="O130" s="119"/>
      <c r="P130" s="119"/>
      <c r="Q130" s="119"/>
      <c r="R130" s="119"/>
      <c r="S130" s="119"/>
      <c r="T130" s="166"/>
      <c r="U130" s="119"/>
      <c r="V130" s="166"/>
      <c r="W130" s="119"/>
      <c r="X130" s="166"/>
    </row>
    <row r="131" spans="1:24" x14ac:dyDescent="0.25">
      <c r="A131" s="119"/>
      <c r="B131" s="119"/>
      <c r="C131" s="119"/>
      <c r="D131" s="119"/>
      <c r="E131" s="119"/>
      <c r="F131" s="119"/>
      <c r="G131" s="166"/>
      <c r="H131" s="119"/>
      <c r="I131" s="119"/>
      <c r="J131" s="119"/>
      <c r="K131" s="166"/>
      <c r="N131" s="119"/>
      <c r="O131" s="119"/>
      <c r="P131" s="119"/>
      <c r="Q131" s="119"/>
      <c r="R131" s="119"/>
      <c r="S131" s="119"/>
      <c r="T131" s="166"/>
      <c r="U131" s="119"/>
      <c r="V131" s="119"/>
      <c r="W131" s="119"/>
      <c r="X131" s="166"/>
    </row>
    <row r="132" spans="1:24" x14ac:dyDescent="0.25">
      <c r="A132" s="119"/>
      <c r="B132" s="119"/>
      <c r="C132" s="119"/>
      <c r="D132" s="119"/>
      <c r="E132" s="119"/>
      <c r="F132" s="170" t="s">
        <v>259</v>
      </c>
      <c r="G132" s="174">
        <f>SUM(G109:G131)</f>
        <v>4491</v>
      </c>
      <c r="H132" s="148"/>
      <c r="I132" s="208">
        <f>SUM(I109:I131)</f>
        <v>100</v>
      </c>
      <c r="J132" s="193"/>
      <c r="K132" s="174">
        <f>SUM(K109:K131)</f>
        <v>4130</v>
      </c>
      <c r="N132" s="119"/>
      <c r="O132" s="119"/>
      <c r="P132" s="119"/>
      <c r="Q132" s="119"/>
      <c r="R132" s="119"/>
      <c r="S132" s="170" t="s">
        <v>259</v>
      </c>
      <c r="T132" s="174">
        <f>SUM(T113:T131)</f>
        <v>3627</v>
      </c>
      <c r="U132" s="148"/>
      <c r="V132" s="208">
        <f>SUM(V113:V131)</f>
        <v>80</v>
      </c>
      <c r="W132" s="193"/>
      <c r="X132" s="174">
        <f>SUM(X109:X131)</f>
        <v>3070</v>
      </c>
    </row>
    <row r="133" spans="1:24" x14ac:dyDescent="0.25">
      <c r="A133" s="119"/>
      <c r="B133" s="119"/>
      <c r="C133" s="119"/>
      <c r="D133" s="119"/>
      <c r="E133" s="119"/>
      <c r="F133" s="170" t="s">
        <v>264</v>
      </c>
      <c r="G133" s="174">
        <f>I132+G132</f>
        <v>4591</v>
      </c>
      <c r="H133" s="207" t="s">
        <v>265</v>
      </c>
      <c r="I133" s="209">
        <f>G134-I132</f>
        <v>4445.09</v>
      </c>
      <c r="J133" s="207"/>
      <c r="K133" s="167"/>
      <c r="N133" s="119"/>
      <c r="O133" s="119"/>
      <c r="P133" s="119"/>
      <c r="Q133" s="119"/>
      <c r="R133" s="119"/>
      <c r="S133" s="170" t="s">
        <v>264</v>
      </c>
      <c r="T133" s="174">
        <f>V132+T132</f>
        <v>3707</v>
      </c>
      <c r="U133" s="207" t="s">
        <v>265</v>
      </c>
      <c r="V133" s="209">
        <f>T134-V132</f>
        <v>3589.93</v>
      </c>
      <c r="W133" s="207"/>
      <c r="X133" s="167"/>
    </row>
    <row r="134" spans="1:24" x14ac:dyDescent="0.25">
      <c r="A134" s="119"/>
      <c r="B134" s="119"/>
      <c r="C134" s="119"/>
      <c r="D134" s="119"/>
      <c r="E134" s="119"/>
      <c r="F134" s="172" t="s">
        <v>260</v>
      </c>
      <c r="G134" s="181">
        <f>G133*0.99</f>
        <v>4545.09</v>
      </c>
      <c r="N134" s="119"/>
      <c r="O134" s="119"/>
      <c r="P134" s="119"/>
      <c r="Q134" s="119"/>
      <c r="R134" s="119"/>
      <c r="S134" s="172" t="s">
        <v>260</v>
      </c>
      <c r="T134" s="181">
        <f>T133*0.99</f>
        <v>3669.93</v>
      </c>
    </row>
    <row r="135" spans="1:24" x14ac:dyDescent="0.25">
      <c r="A135" s="119"/>
      <c r="B135" s="119"/>
      <c r="C135" s="119"/>
      <c r="D135" s="119"/>
      <c r="E135" s="119"/>
      <c r="F135" s="255" t="s">
        <v>261</v>
      </c>
      <c r="G135" s="256"/>
      <c r="H135" s="256"/>
      <c r="I135" s="257"/>
      <c r="J135" s="203">
        <f>I133-K132</f>
        <v>315.09000000000015</v>
      </c>
      <c r="N135" s="119"/>
      <c r="O135" s="119"/>
      <c r="P135" s="119"/>
      <c r="Q135" s="119"/>
      <c r="R135" s="119"/>
      <c r="S135" s="255" t="s">
        <v>261</v>
      </c>
      <c r="T135" s="256"/>
      <c r="U135" s="256"/>
      <c r="V135" s="257"/>
      <c r="W135" s="203">
        <f>V133-X132</f>
        <v>519.92999999999984</v>
      </c>
    </row>
    <row r="136" spans="1:24" x14ac:dyDescent="0.25">
      <c r="A136" s="119"/>
      <c r="B136" s="119"/>
      <c r="C136" s="119"/>
      <c r="D136" s="119"/>
      <c r="E136" s="119"/>
    </row>
  </sheetData>
  <mergeCells count="2">
    <mergeCell ref="F135:I135"/>
    <mergeCell ref="S135:V13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4"/>
  <sheetViews>
    <sheetView topLeftCell="A241" workbookViewId="0">
      <selection activeCell="G248" sqref="G248"/>
    </sheetView>
  </sheetViews>
  <sheetFormatPr baseColWidth="10" defaultRowHeight="15" x14ac:dyDescent="0.25"/>
  <cols>
    <col min="1" max="1" width="11.28515625" customWidth="1"/>
    <col min="2" max="2" width="18.5703125" customWidth="1"/>
    <col min="3" max="3" width="6.85546875" customWidth="1"/>
    <col min="4" max="4" width="11.28515625" customWidth="1"/>
    <col min="5" max="5" width="9.85546875" customWidth="1"/>
    <col min="6" max="6" width="11.85546875" bestFit="1" customWidth="1"/>
    <col min="7" max="8" width="10" customWidth="1"/>
    <col min="9" max="9" width="14.7109375" customWidth="1"/>
    <col min="11" max="11" width="15" customWidth="1"/>
  </cols>
  <sheetData>
    <row r="1" spans="1:12" x14ac:dyDescent="0.25">
      <c r="B1" t="s">
        <v>40</v>
      </c>
    </row>
    <row r="2" spans="1:12" x14ac:dyDescent="0.25">
      <c r="F2" t="s">
        <v>5</v>
      </c>
    </row>
    <row r="3" spans="1:12" x14ac:dyDescent="0.25">
      <c r="A3" s="30">
        <v>44666</v>
      </c>
      <c r="B3" s="12" t="s">
        <v>14</v>
      </c>
      <c r="C3" s="12" t="s">
        <v>41</v>
      </c>
      <c r="D3" s="12" t="s">
        <v>20</v>
      </c>
      <c r="E3" s="12" t="s">
        <v>45</v>
      </c>
      <c r="F3" s="31">
        <v>220</v>
      </c>
      <c r="G3" s="12" t="s">
        <v>15</v>
      </c>
      <c r="H3" s="204"/>
      <c r="I3" s="11" t="s">
        <v>71</v>
      </c>
    </row>
    <row r="4" spans="1:12" x14ac:dyDescent="0.25">
      <c r="A4" s="30">
        <v>44670</v>
      </c>
      <c r="B4" s="12" t="s">
        <v>18</v>
      </c>
      <c r="C4" s="12" t="s">
        <v>41</v>
      </c>
      <c r="D4" s="12" t="s">
        <v>9</v>
      </c>
      <c r="E4" s="12"/>
      <c r="F4" s="31">
        <v>200</v>
      </c>
      <c r="G4" s="12" t="s">
        <v>19</v>
      </c>
      <c r="H4" s="204"/>
      <c r="I4" s="11" t="s">
        <v>71</v>
      </c>
    </row>
    <row r="5" spans="1:12" x14ac:dyDescent="0.25">
      <c r="A5" s="30">
        <v>44670</v>
      </c>
      <c r="B5" s="12" t="s">
        <v>38</v>
      </c>
      <c r="C5" s="12" t="s">
        <v>41</v>
      </c>
      <c r="D5" s="12" t="s">
        <v>12</v>
      </c>
      <c r="E5" s="12"/>
      <c r="F5" s="31">
        <v>180</v>
      </c>
      <c r="G5" s="12" t="s">
        <v>39</v>
      </c>
      <c r="H5" s="204"/>
      <c r="I5" s="11" t="s">
        <v>71</v>
      </c>
    </row>
    <row r="6" spans="1:12" x14ac:dyDescent="0.25">
      <c r="A6" s="30">
        <v>44673</v>
      </c>
      <c r="B6" s="12" t="s">
        <v>18</v>
      </c>
      <c r="C6" s="12" t="s">
        <v>41</v>
      </c>
      <c r="D6" s="12" t="s">
        <v>20</v>
      </c>
      <c r="E6" s="12"/>
      <c r="F6" s="31">
        <v>220</v>
      </c>
      <c r="G6" s="12" t="s">
        <v>19</v>
      </c>
      <c r="H6" s="33"/>
      <c r="I6" s="33" t="s">
        <v>71</v>
      </c>
    </row>
    <row r="7" spans="1:12" x14ac:dyDescent="0.25">
      <c r="A7" s="30">
        <v>44673</v>
      </c>
      <c r="B7" s="12" t="s">
        <v>38</v>
      </c>
      <c r="C7" s="12" t="s">
        <v>41</v>
      </c>
      <c r="D7" s="12" t="s">
        <v>20</v>
      </c>
      <c r="E7" s="12"/>
      <c r="F7" s="31">
        <v>220</v>
      </c>
      <c r="G7" s="12" t="s">
        <v>39</v>
      </c>
      <c r="H7" s="204"/>
      <c r="I7" s="14" t="s">
        <v>71</v>
      </c>
    </row>
    <row r="8" spans="1:12" x14ac:dyDescent="0.25">
      <c r="A8" s="30">
        <v>44673</v>
      </c>
      <c r="B8" s="12" t="s">
        <v>14</v>
      </c>
      <c r="C8" s="12" t="s">
        <v>41</v>
      </c>
      <c r="D8" s="12" t="s">
        <v>20</v>
      </c>
      <c r="E8" s="12"/>
      <c r="F8" s="31">
        <v>220</v>
      </c>
      <c r="G8" s="12" t="s">
        <v>15</v>
      </c>
      <c r="H8" s="204"/>
      <c r="I8" s="14" t="s">
        <v>71</v>
      </c>
    </row>
    <row r="9" spans="1:12" x14ac:dyDescent="0.25">
      <c r="A9" s="30">
        <v>44677</v>
      </c>
      <c r="B9" s="12" t="s">
        <v>43</v>
      </c>
      <c r="C9" s="12" t="s">
        <v>41</v>
      </c>
      <c r="D9" s="12" t="s">
        <v>9</v>
      </c>
      <c r="E9" s="12"/>
      <c r="F9" s="31">
        <v>200</v>
      </c>
      <c r="G9" s="12" t="s">
        <v>28</v>
      </c>
      <c r="H9" s="204"/>
      <c r="I9" s="14" t="s">
        <v>71</v>
      </c>
    </row>
    <row r="10" spans="1:12" x14ac:dyDescent="0.25">
      <c r="A10" s="30">
        <v>44677</v>
      </c>
      <c r="B10" s="12" t="s">
        <v>18</v>
      </c>
      <c r="C10" s="12" t="s">
        <v>41</v>
      </c>
      <c r="D10" s="12" t="s">
        <v>12</v>
      </c>
      <c r="E10" s="12"/>
      <c r="F10" s="31">
        <v>180</v>
      </c>
      <c r="G10" s="12" t="s">
        <v>19</v>
      </c>
      <c r="H10" s="33"/>
      <c r="I10" s="33" t="s">
        <v>71</v>
      </c>
    </row>
    <row r="11" spans="1:12" x14ac:dyDescent="0.25">
      <c r="A11" s="32">
        <v>44677</v>
      </c>
      <c r="B11" s="12" t="s">
        <v>10</v>
      </c>
      <c r="C11" s="12" t="s">
        <v>41</v>
      </c>
      <c r="D11" s="12" t="s">
        <v>12</v>
      </c>
      <c r="E11" s="12"/>
      <c r="F11" s="31">
        <v>180</v>
      </c>
      <c r="G11" s="12" t="s">
        <v>23</v>
      </c>
      <c r="H11" s="33"/>
      <c r="I11" s="33" t="s">
        <v>71</v>
      </c>
      <c r="L11" s="16"/>
    </row>
    <row r="12" spans="1:12" x14ac:dyDescent="0.25">
      <c r="A12" s="30">
        <v>44680</v>
      </c>
      <c r="B12" s="12" t="s">
        <v>16</v>
      </c>
      <c r="C12" s="12" t="s">
        <v>41</v>
      </c>
      <c r="D12" s="12" t="s">
        <v>12</v>
      </c>
      <c r="E12" s="12"/>
      <c r="F12" s="31">
        <v>180</v>
      </c>
      <c r="G12" s="12" t="s">
        <v>17</v>
      </c>
      <c r="H12" s="33"/>
      <c r="I12" s="33" t="s">
        <v>71</v>
      </c>
      <c r="L12" s="16"/>
    </row>
    <row r="13" spans="1:12" x14ac:dyDescent="0.25">
      <c r="A13" s="30">
        <v>44680</v>
      </c>
      <c r="B13" s="12" t="s">
        <v>18</v>
      </c>
      <c r="C13" s="12" t="s">
        <v>41</v>
      </c>
      <c r="D13" s="12" t="s">
        <v>12</v>
      </c>
      <c r="E13" s="12"/>
      <c r="F13" s="31">
        <v>180</v>
      </c>
      <c r="G13" s="12" t="s">
        <v>19</v>
      </c>
      <c r="H13" s="33"/>
      <c r="I13" s="33" t="s">
        <v>71</v>
      </c>
      <c r="L13" s="23"/>
    </row>
    <row r="14" spans="1:12" x14ac:dyDescent="0.25">
      <c r="A14" s="30">
        <v>44680</v>
      </c>
      <c r="B14" s="12" t="s">
        <v>38</v>
      </c>
      <c r="C14" s="12" t="s">
        <v>41</v>
      </c>
      <c r="D14" s="12" t="s">
        <v>12</v>
      </c>
      <c r="E14" s="12"/>
      <c r="F14" s="31">
        <v>180</v>
      </c>
      <c r="G14" s="12" t="s">
        <v>39</v>
      </c>
      <c r="H14" s="33"/>
      <c r="I14" s="33" t="s">
        <v>71</v>
      </c>
      <c r="L14" s="23"/>
    </row>
    <row r="15" spans="1:12" x14ac:dyDescent="0.25">
      <c r="A15" s="30">
        <v>44680</v>
      </c>
      <c r="B15" s="12" t="s">
        <v>14</v>
      </c>
      <c r="C15" s="12" t="s">
        <v>41</v>
      </c>
      <c r="D15" s="12" t="s">
        <v>12</v>
      </c>
      <c r="E15" s="12"/>
      <c r="F15" s="31">
        <v>180</v>
      </c>
      <c r="G15" s="12" t="s">
        <v>15</v>
      </c>
      <c r="H15" s="36"/>
      <c r="I15" s="36" t="s">
        <v>71</v>
      </c>
    </row>
    <row r="16" spans="1:12" x14ac:dyDescent="0.25">
      <c r="F16" s="16">
        <f>SUM(F3:F15)</f>
        <v>2540</v>
      </c>
    </row>
    <row r="17" spans="1:10" x14ac:dyDescent="0.25">
      <c r="F17" s="16"/>
    </row>
    <row r="18" spans="1:10" x14ac:dyDescent="0.25">
      <c r="F18" s="16"/>
    </row>
    <row r="19" spans="1:10" x14ac:dyDescent="0.25">
      <c r="A19" s="27">
        <v>44685</v>
      </c>
      <c r="B19" s="28" t="s">
        <v>44</v>
      </c>
      <c r="C19" s="28" t="s">
        <v>41</v>
      </c>
      <c r="D19" s="28" t="s">
        <v>12</v>
      </c>
      <c r="E19" s="28"/>
      <c r="F19" s="29">
        <v>180</v>
      </c>
      <c r="G19" s="28" t="s">
        <v>39</v>
      </c>
      <c r="H19" s="34"/>
      <c r="I19" s="34" t="s">
        <v>71</v>
      </c>
    </row>
    <row r="20" spans="1:10" x14ac:dyDescent="0.25">
      <c r="A20" s="27">
        <v>44685</v>
      </c>
      <c r="B20" s="28" t="s">
        <v>25</v>
      </c>
      <c r="C20" s="28" t="s">
        <v>41</v>
      </c>
      <c r="D20" s="28" t="s">
        <v>12</v>
      </c>
      <c r="E20" s="28"/>
      <c r="F20" s="29">
        <v>180</v>
      </c>
      <c r="G20" s="28" t="s">
        <v>7</v>
      </c>
      <c r="H20" s="34"/>
      <c r="I20" s="34" t="s">
        <v>71</v>
      </c>
    </row>
    <row r="21" spans="1:10" x14ac:dyDescent="0.25">
      <c r="A21" s="27">
        <v>44687</v>
      </c>
      <c r="B21" s="28" t="s">
        <v>25</v>
      </c>
      <c r="C21" s="28" t="s">
        <v>41</v>
      </c>
      <c r="D21" s="28" t="s">
        <v>12</v>
      </c>
      <c r="E21" s="28"/>
      <c r="F21" s="29">
        <v>180</v>
      </c>
      <c r="G21" s="28" t="s">
        <v>7</v>
      </c>
      <c r="H21" s="34"/>
      <c r="I21" s="34" t="s">
        <v>71</v>
      </c>
    </row>
    <row r="22" spans="1:10" x14ac:dyDescent="0.25">
      <c r="A22" s="27">
        <v>44687</v>
      </c>
      <c r="B22" s="28" t="s">
        <v>53</v>
      </c>
      <c r="C22" s="28" t="s">
        <v>41</v>
      </c>
      <c r="D22" s="28" t="s">
        <v>12</v>
      </c>
      <c r="E22" s="28"/>
      <c r="F22" s="29">
        <v>180</v>
      </c>
      <c r="G22" s="28" t="s">
        <v>39</v>
      </c>
      <c r="H22" s="37"/>
      <c r="I22" s="37" t="s">
        <v>71</v>
      </c>
    </row>
    <row r="23" spans="1:10" x14ac:dyDescent="0.25">
      <c r="A23" s="27">
        <v>44692</v>
      </c>
      <c r="B23" s="28" t="s">
        <v>43</v>
      </c>
      <c r="C23" s="28" t="s">
        <v>41</v>
      </c>
      <c r="D23" s="28" t="s">
        <v>12</v>
      </c>
      <c r="E23" s="28"/>
      <c r="F23" s="29">
        <v>180</v>
      </c>
      <c r="G23" s="28" t="s">
        <v>28</v>
      </c>
      <c r="H23" s="37"/>
      <c r="I23" s="37" t="s">
        <v>71</v>
      </c>
    </row>
    <row r="24" spans="1:10" x14ac:dyDescent="0.25">
      <c r="A24" s="27">
        <v>44692</v>
      </c>
      <c r="B24" s="28" t="s">
        <v>34</v>
      </c>
      <c r="C24" s="28" t="s">
        <v>41</v>
      </c>
      <c r="D24" s="28" t="s">
        <v>12</v>
      </c>
      <c r="E24" s="28"/>
      <c r="F24" s="29">
        <v>180</v>
      </c>
      <c r="G24" s="28" t="s">
        <v>35</v>
      </c>
      <c r="H24" s="35"/>
      <c r="I24" s="35" t="s">
        <v>71</v>
      </c>
    </row>
    <row r="25" spans="1:10" x14ac:dyDescent="0.25">
      <c r="F25" s="16">
        <f>SUM(F19:F24)</f>
        <v>1080</v>
      </c>
      <c r="G25" s="10"/>
      <c r="H25" s="10"/>
      <c r="I25" s="14"/>
    </row>
    <row r="27" spans="1:10" x14ac:dyDescent="0.25">
      <c r="I27" s="6" t="s">
        <v>36</v>
      </c>
    </row>
    <row r="28" spans="1:10" x14ac:dyDescent="0.25">
      <c r="A28" s="47">
        <v>44698</v>
      </c>
      <c r="B28" s="48" t="s">
        <v>43</v>
      </c>
      <c r="C28" s="48" t="s">
        <v>41</v>
      </c>
      <c r="D28" s="48" t="s">
        <v>9</v>
      </c>
      <c r="E28" s="48">
        <v>332</v>
      </c>
      <c r="F28" s="49">
        <v>200</v>
      </c>
      <c r="G28" s="50" t="s">
        <v>22</v>
      </c>
      <c r="H28" s="50"/>
      <c r="I28" s="17">
        <v>222</v>
      </c>
      <c r="J28" s="51" t="s">
        <v>71</v>
      </c>
    </row>
    <row r="29" spans="1:10" x14ac:dyDescent="0.25">
      <c r="A29" s="47">
        <v>44699</v>
      </c>
      <c r="B29" s="48" t="s">
        <v>69</v>
      </c>
      <c r="C29" s="48" t="s">
        <v>41</v>
      </c>
      <c r="D29" s="48" t="s">
        <v>12</v>
      </c>
      <c r="E29" s="48">
        <v>335</v>
      </c>
      <c r="F29" s="49">
        <v>180</v>
      </c>
      <c r="G29" s="50" t="s">
        <v>49</v>
      </c>
      <c r="H29" s="50"/>
      <c r="I29" s="17">
        <v>222</v>
      </c>
      <c r="J29" s="51" t="s">
        <v>71</v>
      </c>
    </row>
    <row r="30" spans="1:10" x14ac:dyDescent="0.25">
      <c r="A30" s="47">
        <v>44699</v>
      </c>
      <c r="B30" s="48" t="s">
        <v>18</v>
      </c>
      <c r="C30" s="48" t="s">
        <v>41</v>
      </c>
      <c r="D30" s="48" t="s">
        <v>12</v>
      </c>
      <c r="E30" s="48">
        <v>334</v>
      </c>
      <c r="F30" s="49">
        <v>180</v>
      </c>
      <c r="G30" s="50" t="s">
        <v>50</v>
      </c>
      <c r="H30" s="50"/>
      <c r="I30" s="17">
        <v>222</v>
      </c>
      <c r="J30" s="51" t="s">
        <v>71</v>
      </c>
    </row>
    <row r="31" spans="1:10" x14ac:dyDescent="0.25">
      <c r="A31" s="47">
        <v>44701</v>
      </c>
      <c r="B31" s="48" t="s">
        <v>18</v>
      </c>
      <c r="C31" s="48" t="s">
        <v>41</v>
      </c>
      <c r="D31" s="48" t="s">
        <v>12</v>
      </c>
      <c r="E31" s="48">
        <v>341</v>
      </c>
      <c r="F31" s="49">
        <v>180</v>
      </c>
      <c r="G31" s="50" t="s">
        <v>50</v>
      </c>
      <c r="H31" s="50"/>
      <c r="I31" s="17">
        <v>222</v>
      </c>
      <c r="J31" s="51" t="s">
        <v>71</v>
      </c>
    </row>
    <row r="32" spans="1:10" x14ac:dyDescent="0.25">
      <c r="A32" s="47">
        <v>44701</v>
      </c>
      <c r="B32" s="48" t="s">
        <v>53</v>
      </c>
      <c r="C32" s="48" t="s">
        <v>41</v>
      </c>
      <c r="D32" s="48" t="s">
        <v>12</v>
      </c>
      <c r="E32" s="48">
        <v>340</v>
      </c>
      <c r="F32" s="49">
        <v>180</v>
      </c>
      <c r="G32" s="50" t="s">
        <v>52</v>
      </c>
      <c r="H32" s="50"/>
      <c r="I32" s="17">
        <v>222</v>
      </c>
      <c r="J32" s="51" t="s">
        <v>71</v>
      </c>
    </row>
    <row r="33" spans="1:11" x14ac:dyDescent="0.25">
      <c r="A33" s="47">
        <v>44706</v>
      </c>
      <c r="B33" s="48" t="s">
        <v>69</v>
      </c>
      <c r="C33" s="48" t="s">
        <v>41</v>
      </c>
      <c r="D33" s="48" t="s">
        <v>12</v>
      </c>
      <c r="E33" s="48">
        <v>344</v>
      </c>
      <c r="F33" s="49">
        <v>180</v>
      </c>
      <c r="G33" s="50" t="s">
        <v>49</v>
      </c>
      <c r="H33" s="50"/>
      <c r="I33" s="17">
        <v>222</v>
      </c>
      <c r="J33" s="51" t="s">
        <v>71</v>
      </c>
    </row>
    <row r="34" spans="1:11" x14ac:dyDescent="0.25">
      <c r="A34" s="47">
        <v>44706</v>
      </c>
      <c r="B34" s="48" t="s">
        <v>53</v>
      </c>
      <c r="C34" s="48" t="s">
        <v>41</v>
      </c>
      <c r="D34" s="48" t="s">
        <v>12</v>
      </c>
      <c r="E34" s="48">
        <v>345</v>
      </c>
      <c r="F34" s="49">
        <v>180</v>
      </c>
      <c r="G34" s="50" t="s">
        <v>52</v>
      </c>
      <c r="H34" s="50"/>
      <c r="I34" s="17">
        <v>222</v>
      </c>
      <c r="J34" s="51" t="s">
        <v>71</v>
      </c>
    </row>
    <row r="35" spans="1:11" x14ac:dyDescent="0.25">
      <c r="A35" s="47">
        <v>44709</v>
      </c>
      <c r="B35" s="48" t="s">
        <v>14</v>
      </c>
      <c r="C35" s="48" t="s">
        <v>41</v>
      </c>
      <c r="D35" s="48" t="s">
        <v>12</v>
      </c>
      <c r="E35" s="48">
        <v>349</v>
      </c>
      <c r="F35" s="49">
        <v>180</v>
      </c>
      <c r="G35" s="50" t="s">
        <v>48</v>
      </c>
      <c r="H35" s="50"/>
      <c r="I35" s="17">
        <v>222</v>
      </c>
      <c r="J35" s="51" t="s">
        <v>71</v>
      </c>
    </row>
    <row r="36" spans="1:11" x14ac:dyDescent="0.25">
      <c r="A36" s="47">
        <v>44709</v>
      </c>
      <c r="B36" s="48" t="s">
        <v>53</v>
      </c>
      <c r="C36" s="48" t="s">
        <v>41</v>
      </c>
      <c r="D36" s="48" t="s">
        <v>12</v>
      </c>
      <c r="E36" s="48">
        <v>348</v>
      </c>
      <c r="F36" s="49">
        <v>180</v>
      </c>
      <c r="G36" s="50" t="s">
        <v>52</v>
      </c>
      <c r="H36" s="50"/>
      <c r="I36" s="17">
        <v>222</v>
      </c>
      <c r="J36" s="51" t="s">
        <v>71</v>
      </c>
    </row>
    <row r="37" spans="1:11" x14ac:dyDescent="0.25">
      <c r="A37" s="11"/>
      <c r="F37" s="23">
        <f>SUM(F28:F36)</f>
        <v>1640</v>
      </c>
    </row>
    <row r="39" spans="1:11" x14ac:dyDescent="0.25">
      <c r="C39" t="s">
        <v>74</v>
      </c>
      <c r="I39" s="1" t="s">
        <v>76</v>
      </c>
      <c r="J39" s="1" t="s">
        <v>82</v>
      </c>
    </row>
    <row r="40" spans="1:11" x14ac:dyDescent="0.25">
      <c r="A40" s="47">
        <v>44713</v>
      </c>
      <c r="B40" s="48" t="s">
        <v>10</v>
      </c>
      <c r="C40" s="48" t="s">
        <v>41</v>
      </c>
      <c r="D40" s="48" t="s">
        <v>12</v>
      </c>
      <c r="E40" s="48">
        <v>353</v>
      </c>
      <c r="F40" s="49">
        <v>180</v>
      </c>
      <c r="G40" s="50" t="s">
        <v>68</v>
      </c>
      <c r="H40" s="50"/>
      <c r="I40" s="48">
        <v>14.5</v>
      </c>
      <c r="J40" s="17">
        <v>222</v>
      </c>
      <c r="K40" s="51" t="s">
        <v>71</v>
      </c>
    </row>
    <row r="41" spans="1:11" x14ac:dyDescent="0.25">
      <c r="A41" s="47">
        <v>44713</v>
      </c>
      <c r="B41" s="48" t="s">
        <v>26</v>
      </c>
      <c r="C41" s="48" t="s">
        <v>41</v>
      </c>
      <c r="D41" s="48" t="s">
        <v>12</v>
      </c>
      <c r="E41" s="48">
        <v>352</v>
      </c>
      <c r="F41" s="49">
        <v>180</v>
      </c>
      <c r="G41" s="48" t="s">
        <v>47</v>
      </c>
      <c r="H41" s="52"/>
      <c r="I41" s="52">
        <v>14.5</v>
      </c>
      <c r="J41" s="53">
        <v>222</v>
      </c>
      <c r="K41" s="51" t="s">
        <v>71</v>
      </c>
    </row>
    <row r="42" spans="1:11" x14ac:dyDescent="0.25">
      <c r="A42" s="55">
        <v>44713</v>
      </c>
      <c r="B42" s="46" t="s">
        <v>18</v>
      </c>
      <c r="C42" s="46" t="s">
        <v>41</v>
      </c>
      <c r="D42" s="46" t="s">
        <v>12</v>
      </c>
      <c r="E42" s="46">
        <v>354</v>
      </c>
      <c r="F42" s="62">
        <v>180</v>
      </c>
      <c r="G42" s="46" t="s">
        <v>50</v>
      </c>
      <c r="H42" s="46"/>
      <c r="I42" s="46">
        <v>14.5</v>
      </c>
      <c r="J42" s="39">
        <v>226</v>
      </c>
      <c r="K42" t="s">
        <v>71</v>
      </c>
    </row>
    <row r="43" spans="1:11" x14ac:dyDescent="0.25">
      <c r="A43" s="55">
        <v>44719</v>
      </c>
      <c r="B43" s="46" t="s">
        <v>53</v>
      </c>
      <c r="C43" s="46" t="s">
        <v>41</v>
      </c>
      <c r="D43" s="46" t="s">
        <v>12</v>
      </c>
      <c r="E43" s="46">
        <v>359</v>
      </c>
      <c r="F43" s="62">
        <v>280</v>
      </c>
      <c r="G43" s="46" t="s">
        <v>52</v>
      </c>
      <c r="H43" s="46"/>
      <c r="I43" s="46">
        <v>14.5</v>
      </c>
      <c r="J43" s="39">
        <v>226</v>
      </c>
      <c r="K43" t="s">
        <v>71</v>
      </c>
    </row>
    <row r="44" spans="1:11" x14ac:dyDescent="0.25">
      <c r="A44" s="55">
        <v>44722</v>
      </c>
      <c r="B44" s="46" t="s">
        <v>26</v>
      </c>
      <c r="C44" s="46" t="s">
        <v>41</v>
      </c>
      <c r="D44" s="46" t="s">
        <v>20</v>
      </c>
      <c r="E44" s="46" t="s">
        <v>86</v>
      </c>
      <c r="F44" s="62">
        <v>220</v>
      </c>
      <c r="G44" s="46" t="s">
        <v>47</v>
      </c>
      <c r="H44" s="46"/>
      <c r="I44" s="46"/>
      <c r="J44" s="39">
        <v>226</v>
      </c>
      <c r="K44" t="s">
        <v>71</v>
      </c>
    </row>
    <row r="45" spans="1:11" x14ac:dyDescent="0.25">
      <c r="A45" s="74">
        <v>44723</v>
      </c>
      <c r="B45" s="75" t="s">
        <v>25</v>
      </c>
      <c r="C45" s="75" t="s">
        <v>41</v>
      </c>
      <c r="D45" s="75" t="s">
        <v>12</v>
      </c>
      <c r="E45" s="75">
        <v>366</v>
      </c>
      <c r="F45" s="78">
        <v>180</v>
      </c>
      <c r="G45" s="75" t="s">
        <v>51</v>
      </c>
      <c r="H45" s="75"/>
      <c r="I45" s="75"/>
      <c r="J45" s="43">
        <v>236</v>
      </c>
    </row>
    <row r="46" spans="1:11" x14ac:dyDescent="0.25">
      <c r="A46" s="55">
        <v>44723</v>
      </c>
      <c r="B46" s="46" t="s">
        <v>69</v>
      </c>
      <c r="C46" s="46" t="s">
        <v>41</v>
      </c>
      <c r="D46" s="46" t="s">
        <v>12</v>
      </c>
      <c r="E46" s="46">
        <v>365</v>
      </c>
      <c r="F46" s="62">
        <v>180</v>
      </c>
      <c r="G46" s="46" t="s">
        <v>49</v>
      </c>
      <c r="H46" s="46"/>
      <c r="I46" s="46"/>
      <c r="J46" s="43">
        <v>236</v>
      </c>
    </row>
    <row r="47" spans="1:11" x14ac:dyDescent="0.25">
      <c r="A47" s="55">
        <v>44725</v>
      </c>
      <c r="B47" s="46" t="s">
        <v>16</v>
      </c>
      <c r="C47" s="46" t="s">
        <v>41</v>
      </c>
      <c r="D47" s="46" t="s">
        <v>85</v>
      </c>
      <c r="E47" s="46">
        <v>21011</v>
      </c>
      <c r="F47" s="62">
        <v>220</v>
      </c>
      <c r="G47" s="46" t="s">
        <v>54</v>
      </c>
      <c r="H47" s="46"/>
      <c r="I47" s="46"/>
      <c r="J47" s="40">
        <v>226</v>
      </c>
      <c r="K47" t="s">
        <v>71</v>
      </c>
    </row>
    <row r="48" spans="1:11" x14ac:dyDescent="0.25">
      <c r="A48" s="74">
        <v>44727</v>
      </c>
      <c r="B48" s="75" t="s">
        <v>18</v>
      </c>
      <c r="C48" s="75" t="s">
        <v>41</v>
      </c>
      <c r="D48" s="75" t="s">
        <v>12</v>
      </c>
      <c r="E48" s="75">
        <v>369</v>
      </c>
      <c r="F48" s="78">
        <v>180</v>
      </c>
      <c r="G48" s="75" t="s">
        <v>50</v>
      </c>
      <c r="H48" s="75"/>
      <c r="I48" s="75"/>
      <c r="J48" s="42">
        <v>236</v>
      </c>
    </row>
    <row r="49" spans="1:10" x14ac:dyDescent="0.25">
      <c r="A49" s="74">
        <v>44727</v>
      </c>
      <c r="B49" s="75" t="s">
        <v>44</v>
      </c>
      <c r="C49" s="75" t="s">
        <v>41</v>
      </c>
      <c r="D49" s="75" t="s">
        <v>12</v>
      </c>
      <c r="E49" s="75">
        <v>368</v>
      </c>
      <c r="F49" s="78">
        <v>180</v>
      </c>
      <c r="G49" s="75" t="s">
        <v>52</v>
      </c>
      <c r="H49" s="75"/>
      <c r="I49" s="75"/>
      <c r="J49" s="42">
        <v>236</v>
      </c>
    </row>
    <row r="50" spans="1:10" x14ac:dyDescent="0.25">
      <c r="A50" s="74">
        <v>44728</v>
      </c>
      <c r="B50" s="75" t="s">
        <v>10</v>
      </c>
      <c r="C50" s="75" t="s">
        <v>41</v>
      </c>
      <c r="D50" s="75" t="s">
        <v>89</v>
      </c>
      <c r="E50" s="75">
        <v>21043</v>
      </c>
      <c r="F50" s="78">
        <v>220</v>
      </c>
      <c r="G50" s="75" t="s">
        <v>47</v>
      </c>
      <c r="H50" s="75"/>
      <c r="I50" s="75"/>
      <c r="J50" s="42">
        <v>236</v>
      </c>
    </row>
    <row r="51" spans="1:10" x14ac:dyDescent="0.25">
      <c r="A51" s="74">
        <v>44729</v>
      </c>
      <c r="B51" s="75" t="s">
        <v>14</v>
      </c>
      <c r="C51" s="75" t="s">
        <v>41</v>
      </c>
      <c r="D51" s="75" t="s">
        <v>20</v>
      </c>
      <c r="E51" s="75" t="s">
        <v>92</v>
      </c>
      <c r="F51" s="78">
        <v>220</v>
      </c>
      <c r="G51" s="75" t="s">
        <v>48</v>
      </c>
      <c r="H51" s="75"/>
      <c r="I51" s="75"/>
      <c r="J51" s="60">
        <v>245</v>
      </c>
    </row>
    <row r="52" spans="1:10" x14ac:dyDescent="0.25">
      <c r="A52" s="74">
        <v>44729</v>
      </c>
      <c r="B52" s="75" t="s">
        <v>25</v>
      </c>
      <c r="C52" s="75" t="s">
        <v>41</v>
      </c>
      <c r="D52" s="75" t="s">
        <v>12</v>
      </c>
      <c r="E52" s="75">
        <v>372</v>
      </c>
      <c r="F52" s="78">
        <v>180</v>
      </c>
      <c r="G52" s="75" t="s">
        <v>51</v>
      </c>
      <c r="H52" s="75"/>
      <c r="I52" s="75"/>
      <c r="J52" s="42">
        <v>236</v>
      </c>
    </row>
    <row r="53" spans="1:10" x14ac:dyDescent="0.25">
      <c r="A53" s="74">
        <v>44730</v>
      </c>
      <c r="B53" s="75" t="s">
        <v>16</v>
      </c>
      <c r="C53" s="75" t="s">
        <v>41</v>
      </c>
      <c r="D53" s="75" t="s">
        <v>12</v>
      </c>
      <c r="E53" s="75">
        <v>373</v>
      </c>
      <c r="F53" s="78">
        <v>180</v>
      </c>
      <c r="G53" s="75" t="s">
        <v>54</v>
      </c>
      <c r="H53" s="75"/>
      <c r="I53" s="75"/>
      <c r="J53" s="42">
        <v>236</v>
      </c>
    </row>
    <row r="54" spans="1:10" x14ac:dyDescent="0.25">
      <c r="A54" s="83">
        <v>44734</v>
      </c>
      <c r="B54" s="7" t="s">
        <v>14</v>
      </c>
      <c r="C54" s="7" t="s">
        <v>41</v>
      </c>
      <c r="D54" s="7" t="s">
        <v>12</v>
      </c>
      <c r="E54" s="7">
        <v>375</v>
      </c>
      <c r="F54" s="84">
        <v>180</v>
      </c>
      <c r="G54" s="7" t="s">
        <v>48</v>
      </c>
      <c r="H54" s="7"/>
      <c r="I54" s="7"/>
      <c r="J54" s="60">
        <v>245</v>
      </c>
    </row>
    <row r="55" spans="1:10" x14ac:dyDescent="0.25">
      <c r="A55" s="83">
        <v>44734</v>
      </c>
      <c r="B55" s="7" t="s">
        <v>44</v>
      </c>
      <c r="C55" s="7" t="s">
        <v>41</v>
      </c>
      <c r="D55" s="7" t="s">
        <v>12</v>
      </c>
      <c r="E55" s="7">
        <v>376</v>
      </c>
      <c r="F55" s="84">
        <v>180</v>
      </c>
      <c r="G55" s="7" t="s">
        <v>52</v>
      </c>
      <c r="H55" s="7"/>
      <c r="I55" s="7"/>
      <c r="J55" s="60">
        <v>245</v>
      </c>
    </row>
    <row r="56" spans="1:10" x14ac:dyDescent="0.25">
      <c r="A56" s="103">
        <v>44734</v>
      </c>
      <c r="B56" s="104" t="s">
        <v>26</v>
      </c>
      <c r="C56" s="104" t="s">
        <v>41</v>
      </c>
      <c r="D56" s="104" t="s">
        <v>89</v>
      </c>
      <c r="E56" s="104">
        <v>21080</v>
      </c>
      <c r="F56" s="114">
        <v>240</v>
      </c>
      <c r="G56" s="104" t="s">
        <v>47</v>
      </c>
      <c r="H56" s="104"/>
      <c r="I56" s="104"/>
      <c r="J56" s="61">
        <v>245</v>
      </c>
    </row>
    <row r="57" spans="1:10" x14ac:dyDescent="0.25">
      <c r="A57" s="103">
        <v>44735</v>
      </c>
      <c r="B57" s="104" t="s">
        <v>10</v>
      </c>
      <c r="C57" s="104" t="s">
        <v>41</v>
      </c>
      <c r="D57" s="104" t="s">
        <v>89</v>
      </c>
      <c r="E57" s="104">
        <v>21086</v>
      </c>
      <c r="F57" s="114">
        <v>240</v>
      </c>
      <c r="G57" s="104" t="s">
        <v>68</v>
      </c>
      <c r="H57" s="104"/>
      <c r="I57" s="104"/>
      <c r="J57" s="61">
        <v>245</v>
      </c>
    </row>
    <row r="58" spans="1:10" x14ac:dyDescent="0.25">
      <c r="A58" s="83">
        <v>44736</v>
      </c>
      <c r="B58" s="7" t="s">
        <v>44</v>
      </c>
      <c r="C58" s="7" t="s">
        <v>41</v>
      </c>
      <c r="D58" s="7" t="s">
        <v>20</v>
      </c>
      <c r="E58" s="7">
        <v>378</v>
      </c>
      <c r="F58" s="84">
        <v>220</v>
      </c>
      <c r="G58" s="7" t="s">
        <v>52</v>
      </c>
      <c r="H58" s="7"/>
      <c r="I58" s="7"/>
      <c r="J58" s="61">
        <v>245</v>
      </c>
    </row>
    <row r="59" spans="1:10" x14ac:dyDescent="0.25">
      <c r="A59" s="103">
        <v>44736</v>
      </c>
      <c r="B59" s="104" t="s">
        <v>10</v>
      </c>
      <c r="C59" s="104" t="s">
        <v>41</v>
      </c>
      <c r="D59" s="104" t="s">
        <v>20</v>
      </c>
      <c r="E59" s="104">
        <v>379</v>
      </c>
      <c r="F59" s="114">
        <v>220</v>
      </c>
      <c r="G59" s="104" t="s">
        <v>68</v>
      </c>
      <c r="H59" s="104"/>
      <c r="I59" s="104"/>
      <c r="J59" s="61">
        <v>245</v>
      </c>
    </row>
    <row r="60" spans="1:10" x14ac:dyDescent="0.25">
      <c r="A60" s="83">
        <v>44737</v>
      </c>
      <c r="B60" s="7" t="s">
        <v>14</v>
      </c>
      <c r="C60" s="7" t="s">
        <v>41</v>
      </c>
      <c r="D60" s="7" t="s">
        <v>12</v>
      </c>
      <c r="E60" s="7">
        <v>381</v>
      </c>
      <c r="F60" s="84">
        <v>180</v>
      </c>
      <c r="G60" s="7" t="s">
        <v>48</v>
      </c>
      <c r="H60" s="7"/>
      <c r="I60" s="7"/>
      <c r="J60" s="61">
        <v>245</v>
      </c>
    </row>
    <row r="61" spans="1:10" x14ac:dyDescent="0.25">
      <c r="A61" s="83">
        <v>44737</v>
      </c>
      <c r="B61" s="7" t="s">
        <v>16</v>
      </c>
      <c r="C61" s="7" t="s">
        <v>41</v>
      </c>
      <c r="D61" s="7" t="s">
        <v>20</v>
      </c>
      <c r="E61" s="7">
        <v>382</v>
      </c>
      <c r="F61" s="84">
        <v>220</v>
      </c>
      <c r="G61" s="7" t="s">
        <v>54</v>
      </c>
      <c r="H61" s="7"/>
      <c r="I61" s="7"/>
      <c r="J61" s="61">
        <v>245</v>
      </c>
    </row>
    <row r="62" spans="1:10" x14ac:dyDescent="0.25">
      <c r="A62" s="115">
        <v>44737</v>
      </c>
      <c r="B62" s="116" t="s">
        <v>10</v>
      </c>
      <c r="C62" s="116" t="s">
        <v>41</v>
      </c>
      <c r="D62" s="116" t="s">
        <v>12</v>
      </c>
      <c r="E62" s="116">
        <v>383</v>
      </c>
      <c r="F62" s="114">
        <v>180</v>
      </c>
      <c r="G62" s="116" t="s">
        <v>68</v>
      </c>
      <c r="H62" s="116"/>
      <c r="I62" s="116"/>
      <c r="J62" s="61">
        <v>245</v>
      </c>
    </row>
    <row r="63" spans="1:10" x14ac:dyDescent="0.25">
      <c r="A63" s="10"/>
      <c r="B63" s="10"/>
      <c r="C63" s="10"/>
      <c r="D63" s="10"/>
      <c r="E63" s="10"/>
      <c r="F63" s="58"/>
      <c r="G63" s="10"/>
      <c r="H63" s="10"/>
      <c r="I63" s="10"/>
    </row>
    <row r="64" spans="1:10" x14ac:dyDescent="0.25">
      <c r="D64" s="14" t="s">
        <v>74</v>
      </c>
      <c r="F64" s="11"/>
    </row>
    <row r="65" spans="1:10" x14ac:dyDescent="0.25">
      <c r="A65" s="83">
        <v>44743</v>
      </c>
      <c r="B65" s="7" t="s">
        <v>18</v>
      </c>
      <c r="C65" s="7" t="s">
        <v>41</v>
      </c>
      <c r="D65" s="7" t="s">
        <v>20</v>
      </c>
      <c r="E65" s="7">
        <v>390</v>
      </c>
      <c r="F65" s="84">
        <v>220</v>
      </c>
      <c r="G65" s="7" t="s">
        <v>50</v>
      </c>
      <c r="H65" s="7"/>
      <c r="I65" s="7"/>
      <c r="J65" s="61">
        <v>245</v>
      </c>
    </row>
    <row r="66" spans="1:10" x14ac:dyDescent="0.25">
      <c r="A66" s="103">
        <v>44743</v>
      </c>
      <c r="B66" s="104" t="s">
        <v>26</v>
      </c>
      <c r="C66" s="104" t="s">
        <v>41</v>
      </c>
      <c r="D66" s="104" t="s">
        <v>89</v>
      </c>
      <c r="E66" s="104">
        <v>21162</v>
      </c>
      <c r="F66" s="114">
        <v>240</v>
      </c>
      <c r="G66" s="104" t="s">
        <v>47</v>
      </c>
      <c r="H66" s="104"/>
      <c r="I66" s="104"/>
      <c r="J66" s="61">
        <v>245</v>
      </c>
    </row>
    <row r="67" spans="1:10" x14ac:dyDescent="0.25">
      <c r="A67" s="83">
        <v>44748</v>
      </c>
      <c r="B67" s="7" t="s">
        <v>6</v>
      </c>
      <c r="C67" s="7" t="s">
        <v>41</v>
      </c>
      <c r="D67" s="7" t="s">
        <v>12</v>
      </c>
      <c r="E67" s="7">
        <v>396</v>
      </c>
      <c r="F67" s="84">
        <v>180</v>
      </c>
      <c r="G67" s="7" t="s">
        <v>51</v>
      </c>
      <c r="H67" s="7"/>
      <c r="I67" s="7"/>
      <c r="J67" s="73">
        <v>262</v>
      </c>
    </row>
    <row r="68" spans="1:10" x14ac:dyDescent="0.25">
      <c r="A68" s="83">
        <v>44748</v>
      </c>
      <c r="B68" s="7" t="s">
        <v>69</v>
      </c>
      <c r="C68" s="7" t="s">
        <v>41</v>
      </c>
      <c r="D68" s="7" t="s">
        <v>12</v>
      </c>
      <c r="E68" s="7">
        <v>395</v>
      </c>
      <c r="F68" s="84">
        <v>180</v>
      </c>
      <c r="G68" s="7" t="s">
        <v>49</v>
      </c>
      <c r="H68" s="7"/>
      <c r="I68" s="7"/>
      <c r="J68" s="73">
        <v>262</v>
      </c>
    </row>
    <row r="69" spans="1:10" x14ac:dyDescent="0.25">
      <c r="A69" s="83">
        <v>44751</v>
      </c>
      <c r="B69" s="7" t="s">
        <v>18</v>
      </c>
      <c r="C69" s="7" t="s">
        <v>41</v>
      </c>
      <c r="D69" s="7" t="s">
        <v>12</v>
      </c>
      <c r="E69" s="7">
        <v>404</v>
      </c>
      <c r="F69" s="84">
        <v>180</v>
      </c>
      <c r="G69" s="7" t="s">
        <v>50</v>
      </c>
      <c r="H69" s="7"/>
      <c r="I69" s="7"/>
      <c r="J69" s="73">
        <v>262</v>
      </c>
    </row>
    <row r="70" spans="1:10" x14ac:dyDescent="0.25">
      <c r="A70" s="83">
        <v>44751</v>
      </c>
      <c r="B70" s="7" t="s">
        <v>44</v>
      </c>
      <c r="C70" s="7" t="s">
        <v>41</v>
      </c>
      <c r="D70" s="7" t="s">
        <v>12</v>
      </c>
      <c r="E70" s="7">
        <v>403</v>
      </c>
      <c r="F70" s="84">
        <v>180</v>
      </c>
      <c r="G70" s="7" t="s">
        <v>52</v>
      </c>
      <c r="H70" s="7"/>
      <c r="I70" s="7"/>
      <c r="J70" s="73">
        <v>262</v>
      </c>
    </row>
    <row r="71" spans="1:10" x14ac:dyDescent="0.25">
      <c r="A71" s="83">
        <v>44752</v>
      </c>
      <c r="B71" s="7" t="s">
        <v>16</v>
      </c>
      <c r="C71" s="7" t="s">
        <v>41</v>
      </c>
      <c r="D71" s="7" t="s">
        <v>12</v>
      </c>
      <c r="E71" s="7">
        <v>405</v>
      </c>
      <c r="F71" s="84">
        <v>180</v>
      </c>
      <c r="G71" s="7" t="s">
        <v>54</v>
      </c>
      <c r="H71" s="7"/>
      <c r="I71" s="7"/>
      <c r="J71" s="73">
        <v>262</v>
      </c>
    </row>
    <row r="72" spans="1:10" x14ac:dyDescent="0.25">
      <c r="A72" s="83">
        <v>44752</v>
      </c>
      <c r="B72" s="7" t="s">
        <v>14</v>
      </c>
      <c r="C72" s="7" t="s">
        <v>41</v>
      </c>
      <c r="D72" s="7" t="s">
        <v>12</v>
      </c>
      <c r="E72" s="7">
        <v>406</v>
      </c>
      <c r="F72" s="84">
        <v>180</v>
      </c>
      <c r="G72" s="7" t="s">
        <v>48</v>
      </c>
      <c r="H72" s="7"/>
      <c r="I72" s="7"/>
      <c r="J72" s="73">
        <v>262</v>
      </c>
    </row>
    <row r="73" spans="1:10" x14ac:dyDescent="0.25">
      <c r="A73" s="83">
        <v>44754</v>
      </c>
      <c r="B73" s="7" t="s">
        <v>18</v>
      </c>
      <c r="C73" s="7" t="s">
        <v>41</v>
      </c>
      <c r="D73" s="7" t="s">
        <v>9</v>
      </c>
      <c r="E73" s="7">
        <v>407</v>
      </c>
      <c r="F73" s="84">
        <v>200</v>
      </c>
      <c r="G73" s="7" t="s">
        <v>50</v>
      </c>
      <c r="H73" s="7"/>
      <c r="I73" s="7"/>
      <c r="J73" s="82">
        <v>265</v>
      </c>
    </row>
    <row r="74" spans="1:10" x14ac:dyDescent="0.25">
      <c r="A74" s="83">
        <v>44755</v>
      </c>
      <c r="B74" s="7" t="s">
        <v>18</v>
      </c>
      <c r="C74" s="7" t="s">
        <v>41</v>
      </c>
      <c r="D74" s="7" t="s">
        <v>12</v>
      </c>
      <c r="E74" s="7">
        <v>409</v>
      </c>
      <c r="F74" s="84">
        <v>180</v>
      </c>
      <c r="G74" s="7" t="s">
        <v>50</v>
      </c>
      <c r="H74" s="7"/>
      <c r="I74" s="7"/>
      <c r="J74" s="82">
        <v>265</v>
      </c>
    </row>
    <row r="75" spans="1:10" x14ac:dyDescent="0.25">
      <c r="A75" s="83">
        <v>44755</v>
      </c>
      <c r="B75" s="7" t="s">
        <v>6</v>
      </c>
      <c r="C75" s="7" t="s">
        <v>41</v>
      </c>
      <c r="D75" s="7" t="s">
        <v>89</v>
      </c>
      <c r="E75" s="7">
        <v>21263</v>
      </c>
      <c r="F75" s="84">
        <v>240</v>
      </c>
      <c r="G75" s="7" t="s">
        <v>51</v>
      </c>
      <c r="H75" s="7"/>
      <c r="I75" s="7"/>
      <c r="J75" s="82">
        <v>265</v>
      </c>
    </row>
    <row r="76" spans="1:10" x14ac:dyDescent="0.25">
      <c r="A76" s="89">
        <v>44756</v>
      </c>
      <c r="B76" s="90" t="s">
        <v>10</v>
      </c>
      <c r="C76" s="90" t="s">
        <v>41</v>
      </c>
      <c r="D76" s="90" t="s">
        <v>89</v>
      </c>
      <c r="E76" s="90">
        <v>21263</v>
      </c>
      <c r="F76" s="94">
        <v>240</v>
      </c>
      <c r="G76" s="90" t="s">
        <v>22</v>
      </c>
      <c r="H76" s="90"/>
      <c r="I76" s="90"/>
      <c r="J76" s="82">
        <v>265</v>
      </c>
    </row>
    <row r="77" spans="1:10" x14ac:dyDescent="0.25">
      <c r="A77" s="89">
        <v>44756</v>
      </c>
      <c r="B77" s="90" t="s">
        <v>10</v>
      </c>
      <c r="C77" s="90" t="s">
        <v>41</v>
      </c>
      <c r="D77" s="90" t="s">
        <v>9</v>
      </c>
      <c r="E77" s="90">
        <v>411</v>
      </c>
      <c r="F77" s="94">
        <v>200</v>
      </c>
      <c r="G77" s="90" t="s">
        <v>68</v>
      </c>
      <c r="H77" s="90"/>
      <c r="I77" s="90"/>
      <c r="J77" s="82">
        <v>265</v>
      </c>
    </row>
    <row r="78" spans="1:10" x14ac:dyDescent="0.25">
      <c r="A78" s="89">
        <v>44757</v>
      </c>
      <c r="B78" s="90" t="s">
        <v>10</v>
      </c>
      <c r="C78" s="90" t="s">
        <v>41</v>
      </c>
      <c r="D78" s="90" t="s">
        <v>12</v>
      </c>
      <c r="E78" s="90">
        <v>412</v>
      </c>
      <c r="F78" s="94">
        <v>180</v>
      </c>
      <c r="G78" s="90" t="s">
        <v>68</v>
      </c>
      <c r="H78" s="90"/>
      <c r="I78" s="90"/>
      <c r="J78" s="82">
        <v>265</v>
      </c>
    </row>
    <row r="79" spans="1:10" x14ac:dyDescent="0.25">
      <c r="A79" s="89">
        <v>44762</v>
      </c>
      <c r="B79" s="90" t="s">
        <v>10</v>
      </c>
      <c r="C79" s="90" t="s">
        <v>41</v>
      </c>
      <c r="D79" s="90" t="s">
        <v>12</v>
      </c>
      <c r="E79" s="90">
        <v>414</v>
      </c>
      <c r="F79" s="93">
        <v>180</v>
      </c>
      <c r="G79" s="90" t="s">
        <v>108</v>
      </c>
      <c r="H79" s="90"/>
      <c r="I79" s="90"/>
      <c r="J79" s="88">
        <v>276</v>
      </c>
    </row>
    <row r="80" spans="1:10" x14ac:dyDescent="0.25">
      <c r="A80" s="89">
        <v>44764</v>
      </c>
      <c r="B80" s="90" t="s">
        <v>6</v>
      </c>
      <c r="C80" s="90" t="s">
        <v>41</v>
      </c>
      <c r="D80" s="90" t="s">
        <v>9</v>
      </c>
      <c r="E80" s="90">
        <v>416</v>
      </c>
      <c r="F80" s="90">
        <v>200</v>
      </c>
      <c r="G80" s="90" t="s">
        <v>51</v>
      </c>
      <c r="H80" s="90"/>
      <c r="I80" s="1"/>
      <c r="J80" s="88">
        <v>276</v>
      </c>
    </row>
    <row r="81" spans="1:10" x14ac:dyDescent="0.25">
      <c r="A81" s="89">
        <v>44764</v>
      </c>
      <c r="B81" s="90" t="s">
        <v>10</v>
      </c>
      <c r="C81" s="90" t="s">
        <v>41</v>
      </c>
      <c r="D81" s="90" t="s">
        <v>9</v>
      </c>
      <c r="E81" s="90">
        <v>416</v>
      </c>
      <c r="F81" s="90">
        <v>200</v>
      </c>
      <c r="G81" s="90" t="s">
        <v>108</v>
      </c>
      <c r="H81" s="90"/>
      <c r="I81" s="90"/>
      <c r="J81" s="88">
        <v>276</v>
      </c>
    </row>
    <row r="82" spans="1:10" x14ac:dyDescent="0.25">
      <c r="A82" s="89">
        <v>44764</v>
      </c>
      <c r="B82" s="90" t="s">
        <v>109</v>
      </c>
      <c r="C82" s="90" t="s">
        <v>41</v>
      </c>
      <c r="D82" s="90" t="s">
        <v>9</v>
      </c>
      <c r="E82" s="90">
        <v>416</v>
      </c>
      <c r="F82" s="90">
        <v>200</v>
      </c>
      <c r="G82" s="90" t="s">
        <v>22</v>
      </c>
      <c r="H82" s="90"/>
      <c r="I82" s="90"/>
      <c r="J82" s="88">
        <v>276</v>
      </c>
    </row>
    <row r="83" spans="1:10" x14ac:dyDescent="0.25">
      <c r="A83" s="89">
        <v>44765</v>
      </c>
      <c r="B83" s="90" t="s">
        <v>14</v>
      </c>
      <c r="C83" s="90" t="s">
        <v>41</v>
      </c>
      <c r="D83" s="90" t="s">
        <v>12</v>
      </c>
      <c r="E83" s="90">
        <v>420</v>
      </c>
      <c r="F83" s="90">
        <v>180</v>
      </c>
      <c r="G83" s="90" t="s">
        <v>48</v>
      </c>
      <c r="H83" s="90"/>
      <c r="I83" s="90"/>
      <c r="J83" s="88">
        <v>276</v>
      </c>
    </row>
    <row r="84" spans="1:10" x14ac:dyDescent="0.25">
      <c r="A84" s="91">
        <v>44765</v>
      </c>
      <c r="B84" s="92" t="s">
        <v>6</v>
      </c>
      <c r="C84" s="92" t="s">
        <v>41</v>
      </c>
      <c r="D84" s="92" t="s">
        <v>12</v>
      </c>
      <c r="E84" s="92">
        <v>421</v>
      </c>
      <c r="F84" s="92">
        <v>180</v>
      </c>
      <c r="G84" s="92" t="s">
        <v>51</v>
      </c>
      <c r="H84" s="92"/>
      <c r="I84" s="92"/>
      <c r="J84" s="88">
        <v>276</v>
      </c>
    </row>
    <row r="85" spans="1:10" x14ac:dyDescent="0.25">
      <c r="A85" s="89">
        <v>44770</v>
      </c>
      <c r="B85" s="90" t="s">
        <v>10</v>
      </c>
      <c r="C85" s="90" t="s">
        <v>41</v>
      </c>
      <c r="D85" s="90" t="s">
        <v>9</v>
      </c>
      <c r="E85" s="90">
        <v>415</v>
      </c>
      <c r="F85" s="90">
        <v>200</v>
      </c>
      <c r="G85" s="90" t="s">
        <v>108</v>
      </c>
      <c r="H85" s="90"/>
      <c r="I85" s="90"/>
      <c r="J85" s="88">
        <v>276</v>
      </c>
    </row>
    <row r="86" spans="1:10" x14ac:dyDescent="0.25">
      <c r="A86" s="89">
        <v>44771</v>
      </c>
      <c r="B86" s="90" t="s">
        <v>44</v>
      </c>
      <c r="C86" s="90" t="s">
        <v>41</v>
      </c>
      <c r="D86" s="90" t="s">
        <v>20</v>
      </c>
      <c r="E86" s="90">
        <v>426</v>
      </c>
      <c r="F86" s="90">
        <v>220</v>
      </c>
      <c r="G86" s="90" t="s">
        <v>52</v>
      </c>
      <c r="H86" s="90"/>
      <c r="I86" s="90"/>
      <c r="J86" s="88">
        <v>276</v>
      </c>
    </row>
    <row r="87" spans="1:10" x14ac:dyDescent="0.25">
      <c r="A87" s="89">
        <v>44771</v>
      </c>
      <c r="B87" s="90" t="s">
        <v>18</v>
      </c>
      <c r="C87" s="90" t="s">
        <v>41</v>
      </c>
      <c r="D87" s="90" t="s">
        <v>20</v>
      </c>
      <c r="E87" s="90">
        <v>426</v>
      </c>
      <c r="F87" s="90">
        <v>220</v>
      </c>
      <c r="G87" s="90" t="s">
        <v>50</v>
      </c>
      <c r="H87" s="90"/>
      <c r="I87" s="90"/>
      <c r="J87" s="88">
        <v>276</v>
      </c>
    </row>
    <row r="88" spans="1:10" x14ac:dyDescent="0.25">
      <c r="A88" s="89">
        <v>44771</v>
      </c>
      <c r="B88" s="90" t="s">
        <v>10</v>
      </c>
      <c r="C88" s="90" t="s">
        <v>41</v>
      </c>
      <c r="D88" s="90" t="s">
        <v>20</v>
      </c>
      <c r="E88" s="90">
        <v>427</v>
      </c>
      <c r="F88" s="90">
        <v>220</v>
      </c>
      <c r="G88" s="90" t="s">
        <v>108</v>
      </c>
      <c r="H88" s="90"/>
      <c r="I88" s="90"/>
      <c r="J88" s="88">
        <v>276</v>
      </c>
    </row>
    <row r="89" spans="1:10" x14ac:dyDescent="0.25">
      <c r="A89" s="1"/>
      <c r="B89" s="1"/>
      <c r="C89" s="1"/>
      <c r="D89" s="1"/>
      <c r="E89" s="1"/>
      <c r="F89" s="1"/>
      <c r="G89" s="1"/>
      <c r="H89" s="119"/>
      <c r="I89" s="1"/>
      <c r="J89" s="88">
        <v>276</v>
      </c>
    </row>
    <row r="91" spans="1:10" x14ac:dyDescent="0.25">
      <c r="D91" t="s">
        <v>110</v>
      </c>
    </row>
    <row r="92" spans="1:10" x14ac:dyDescent="0.25">
      <c r="A92" s="89">
        <v>44774</v>
      </c>
      <c r="B92" s="90" t="s">
        <v>44</v>
      </c>
      <c r="C92" s="90" t="s">
        <v>41</v>
      </c>
      <c r="D92" s="90" t="s">
        <v>9</v>
      </c>
      <c r="E92" s="90">
        <v>430</v>
      </c>
      <c r="F92" s="90">
        <v>200</v>
      </c>
      <c r="G92" s="90" t="s">
        <v>52</v>
      </c>
      <c r="H92" s="90"/>
      <c r="I92" s="90"/>
      <c r="J92" s="88">
        <v>276</v>
      </c>
    </row>
    <row r="93" spans="1:10" x14ac:dyDescent="0.25">
      <c r="A93" s="89">
        <v>44774</v>
      </c>
      <c r="B93" s="90" t="s">
        <v>10</v>
      </c>
      <c r="C93" s="90" t="s">
        <v>41</v>
      </c>
      <c r="D93" s="90" t="s">
        <v>9</v>
      </c>
      <c r="E93" s="90">
        <v>430</v>
      </c>
      <c r="F93" s="90">
        <v>200</v>
      </c>
      <c r="G93" s="90" t="s">
        <v>108</v>
      </c>
      <c r="H93" s="90"/>
      <c r="I93" s="90"/>
      <c r="J93" s="88">
        <v>276</v>
      </c>
    </row>
    <row r="94" spans="1:10" x14ac:dyDescent="0.25">
      <c r="A94" s="89">
        <v>44774</v>
      </c>
      <c r="B94" s="90" t="s">
        <v>34</v>
      </c>
      <c r="C94" s="90" t="s">
        <v>41</v>
      </c>
      <c r="D94" s="90" t="s">
        <v>9</v>
      </c>
      <c r="E94" s="90">
        <v>430</v>
      </c>
      <c r="F94" s="90">
        <v>200</v>
      </c>
      <c r="G94" s="90" t="s">
        <v>51</v>
      </c>
      <c r="H94" s="90"/>
      <c r="I94" s="90"/>
      <c r="J94" s="88">
        <v>276</v>
      </c>
    </row>
    <row r="95" spans="1:10" x14ac:dyDescent="0.25">
      <c r="A95" s="5">
        <v>44776</v>
      </c>
      <c r="B95" s="6" t="s">
        <v>14</v>
      </c>
      <c r="C95" s="6" t="s">
        <v>41</v>
      </c>
      <c r="D95" s="6" t="s">
        <v>12</v>
      </c>
      <c r="E95" s="6">
        <v>432</v>
      </c>
      <c r="F95" s="6">
        <v>180</v>
      </c>
      <c r="G95" s="6" t="s">
        <v>48</v>
      </c>
      <c r="H95" s="6"/>
      <c r="I95" s="6"/>
      <c r="J95" s="79">
        <v>284</v>
      </c>
    </row>
    <row r="96" spans="1:10" x14ac:dyDescent="0.25">
      <c r="A96" s="5">
        <v>44776</v>
      </c>
      <c r="B96" s="6" t="s">
        <v>26</v>
      </c>
      <c r="C96" s="6" t="s">
        <v>41</v>
      </c>
      <c r="D96" s="6" t="s">
        <v>12</v>
      </c>
      <c r="E96" s="6">
        <v>434</v>
      </c>
      <c r="F96" s="6">
        <v>180</v>
      </c>
      <c r="G96" s="6" t="s">
        <v>57</v>
      </c>
      <c r="H96" s="6"/>
      <c r="I96" s="6"/>
      <c r="J96" s="79">
        <v>284</v>
      </c>
    </row>
    <row r="97" spans="1:10" x14ac:dyDescent="0.25">
      <c r="A97" s="5">
        <v>44776</v>
      </c>
      <c r="B97" s="6" t="s">
        <v>18</v>
      </c>
      <c r="C97" s="6" t="s">
        <v>41</v>
      </c>
      <c r="D97" s="6" t="s">
        <v>12</v>
      </c>
      <c r="E97" s="6">
        <v>435</v>
      </c>
      <c r="F97" s="6">
        <v>180</v>
      </c>
      <c r="G97" s="6" t="s">
        <v>50</v>
      </c>
      <c r="H97" s="6"/>
      <c r="I97" s="6"/>
      <c r="J97" s="79">
        <v>284</v>
      </c>
    </row>
    <row r="98" spans="1:10" x14ac:dyDescent="0.25">
      <c r="A98" s="5">
        <v>44777</v>
      </c>
      <c r="B98" s="6" t="s">
        <v>44</v>
      </c>
      <c r="C98" s="6" t="s">
        <v>41</v>
      </c>
      <c r="D98" s="6" t="s">
        <v>9</v>
      </c>
      <c r="E98" s="6">
        <v>436</v>
      </c>
      <c r="F98" s="6">
        <v>200</v>
      </c>
      <c r="G98" s="6" t="s">
        <v>52</v>
      </c>
      <c r="H98" s="6"/>
      <c r="I98" s="6"/>
      <c r="J98" s="79">
        <v>284</v>
      </c>
    </row>
    <row r="99" spans="1:10" x14ac:dyDescent="0.25">
      <c r="A99" s="5">
        <v>44777</v>
      </c>
      <c r="B99" s="6" t="s">
        <v>25</v>
      </c>
      <c r="C99" s="6" t="s">
        <v>41</v>
      </c>
      <c r="D99" s="6" t="s">
        <v>12</v>
      </c>
      <c r="E99" s="6">
        <v>19520</v>
      </c>
      <c r="F99" s="6">
        <v>180</v>
      </c>
      <c r="G99" s="6" t="s">
        <v>51</v>
      </c>
      <c r="H99" s="6"/>
      <c r="I99" s="6"/>
      <c r="J99" s="79">
        <v>284</v>
      </c>
    </row>
    <row r="100" spans="1:10" x14ac:dyDescent="0.25">
      <c r="A100" s="5">
        <v>44779</v>
      </c>
      <c r="B100" s="6" t="s">
        <v>10</v>
      </c>
      <c r="C100" s="6" t="s">
        <v>41</v>
      </c>
      <c r="D100" s="6" t="s">
        <v>12</v>
      </c>
      <c r="E100" s="6">
        <v>442</v>
      </c>
      <c r="F100" s="6">
        <v>180</v>
      </c>
      <c r="G100" s="6" t="s">
        <v>108</v>
      </c>
      <c r="H100" s="6"/>
      <c r="I100" s="6"/>
      <c r="J100" s="79">
        <v>284</v>
      </c>
    </row>
    <row r="101" spans="1:10" x14ac:dyDescent="0.25">
      <c r="A101" s="5">
        <v>44781</v>
      </c>
      <c r="B101" s="6" t="s">
        <v>44</v>
      </c>
      <c r="C101" s="6" t="s">
        <v>41</v>
      </c>
      <c r="D101" s="6" t="s">
        <v>12</v>
      </c>
      <c r="E101" s="6">
        <v>441</v>
      </c>
      <c r="F101" s="6">
        <v>180</v>
      </c>
      <c r="G101" s="6" t="s">
        <v>52</v>
      </c>
      <c r="H101" s="6"/>
      <c r="I101" s="6"/>
      <c r="J101" s="79">
        <v>284</v>
      </c>
    </row>
    <row r="102" spans="1:10" x14ac:dyDescent="0.25">
      <c r="A102" s="5">
        <v>44782</v>
      </c>
      <c r="B102" s="6" t="s">
        <v>69</v>
      </c>
      <c r="C102" s="6" t="s">
        <v>41</v>
      </c>
      <c r="D102" s="6" t="s">
        <v>89</v>
      </c>
      <c r="E102" s="6">
        <v>21456</v>
      </c>
      <c r="F102" s="6">
        <v>240</v>
      </c>
      <c r="G102" s="6" t="s">
        <v>49</v>
      </c>
      <c r="H102" s="6"/>
      <c r="I102" s="6"/>
      <c r="J102" s="95">
        <v>288</v>
      </c>
    </row>
    <row r="103" spans="1:10" x14ac:dyDescent="0.25">
      <c r="A103" s="5">
        <v>44782</v>
      </c>
      <c r="B103" s="6" t="s">
        <v>34</v>
      </c>
      <c r="C103" s="6" t="s">
        <v>41</v>
      </c>
      <c r="D103" s="6" t="s">
        <v>89</v>
      </c>
      <c r="E103" s="6">
        <v>21456</v>
      </c>
      <c r="F103" s="6">
        <v>240</v>
      </c>
      <c r="G103" s="6" t="s">
        <v>46</v>
      </c>
      <c r="H103" s="6"/>
      <c r="I103" s="6"/>
      <c r="J103" s="95">
        <v>288</v>
      </c>
    </row>
    <row r="104" spans="1:10" x14ac:dyDescent="0.25">
      <c r="A104" s="5">
        <v>44783</v>
      </c>
      <c r="B104" s="6" t="s">
        <v>14</v>
      </c>
      <c r="C104" s="6" t="s">
        <v>41</v>
      </c>
      <c r="D104" s="6" t="s">
        <v>12</v>
      </c>
      <c r="E104" s="6">
        <v>444</v>
      </c>
      <c r="F104" s="6">
        <v>180</v>
      </c>
      <c r="G104" s="6" t="s">
        <v>48</v>
      </c>
      <c r="H104" s="6"/>
      <c r="I104" s="6"/>
      <c r="J104" s="95">
        <v>288</v>
      </c>
    </row>
    <row r="105" spans="1:10" x14ac:dyDescent="0.25">
      <c r="A105" s="5">
        <v>44784</v>
      </c>
      <c r="B105" s="6" t="s">
        <v>18</v>
      </c>
      <c r="C105" s="6" t="s">
        <v>41</v>
      </c>
      <c r="D105" s="6" t="s">
        <v>9</v>
      </c>
      <c r="E105" s="6">
        <v>446</v>
      </c>
      <c r="F105" s="6">
        <v>200</v>
      </c>
      <c r="G105" s="6" t="s">
        <v>50</v>
      </c>
      <c r="H105" s="6"/>
      <c r="I105" s="6"/>
      <c r="J105" s="95">
        <v>288</v>
      </c>
    </row>
    <row r="106" spans="1:10" x14ac:dyDescent="0.25">
      <c r="A106" s="5">
        <v>44784</v>
      </c>
      <c r="B106" s="6" t="s">
        <v>10</v>
      </c>
      <c r="C106" s="6" t="s">
        <v>41</v>
      </c>
      <c r="D106" s="6" t="s">
        <v>20</v>
      </c>
      <c r="E106" s="6">
        <v>44849</v>
      </c>
      <c r="F106" s="6">
        <v>220</v>
      </c>
      <c r="G106" s="6" t="s">
        <v>11</v>
      </c>
      <c r="H106" s="6"/>
      <c r="I106" s="6"/>
      <c r="J106" s="95">
        <v>288</v>
      </c>
    </row>
    <row r="107" spans="1:10" x14ac:dyDescent="0.25">
      <c r="A107" s="5">
        <v>44785</v>
      </c>
      <c r="B107" s="6" t="s">
        <v>44</v>
      </c>
      <c r="C107" s="6" t="s">
        <v>41</v>
      </c>
      <c r="D107" s="6" t="s">
        <v>20</v>
      </c>
      <c r="E107" s="6">
        <v>450</v>
      </c>
      <c r="F107" s="6">
        <v>220</v>
      </c>
      <c r="G107" s="6" t="s">
        <v>52</v>
      </c>
      <c r="H107" s="6"/>
      <c r="I107" s="6"/>
      <c r="J107" s="95">
        <v>288</v>
      </c>
    </row>
    <row r="108" spans="1:10" x14ac:dyDescent="0.25">
      <c r="A108" s="5">
        <v>44785</v>
      </c>
      <c r="B108" s="6" t="s">
        <v>16</v>
      </c>
      <c r="C108" s="6" t="s">
        <v>41</v>
      </c>
      <c r="D108" s="6" t="s">
        <v>9</v>
      </c>
      <c r="E108" s="6">
        <v>451</v>
      </c>
      <c r="F108" s="6">
        <v>320</v>
      </c>
      <c r="G108" s="6" t="s">
        <v>54</v>
      </c>
      <c r="H108" s="6"/>
      <c r="I108" s="6"/>
      <c r="J108" s="95">
        <v>288</v>
      </c>
    </row>
    <row r="109" spans="1:10" x14ac:dyDescent="0.25">
      <c r="A109" s="5">
        <v>44785</v>
      </c>
      <c r="B109" s="6" t="s">
        <v>14</v>
      </c>
      <c r="C109" s="6" t="s">
        <v>41</v>
      </c>
      <c r="D109" s="6" t="s">
        <v>12</v>
      </c>
      <c r="E109" s="6">
        <v>453</v>
      </c>
      <c r="F109" s="6">
        <v>180</v>
      </c>
      <c r="G109" s="6" t="s">
        <v>48</v>
      </c>
      <c r="H109" s="6"/>
      <c r="I109" s="6"/>
      <c r="J109" s="95">
        <v>288</v>
      </c>
    </row>
    <row r="110" spans="1:10" x14ac:dyDescent="0.25">
      <c r="A110" s="103">
        <v>44790</v>
      </c>
      <c r="B110" s="104" t="s">
        <v>14</v>
      </c>
      <c r="C110" s="104" t="s">
        <v>41</v>
      </c>
      <c r="D110" s="104" t="s">
        <v>12</v>
      </c>
      <c r="E110" s="104">
        <v>456</v>
      </c>
      <c r="F110" s="104">
        <v>180</v>
      </c>
      <c r="G110" s="104" t="s">
        <v>48</v>
      </c>
      <c r="H110" s="104"/>
      <c r="I110" s="104"/>
      <c r="J110" s="26">
        <v>300</v>
      </c>
    </row>
    <row r="111" spans="1:10" x14ac:dyDescent="0.25">
      <c r="A111" s="103">
        <v>44790</v>
      </c>
      <c r="B111" s="104" t="s">
        <v>10</v>
      </c>
      <c r="C111" s="104" t="s">
        <v>41</v>
      </c>
      <c r="D111" s="104" t="s">
        <v>12</v>
      </c>
      <c r="E111" s="104">
        <v>457</v>
      </c>
      <c r="F111" s="104">
        <v>180</v>
      </c>
      <c r="G111" s="104" t="s">
        <v>108</v>
      </c>
      <c r="H111" s="104"/>
      <c r="I111" s="104"/>
      <c r="J111" s="26">
        <v>300</v>
      </c>
    </row>
    <row r="112" spans="1:10" x14ac:dyDescent="0.25">
      <c r="A112" s="103">
        <v>44790</v>
      </c>
      <c r="B112" s="104" t="s">
        <v>18</v>
      </c>
      <c r="C112" s="104" t="s">
        <v>41</v>
      </c>
      <c r="D112" s="104" t="s">
        <v>12</v>
      </c>
      <c r="E112" s="104">
        <v>458</v>
      </c>
      <c r="F112" s="104">
        <v>180</v>
      </c>
      <c r="G112" s="104" t="s">
        <v>50</v>
      </c>
      <c r="H112" s="104"/>
      <c r="I112" s="104"/>
      <c r="J112" s="26">
        <v>300</v>
      </c>
    </row>
    <row r="113" spans="1:11" x14ac:dyDescent="0.25">
      <c r="A113" s="103">
        <v>44791</v>
      </c>
      <c r="B113" s="104" t="s">
        <v>10</v>
      </c>
      <c r="C113" s="104" t="s">
        <v>41</v>
      </c>
      <c r="D113" s="104" t="s">
        <v>9</v>
      </c>
      <c r="E113" s="104">
        <v>461</v>
      </c>
      <c r="F113" s="104">
        <v>200</v>
      </c>
      <c r="G113" s="104" t="s">
        <v>11</v>
      </c>
      <c r="H113" s="104"/>
      <c r="I113" s="104"/>
      <c r="J113" s="26">
        <v>300</v>
      </c>
    </row>
    <row r="114" spans="1:11" x14ac:dyDescent="0.25">
      <c r="A114" s="103">
        <v>44791</v>
      </c>
      <c r="B114" s="104" t="s">
        <v>44</v>
      </c>
      <c r="C114" s="104" t="s">
        <v>41</v>
      </c>
      <c r="D114" s="104" t="s">
        <v>9</v>
      </c>
      <c r="E114" s="104">
        <v>462</v>
      </c>
      <c r="F114" s="104">
        <v>200</v>
      </c>
      <c r="G114" s="104" t="s">
        <v>52</v>
      </c>
      <c r="H114" s="104"/>
      <c r="I114" s="104"/>
      <c r="J114" s="26">
        <v>300</v>
      </c>
    </row>
    <row r="115" spans="1:11" x14ac:dyDescent="0.25">
      <c r="A115" s="112">
        <v>44793</v>
      </c>
      <c r="B115" s="113" t="s">
        <v>18</v>
      </c>
      <c r="C115" s="113" t="s">
        <v>41</v>
      </c>
      <c r="D115" s="113" t="s">
        <v>12</v>
      </c>
      <c r="E115" s="113">
        <v>464</v>
      </c>
      <c r="F115" s="113">
        <v>180</v>
      </c>
      <c r="G115" s="113" t="s">
        <v>50</v>
      </c>
      <c r="H115" s="113"/>
      <c r="I115" s="113"/>
      <c r="J115" s="26">
        <v>300</v>
      </c>
    </row>
    <row r="116" spans="1:11" x14ac:dyDescent="0.25">
      <c r="A116" s="103">
        <v>44794</v>
      </c>
      <c r="B116" s="104" t="s">
        <v>16</v>
      </c>
      <c r="C116" s="104" t="s">
        <v>41</v>
      </c>
      <c r="D116" s="104" t="s">
        <v>89</v>
      </c>
      <c r="E116" s="104">
        <v>21542</v>
      </c>
      <c r="F116" s="104">
        <v>240</v>
      </c>
      <c r="G116" s="104" t="s">
        <v>54</v>
      </c>
      <c r="H116" s="104"/>
      <c r="I116" s="104"/>
      <c r="J116" s="26">
        <v>300</v>
      </c>
      <c r="K116" t="s">
        <v>140</v>
      </c>
    </row>
    <row r="117" spans="1:11" x14ac:dyDescent="0.25">
      <c r="A117" s="103">
        <v>44794</v>
      </c>
      <c r="B117" s="104" t="s">
        <v>109</v>
      </c>
      <c r="C117" s="104" t="s">
        <v>41</v>
      </c>
      <c r="D117" s="104" t="s">
        <v>89</v>
      </c>
      <c r="E117" s="104">
        <v>21542</v>
      </c>
      <c r="F117" s="104">
        <v>240</v>
      </c>
      <c r="G117" s="104" t="s">
        <v>22</v>
      </c>
      <c r="H117" s="104"/>
      <c r="I117" s="104"/>
      <c r="J117" s="26">
        <v>300</v>
      </c>
    </row>
    <row r="118" spans="1:11" x14ac:dyDescent="0.25">
      <c r="A118" s="103">
        <v>44790</v>
      </c>
      <c r="B118" s="104" t="s">
        <v>26</v>
      </c>
      <c r="C118" s="104" t="s">
        <v>41</v>
      </c>
      <c r="D118" s="104" t="s">
        <v>89</v>
      </c>
      <c r="E118" s="104">
        <v>21511</v>
      </c>
      <c r="F118" s="104">
        <v>240</v>
      </c>
      <c r="G118" s="104" t="s">
        <v>57</v>
      </c>
      <c r="H118" s="104"/>
      <c r="I118" s="104"/>
      <c r="J118" s="96">
        <v>301</v>
      </c>
    </row>
    <row r="119" spans="1:11" x14ac:dyDescent="0.25">
      <c r="A119" s="103">
        <v>44790</v>
      </c>
      <c r="B119" s="104" t="s">
        <v>44</v>
      </c>
      <c r="C119" s="104" t="s">
        <v>41</v>
      </c>
      <c r="D119" s="104" t="s">
        <v>89</v>
      </c>
      <c r="E119" s="104">
        <v>21511</v>
      </c>
      <c r="F119" s="104">
        <v>340</v>
      </c>
      <c r="G119" s="104" t="s">
        <v>52</v>
      </c>
      <c r="H119" s="104"/>
      <c r="I119" s="104"/>
      <c r="J119" s="96">
        <v>301</v>
      </c>
    </row>
    <row r="120" spans="1:11" x14ac:dyDescent="0.25">
      <c r="A120" s="103">
        <v>44796</v>
      </c>
      <c r="B120" s="104" t="s">
        <v>44</v>
      </c>
      <c r="C120" s="104" t="s">
        <v>41</v>
      </c>
      <c r="D120" s="104" t="s">
        <v>12</v>
      </c>
      <c r="E120" s="104">
        <v>465</v>
      </c>
      <c r="F120" s="104">
        <v>260</v>
      </c>
      <c r="G120" s="104" t="s">
        <v>52</v>
      </c>
      <c r="H120" s="104"/>
      <c r="I120" s="104" t="s">
        <v>111</v>
      </c>
      <c r="J120" s="96">
        <v>301</v>
      </c>
    </row>
    <row r="121" spans="1:11" x14ac:dyDescent="0.25">
      <c r="A121" s="103">
        <v>44797</v>
      </c>
      <c r="B121" s="104" t="s">
        <v>69</v>
      </c>
      <c r="C121" s="104" t="s">
        <v>41</v>
      </c>
      <c r="D121" s="104" t="s">
        <v>12</v>
      </c>
      <c r="E121" s="104">
        <v>466</v>
      </c>
      <c r="F121" s="104">
        <v>180</v>
      </c>
      <c r="G121" s="104" t="s">
        <v>49</v>
      </c>
      <c r="H121" s="104"/>
      <c r="I121" s="104"/>
      <c r="J121" s="7">
        <v>306</v>
      </c>
    </row>
    <row r="122" spans="1:11" x14ac:dyDescent="0.25">
      <c r="A122" s="103">
        <v>44798</v>
      </c>
      <c r="B122" s="104" t="s">
        <v>44</v>
      </c>
      <c r="C122" s="104" t="s">
        <v>41</v>
      </c>
      <c r="D122" s="104" t="s">
        <v>89</v>
      </c>
      <c r="E122" s="104">
        <v>21578</v>
      </c>
      <c r="F122" s="104">
        <v>240</v>
      </c>
      <c r="G122" s="104" t="s">
        <v>52</v>
      </c>
      <c r="H122" s="104"/>
      <c r="I122" s="104"/>
      <c r="J122" s="96">
        <v>301</v>
      </c>
    </row>
    <row r="123" spans="1:11" x14ac:dyDescent="0.25">
      <c r="A123" s="103">
        <v>44798</v>
      </c>
      <c r="B123" s="104" t="s">
        <v>34</v>
      </c>
      <c r="C123" s="104" t="s">
        <v>41</v>
      </c>
      <c r="D123" s="104" t="s">
        <v>89</v>
      </c>
      <c r="E123" s="104">
        <v>21578</v>
      </c>
      <c r="F123" s="104">
        <v>240</v>
      </c>
      <c r="G123" s="104" t="s">
        <v>51</v>
      </c>
      <c r="H123" s="104"/>
      <c r="I123" s="104"/>
      <c r="J123" s="96">
        <v>301</v>
      </c>
    </row>
    <row r="124" spans="1:11" x14ac:dyDescent="0.25">
      <c r="A124" s="103">
        <v>44799</v>
      </c>
      <c r="B124" s="104" t="s">
        <v>10</v>
      </c>
      <c r="C124" s="104" t="s">
        <v>41</v>
      </c>
      <c r="D124" s="104" t="s">
        <v>9</v>
      </c>
      <c r="E124" s="104">
        <v>470</v>
      </c>
      <c r="F124" s="104">
        <v>200</v>
      </c>
      <c r="G124" s="104" t="s">
        <v>108</v>
      </c>
      <c r="H124" s="104"/>
      <c r="I124" s="104"/>
      <c r="J124" s="96">
        <v>301</v>
      </c>
    </row>
    <row r="125" spans="1:11" x14ac:dyDescent="0.25">
      <c r="A125" s="103">
        <v>44799</v>
      </c>
      <c r="B125" s="104" t="s">
        <v>34</v>
      </c>
      <c r="C125" s="104" t="s">
        <v>41</v>
      </c>
      <c r="D125" s="104" t="s">
        <v>9</v>
      </c>
      <c r="E125" s="104">
        <v>470</v>
      </c>
      <c r="F125" s="104">
        <v>200</v>
      </c>
      <c r="G125" s="104" t="s">
        <v>51</v>
      </c>
      <c r="H125" s="104"/>
      <c r="I125" s="104"/>
      <c r="J125" s="96">
        <v>301</v>
      </c>
    </row>
    <row r="126" spans="1:11" x14ac:dyDescent="0.25">
      <c r="A126" s="103">
        <v>44804</v>
      </c>
      <c r="B126" s="104" t="s">
        <v>44</v>
      </c>
      <c r="C126" s="104" t="s">
        <v>41</v>
      </c>
      <c r="D126" s="104" t="s">
        <v>12</v>
      </c>
      <c r="E126" s="104">
        <v>473</v>
      </c>
      <c r="F126" s="104">
        <v>180</v>
      </c>
      <c r="G126" s="104" t="s">
        <v>52</v>
      </c>
      <c r="H126" s="104"/>
      <c r="I126" s="104"/>
      <c r="J126" s="96">
        <v>301</v>
      </c>
    </row>
    <row r="127" spans="1:11" x14ac:dyDescent="0.25">
      <c r="A127" s="103">
        <v>44804</v>
      </c>
      <c r="B127" s="104" t="s">
        <v>109</v>
      </c>
      <c r="C127" s="104" t="s">
        <v>41</v>
      </c>
      <c r="D127" s="104" t="s">
        <v>100</v>
      </c>
      <c r="E127" s="104">
        <v>476</v>
      </c>
      <c r="F127" s="104">
        <v>600</v>
      </c>
      <c r="G127" s="104" t="s">
        <v>22</v>
      </c>
      <c r="H127" s="104"/>
      <c r="I127" s="104"/>
      <c r="J127" s="7">
        <v>306</v>
      </c>
    </row>
    <row r="128" spans="1:11" x14ac:dyDescent="0.25">
      <c r="A128" s="103">
        <v>44804</v>
      </c>
      <c r="B128" s="104" t="s">
        <v>94</v>
      </c>
      <c r="C128" s="104" t="s">
        <v>41</v>
      </c>
      <c r="D128" s="104" t="s">
        <v>100</v>
      </c>
      <c r="E128" s="104">
        <v>476</v>
      </c>
      <c r="F128" s="104">
        <v>600</v>
      </c>
      <c r="G128" s="104" t="s">
        <v>112</v>
      </c>
      <c r="H128" s="104"/>
      <c r="I128" s="104"/>
      <c r="J128" s="7">
        <v>306</v>
      </c>
    </row>
    <row r="131" spans="1:11" x14ac:dyDescent="0.25">
      <c r="D131" t="s">
        <v>113</v>
      </c>
    </row>
    <row r="132" spans="1:11" x14ac:dyDescent="0.25">
      <c r="A132" s="103">
        <v>44805</v>
      </c>
      <c r="B132" s="104" t="s">
        <v>10</v>
      </c>
      <c r="C132" s="104" t="s">
        <v>41</v>
      </c>
      <c r="D132" s="104" t="s">
        <v>9</v>
      </c>
      <c r="E132" s="104">
        <v>21630</v>
      </c>
      <c r="F132" s="104">
        <v>200</v>
      </c>
      <c r="G132" s="104" t="s">
        <v>114</v>
      </c>
      <c r="H132" s="104"/>
      <c r="I132" s="104"/>
      <c r="J132" s="98">
        <v>306</v>
      </c>
    </row>
    <row r="133" spans="1:11" x14ac:dyDescent="0.25">
      <c r="A133" s="103">
        <v>44807</v>
      </c>
      <c r="B133" s="104" t="s">
        <v>115</v>
      </c>
      <c r="C133" s="104" t="s">
        <v>41</v>
      </c>
      <c r="D133" s="104" t="s">
        <v>12</v>
      </c>
      <c r="E133" s="104">
        <v>481</v>
      </c>
      <c r="F133" s="104">
        <v>180</v>
      </c>
      <c r="G133" s="104" t="s">
        <v>49</v>
      </c>
      <c r="H133" s="104"/>
      <c r="I133" s="104"/>
      <c r="J133" s="98">
        <v>306</v>
      </c>
    </row>
    <row r="134" spans="1:11" x14ac:dyDescent="0.25">
      <c r="A134" s="80">
        <v>44810</v>
      </c>
      <c r="B134" s="81" t="s">
        <v>44</v>
      </c>
      <c r="C134" s="81" t="s">
        <v>41</v>
      </c>
      <c r="D134" s="81" t="s">
        <v>89</v>
      </c>
      <c r="E134" s="81">
        <v>21664</v>
      </c>
      <c r="F134" s="81">
        <v>240</v>
      </c>
      <c r="G134" s="81" t="s">
        <v>52</v>
      </c>
      <c r="H134" s="81"/>
      <c r="I134" s="81"/>
      <c r="J134" s="99">
        <v>328</v>
      </c>
      <c r="K134" t="s">
        <v>133</v>
      </c>
    </row>
    <row r="135" spans="1:11" x14ac:dyDescent="0.25">
      <c r="A135" s="80">
        <v>44810</v>
      </c>
      <c r="B135" s="81" t="s">
        <v>116</v>
      </c>
      <c r="C135" s="81" t="s">
        <v>41</v>
      </c>
      <c r="D135" s="81" t="s">
        <v>89</v>
      </c>
      <c r="E135" s="81">
        <v>21664</v>
      </c>
      <c r="F135" s="81">
        <v>240</v>
      </c>
      <c r="G135" s="81" t="s">
        <v>51</v>
      </c>
      <c r="H135" s="81"/>
      <c r="I135" s="81"/>
      <c r="J135" s="99">
        <v>328</v>
      </c>
      <c r="K135" t="s">
        <v>139</v>
      </c>
    </row>
    <row r="136" spans="1:11" x14ac:dyDescent="0.25">
      <c r="A136" s="80">
        <v>44811</v>
      </c>
      <c r="B136" s="81" t="s">
        <v>18</v>
      </c>
      <c r="C136" s="81" t="s">
        <v>41</v>
      </c>
      <c r="D136" s="81" t="s">
        <v>12</v>
      </c>
      <c r="E136" s="81">
        <v>485</v>
      </c>
      <c r="F136" s="81">
        <v>180</v>
      </c>
      <c r="G136" s="81" t="s">
        <v>50</v>
      </c>
      <c r="H136" s="81"/>
      <c r="I136" s="81"/>
      <c r="J136" s="99">
        <v>328</v>
      </c>
    </row>
    <row r="137" spans="1:11" x14ac:dyDescent="0.25">
      <c r="A137" s="80">
        <v>44811</v>
      </c>
      <c r="B137" s="81" t="s">
        <v>115</v>
      </c>
      <c r="C137" s="81" t="s">
        <v>41</v>
      </c>
      <c r="D137" s="81" t="s">
        <v>12</v>
      </c>
      <c r="E137" s="81">
        <v>483</v>
      </c>
      <c r="F137" s="81">
        <v>180</v>
      </c>
      <c r="G137" s="81" t="s">
        <v>49</v>
      </c>
      <c r="H137" s="81"/>
      <c r="I137" s="81"/>
      <c r="J137" s="99">
        <v>328</v>
      </c>
    </row>
    <row r="138" spans="1:11" x14ac:dyDescent="0.25">
      <c r="A138" s="80">
        <v>44811</v>
      </c>
      <c r="B138" s="81" t="s">
        <v>116</v>
      </c>
      <c r="C138" s="81" t="s">
        <v>41</v>
      </c>
      <c r="D138" s="81" t="s">
        <v>12</v>
      </c>
      <c r="E138" s="81">
        <v>486</v>
      </c>
      <c r="F138" s="81">
        <v>180</v>
      </c>
      <c r="G138" s="81" t="s">
        <v>51</v>
      </c>
      <c r="H138" s="81"/>
      <c r="I138" s="81"/>
      <c r="J138" s="99">
        <v>328</v>
      </c>
    </row>
    <row r="139" spans="1:11" x14ac:dyDescent="0.25">
      <c r="A139" s="80">
        <v>44811</v>
      </c>
      <c r="B139" s="81" t="s">
        <v>117</v>
      </c>
      <c r="C139" s="81" t="s">
        <v>41</v>
      </c>
      <c r="D139" s="81" t="s">
        <v>100</v>
      </c>
      <c r="E139" s="81">
        <v>484</v>
      </c>
      <c r="F139" s="81">
        <v>600</v>
      </c>
      <c r="G139" s="81" t="s">
        <v>108</v>
      </c>
      <c r="H139" s="81"/>
      <c r="I139" s="81"/>
      <c r="J139" s="99">
        <v>328</v>
      </c>
    </row>
    <row r="140" spans="1:11" x14ac:dyDescent="0.25">
      <c r="A140" s="80">
        <v>44811</v>
      </c>
      <c r="B140" s="81" t="s">
        <v>118</v>
      </c>
      <c r="C140" s="81" t="s">
        <v>41</v>
      </c>
      <c r="D140" s="81" t="s">
        <v>100</v>
      </c>
      <c r="E140" s="81">
        <v>484</v>
      </c>
      <c r="F140" s="81">
        <v>600</v>
      </c>
      <c r="G140" s="81" t="s">
        <v>112</v>
      </c>
      <c r="H140" s="81"/>
      <c r="I140" s="81"/>
      <c r="J140" s="99">
        <v>328</v>
      </c>
    </row>
    <row r="141" spans="1:11" x14ac:dyDescent="0.25">
      <c r="A141" s="80">
        <v>44812</v>
      </c>
      <c r="B141" s="81" t="s">
        <v>16</v>
      </c>
      <c r="C141" s="81" t="s">
        <v>41</v>
      </c>
      <c r="D141" s="81" t="s">
        <v>20</v>
      </c>
      <c r="E141" s="81">
        <v>490</v>
      </c>
      <c r="F141" s="81">
        <v>220</v>
      </c>
      <c r="G141" s="81" t="s">
        <v>54</v>
      </c>
      <c r="H141" s="81"/>
      <c r="I141" s="81"/>
      <c r="J141" s="99">
        <v>328</v>
      </c>
    </row>
    <row r="142" spans="1:11" x14ac:dyDescent="0.25">
      <c r="A142" s="80">
        <v>44812</v>
      </c>
      <c r="B142" s="81" t="s">
        <v>18</v>
      </c>
      <c r="C142" s="81" t="s">
        <v>41</v>
      </c>
      <c r="D142" s="81" t="s">
        <v>20</v>
      </c>
      <c r="E142" s="81">
        <v>490</v>
      </c>
      <c r="F142" s="81">
        <v>220</v>
      </c>
      <c r="G142" s="81" t="s">
        <v>50</v>
      </c>
      <c r="H142" s="81"/>
      <c r="I142" s="81"/>
      <c r="J142" s="99">
        <v>328</v>
      </c>
    </row>
    <row r="143" spans="1:11" x14ac:dyDescent="0.25">
      <c r="A143" s="80">
        <v>44812</v>
      </c>
      <c r="B143" s="81" t="s">
        <v>109</v>
      </c>
      <c r="C143" s="81" t="s">
        <v>41</v>
      </c>
      <c r="D143" s="81" t="s">
        <v>20</v>
      </c>
      <c r="E143" s="81">
        <v>488</v>
      </c>
      <c r="F143" s="81">
        <v>200</v>
      </c>
      <c r="G143" s="81" t="s">
        <v>22</v>
      </c>
      <c r="H143" s="81"/>
      <c r="I143" s="81"/>
      <c r="J143" s="99">
        <v>328</v>
      </c>
    </row>
    <row r="144" spans="1:11" x14ac:dyDescent="0.25">
      <c r="A144" s="80">
        <v>44812</v>
      </c>
      <c r="B144" s="81" t="s">
        <v>10</v>
      </c>
      <c r="C144" s="81" t="s">
        <v>41</v>
      </c>
      <c r="D144" s="81" t="s">
        <v>20</v>
      </c>
      <c r="E144" s="81">
        <v>488</v>
      </c>
      <c r="F144" s="81">
        <v>220</v>
      </c>
      <c r="G144" s="81" t="s">
        <v>68</v>
      </c>
      <c r="H144" s="81"/>
      <c r="I144" s="81"/>
      <c r="J144" s="99">
        <v>328</v>
      </c>
    </row>
    <row r="145" spans="1:10" x14ac:dyDescent="0.25">
      <c r="A145" s="80">
        <v>44812</v>
      </c>
      <c r="B145" s="81"/>
      <c r="C145" s="81"/>
      <c r="D145" s="81"/>
      <c r="E145" s="81">
        <v>489</v>
      </c>
      <c r="F145" s="81">
        <v>20</v>
      </c>
      <c r="G145" s="81"/>
      <c r="H145" s="81"/>
      <c r="I145" s="81"/>
      <c r="J145" s="99">
        <v>328</v>
      </c>
    </row>
    <row r="146" spans="1:10" x14ac:dyDescent="0.25">
      <c r="A146" s="80">
        <v>44812</v>
      </c>
      <c r="B146" s="81" t="s">
        <v>109</v>
      </c>
      <c r="C146" s="81" t="s">
        <v>119</v>
      </c>
      <c r="D146" s="81"/>
      <c r="E146" s="81"/>
      <c r="F146" s="81">
        <v>120</v>
      </c>
      <c r="G146" s="81" t="s">
        <v>22</v>
      </c>
      <c r="H146" s="81"/>
      <c r="I146" s="81"/>
      <c r="J146" s="99">
        <v>328</v>
      </c>
    </row>
    <row r="147" spans="1:10" x14ac:dyDescent="0.25">
      <c r="A147" s="80">
        <v>44816</v>
      </c>
      <c r="B147" s="81" t="s">
        <v>117</v>
      </c>
      <c r="C147" s="81" t="s">
        <v>41</v>
      </c>
      <c r="D147" s="81" t="s">
        <v>9</v>
      </c>
      <c r="E147" s="81">
        <v>495</v>
      </c>
      <c r="F147" s="81">
        <v>200</v>
      </c>
      <c r="G147" s="81" t="s">
        <v>108</v>
      </c>
      <c r="H147" s="81"/>
      <c r="I147" s="81"/>
      <c r="J147" s="100">
        <v>315</v>
      </c>
    </row>
    <row r="148" spans="1:10" x14ac:dyDescent="0.25">
      <c r="A148" s="5">
        <v>44817</v>
      </c>
      <c r="B148" s="6" t="s">
        <v>34</v>
      </c>
      <c r="C148" s="6" t="s">
        <v>41</v>
      </c>
      <c r="D148" s="6" t="s">
        <v>89</v>
      </c>
      <c r="E148" s="6">
        <v>21724</v>
      </c>
      <c r="F148" s="6">
        <v>330</v>
      </c>
      <c r="G148" s="6" t="s">
        <v>131</v>
      </c>
      <c r="H148" s="6"/>
      <c r="I148" s="6" t="s">
        <v>132</v>
      </c>
      <c r="J148" s="100">
        <v>315</v>
      </c>
    </row>
    <row r="149" spans="1:10" x14ac:dyDescent="0.25">
      <c r="A149" s="5">
        <v>44818</v>
      </c>
      <c r="B149" s="6" t="s">
        <v>34</v>
      </c>
      <c r="C149" s="6" t="s">
        <v>41</v>
      </c>
      <c r="D149" s="6" t="s">
        <v>100</v>
      </c>
      <c r="E149" s="6">
        <v>496</v>
      </c>
      <c r="F149" s="6">
        <v>600</v>
      </c>
      <c r="G149" s="6" t="s">
        <v>46</v>
      </c>
      <c r="H149" s="6"/>
      <c r="I149" s="6"/>
      <c r="J149" s="100">
        <v>315</v>
      </c>
    </row>
    <row r="150" spans="1:10" x14ac:dyDescent="0.25">
      <c r="A150" s="5">
        <v>44820</v>
      </c>
      <c r="B150" s="6" t="s">
        <v>16</v>
      </c>
      <c r="C150" s="6" t="s">
        <v>41</v>
      </c>
      <c r="D150" s="6" t="s">
        <v>20</v>
      </c>
      <c r="E150" s="6">
        <v>502</v>
      </c>
      <c r="F150" s="6">
        <v>220</v>
      </c>
      <c r="G150" s="6" t="s">
        <v>54</v>
      </c>
      <c r="H150" s="6"/>
      <c r="I150" s="6"/>
      <c r="J150" s="100">
        <v>315</v>
      </c>
    </row>
    <row r="151" spans="1:10" x14ac:dyDescent="0.25">
      <c r="A151" s="80">
        <v>44823</v>
      </c>
      <c r="B151" s="81" t="s">
        <v>117</v>
      </c>
      <c r="C151" s="81" t="s">
        <v>41</v>
      </c>
      <c r="D151" s="81" t="s">
        <v>144</v>
      </c>
      <c r="E151" s="81">
        <v>21755</v>
      </c>
      <c r="F151" s="81">
        <v>240</v>
      </c>
      <c r="G151" s="81" t="s">
        <v>108</v>
      </c>
      <c r="H151" s="81"/>
      <c r="I151" s="81"/>
      <c r="J151" s="110">
        <v>329</v>
      </c>
    </row>
    <row r="152" spans="1:10" x14ac:dyDescent="0.25">
      <c r="A152" s="80">
        <v>44823</v>
      </c>
      <c r="B152" s="81" t="s">
        <v>25</v>
      </c>
      <c r="C152" s="81" t="s">
        <v>41</v>
      </c>
      <c r="D152" s="81" t="s">
        <v>89</v>
      </c>
      <c r="E152" s="81">
        <v>21755</v>
      </c>
      <c r="F152" s="81">
        <v>240</v>
      </c>
      <c r="G152" s="81" t="s">
        <v>48</v>
      </c>
      <c r="H152" s="81"/>
      <c r="I152" s="81"/>
      <c r="J152" s="110">
        <v>329</v>
      </c>
    </row>
    <row r="153" spans="1:10" x14ac:dyDescent="0.25">
      <c r="A153" s="80">
        <v>44825</v>
      </c>
      <c r="B153" s="81" t="s">
        <v>34</v>
      </c>
      <c r="C153" s="81" t="s">
        <v>41</v>
      </c>
      <c r="D153" s="81" t="s">
        <v>100</v>
      </c>
      <c r="E153" s="81">
        <v>509</v>
      </c>
      <c r="F153" s="81">
        <v>600</v>
      </c>
      <c r="G153" s="81" t="s">
        <v>46</v>
      </c>
      <c r="H153" s="81"/>
      <c r="I153" s="81"/>
      <c r="J153" s="110">
        <v>329</v>
      </c>
    </row>
    <row r="154" spans="1:10" x14ac:dyDescent="0.25">
      <c r="A154" s="80">
        <v>44825</v>
      </c>
      <c r="B154" s="81" t="s">
        <v>16</v>
      </c>
      <c r="C154" s="81" t="s">
        <v>41</v>
      </c>
      <c r="D154" s="81" t="s">
        <v>100</v>
      </c>
      <c r="E154" s="81">
        <v>509</v>
      </c>
      <c r="F154" s="81">
        <v>600</v>
      </c>
      <c r="G154" s="81" t="s">
        <v>54</v>
      </c>
      <c r="H154" s="81"/>
      <c r="I154" s="81"/>
      <c r="J154" s="110">
        <v>329</v>
      </c>
    </row>
    <row r="155" spans="1:10" x14ac:dyDescent="0.25">
      <c r="A155" s="80">
        <v>44827</v>
      </c>
      <c r="B155" s="81" t="s">
        <v>109</v>
      </c>
      <c r="C155" s="81" t="s">
        <v>41</v>
      </c>
      <c r="D155" s="81" t="s">
        <v>20</v>
      </c>
      <c r="E155" s="81">
        <v>513</v>
      </c>
      <c r="F155" s="81">
        <v>220</v>
      </c>
      <c r="G155" s="81" t="s">
        <v>22</v>
      </c>
      <c r="H155" s="81"/>
      <c r="I155" s="81"/>
      <c r="J155" s="110">
        <v>329</v>
      </c>
    </row>
    <row r="156" spans="1:10" x14ac:dyDescent="0.25">
      <c r="A156" s="80">
        <v>44827</v>
      </c>
      <c r="B156" s="81" t="s">
        <v>10</v>
      </c>
      <c r="C156" s="81" t="s">
        <v>41</v>
      </c>
      <c r="D156" s="81" t="s">
        <v>20</v>
      </c>
      <c r="E156" s="81">
        <v>512</v>
      </c>
      <c r="F156" s="81">
        <v>220</v>
      </c>
      <c r="G156" s="81" t="s">
        <v>68</v>
      </c>
      <c r="H156" s="81"/>
      <c r="I156" s="81"/>
      <c r="J156" s="110">
        <v>329</v>
      </c>
    </row>
    <row r="157" spans="1:10" x14ac:dyDescent="0.25">
      <c r="A157" s="80">
        <v>44827</v>
      </c>
      <c r="B157" s="81" t="s">
        <v>18</v>
      </c>
      <c r="C157" s="81" t="s">
        <v>41</v>
      </c>
      <c r="D157" s="81" t="s">
        <v>20</v>
      </c>
      <c r="E157" s="81">
        <v>514</v>
      </c>
      <c r="F157" s="81">
        <v>220</v>
      </c>
      <c r="G157" s="81" t="s">
        <v>50</v>
      </c>
      <c r="H157" s="81"/>
      <c r="I157" s="81"/>
      <c r="J157" s="110">
        <v>329</v>
      </c>
    </row>
    <row r="158" spans="1:10" x14ac:dyDescent="0.25">
      <c r="A158" s="80">
        <v>44827</v>
      </c>
      <c r="B158" s="81" t="s">
        <v>25</v>
      </c>
      <c r="C158" s="81" t="s">
        <v>41</v>
      </c>
      <c r="D158" s="81" t="s">
        <v>20</v>
      </c>
      <c r="E158" s="81">
        <v>514</v>
      </c>
      <c r="F158" s="81">
        <v>220</v>
      </c>
      <c r="G158" s="81" t="s">
        <v>48</v>
      </c>
      <c r="H158" s="81"/>
      <c r="I158" s="81"/>
      <c r="J158" s="110">
        <v>329</v>
      </c>
    </row>
    <row r="159" spans="1:10" x14ac:dyDescent="0.25">
      <c r="A159" s="80">
        <v>44832</v>
      </c>
      <c r="B159" s="81" t="s">
        <v>34</v>
      </c>
      <c r="C159" s="81" t="s">
        <v>41</v>
      </c>
      <c r="D159" s="81" t="s">
        <v>85</v>
      </c>
      <c r="E159" s="81">
        <v>21827</v>
      </c>
      <c r="F159" s="81">
        <v>240</v>
      </c>
      <c r="G159" s="81" t="s">
        <v>51</v>
      </c>
      <c r="H159" s="81"/>
      <c r="I159" s="81"/>
      <c r="J159" s="110">
        <v>329</v>
      </c>
    </row>
    <row r="160" spans="1:10" x14ac:dyDescent="0.25">
      <c r="A160" s="124">
        <v>44832</v>
      </c>
      <c r="B160" s="125" t="s">
        <v>34</v>
      </c>
      <c r="C160" s="125" t="s">
        <v>41</v>
      </c>
      <c r="D160" s="125" t="s">
        <v>85</v>
      </c>
      <c r="E160" s="125">
        <v>21827</v>
      </c>
      <c r="F160" s="125">
        <v>240</v>
      </c>
      <c r="G160" s="125" t="s">
        <v>126</v>
      </c>
      <c r="H160" s="125"/>
      <c r="I160" s="125"/>
      <c r="J160" s="110">
        <v>329</v>
      </c>
    </row>
    <row r="161" spans="1:10" x14ac:dyDescent="0.25">
      <c r="A161" s="80">
        <v>44832</v>
      </c>
      <c r="B161" s="81" t="s">
        <v>154</v>
      </c>
      <c r="C161" s="81" t="s">
        <v>41</v>
      </c>
      <c r="D161" s="81" t="s">
        <v>100</v>
      </c>
      <c r="E161" s="81">
        <v>522</v>
      </c>
      <c r="F161" s="81">
        <v>610</v>
      </c>
      <c r="G161" s="81" t="s">
        <v>112</v>
      </c>
      <c r="H161" s="81"/>
      <c r="I161" s="81"/>
      <c r="J161" s="45">
        <v>340</v>
      </c>
    </row>
    <row r="163" spans="1:10" x14ac:dyDescent="0.25">
      <c r="D163" t="s">
        <v>143</v>
      </c>
    </row>
    <row r="164" spans="1:10" x14ac:dyDescent="0.25">
      <c r="A164" s="5">
        <v>44836</v>
      </c>
      <c r="B164" s="6" t="s">
        <v>44</v>
      </c>
      <c r="C164" s="6" t="s">
        <v>41</v>
      </c>
      <c r="D164" s="6" t="s">
        <v>20</v>
      </c>
      <c r="E164" s="6">
        <v>528</v>
      </c>
      <c r="F164" s="6">
        <v>220</v>
      </c>
      <c r="G164" s="6" t="s">
        <v>39</v>
      </c>
      <c r="H164" s="6"/>
      <c r="I164" s="6"/>
      <c r="J164" s="45">
        <v>340</v>
      </c>
    </row>
    <row r="165" spans="1:10" x14ac:dyDescent="0.25">
      <c r="A165" s="5">
        <v>44836</v>
      </c>
      <c r="B165" s="6" t="s">
        <v>128</v>
      </c>
      <c r="C165" s="6" t="s">
        <v>41</v>
      </c>
      <c r="D165" s="6" t="s">
        <v>20</v>
      </c>
      <c r="E165" s="6">
        <v>528</v>
      </c>
      <c r="F165" s="6">
        <v>220</v>
      </c>
      <c r="G165" s="6" t="s">
        <v>51</v>
      </c>
      <c r="H165" s="6"/>
      <c r="I165" s="6"/>
      <c r="J165" s="45">
        <v>340</v>
      </c>
    </row>
    <row r="166" spans="1:10" x14ac:dyDescent="0.25">
      <c r="A166" s="5">
        <v>44837</v>
      </c>
      <c r="B166" s="6" t="s">
        <v>109</v>
      </c>
      <c r="C166" s="6" t="s">
        <v>41</v>
      </c>
      <c r="D166" s="6" t="s">
        <v>9</v>
      </c>
      <c r="E166" s="6">
        <v>530</v>
      </c>
      <c r="F166" s="6">
        <v>200</v>
      </c>
      <c r="G166" s="6" t="s">
        <v>22</v>
      </c>
      <c r="H166" s="6"/>
      <c r="I166" s="6"/>
      <c r="J166" s="45">
        <v>340</v>
      </c>
    </row>
    <row r="167" spans="1:10" x14ac:dyDescent="0.25">
      <c r="A167" s="5">
        <v>44839</v>
      </c>
      <c r="B167" s="6" t="s">
        <v>34</v>
      </c>
      <c r="C167" s="6" t="s">
        <v>41</v>
      </c>
      <c r="D167" s="6" t="s">
        <v>100</v>
      </c>
      <c r="E167" s="6">
        <v>533</v>
      </c>
      <c r="F167" s="6">
        <v>600</v>
      </c>
      <c r="G167" s="6" t="s">
        <v>35</v>
      </c>
      <c r="H167" s="6"/>
      <c r="I167" s="6"/>
      <c r="J167" s="45">
        <v>340</v>
      </c>
    </row>
    <row r="168" spans="1:10" x14ac:dyDescent="0.25">
      <c r="A168" s="5">
        <v>44839</v>
      </c>
      <c r="B168" s="6" t="s">
        <v>109</v>
      </c>
      <c r="C168" s="6" t="s">
        <v>41</v>
      </c>
      <c r="D168" s="6" t="s">
        <v>100</v>
      </c>
      <c r="E168" s="6">
        <v>533</v>
      </c>
      <c r="F168" s="6">
        <v>600</v>
      </c>
      <c r="G168" s="6" t="s">
        <v>28</v>
      </c>
      <c r="H168" s="6"/>
      <c r="I168" s="6"/>
      <c r="J168" s="45">
        <v>340</v>
      </c>
    </row>
    <row r="169" spans="1:10" x14ac:dyDescent="0.25">
      <c r="A169" s="5">
        <v>44839</v>
      </c>
      <c r="B169" s="6" t="s">
        <v>44</v>
      </c>
      <c r="C169" s="6" t="s">
        <v>41</v>
      </c>
      <c r="D169" s="6" t="s">
        <v>89</v>
      </c>
      <c r="E169" s="6">
        <v>21888</v>
      </c>
      <c r="F169" s="6">
        <v>240</v>
      </c>
      <c r="G169" s="6" t="s">
        <v>39</v>
      </c>
      <c r="H169" s="6"/>
      <c r="I169" s="6"/>
      <c r="J169" s="45">
        <v>340</v>
      </c>
    </row>
    <row r="170" spans="1:10" x14ac:dyDescent="0.25">
      <c r="A170" s="5">
        <v>44839</v>
      </c>
      <c r="B170" s="6" t="s">
        <v>25</v>
      </c>
      <c r="C170" s="6" t="s">
        <v>41</v>
      </c>
      <c r="D170" s="6" t="s">
        <v>89</v>
      </c>
      <c r="E170" s="6">
        <v>21888</v>
      </c>
      <c r="F170" s="6">
        <v>240</v>
      </c>
      <c r="G170" s="6" t="s">
        <v>15</v>
      </c>
      <c r="H170" s="6"/>
      <c r="I170" s="6"/>
      <c r="J170" s="45">
        <v>340</v>
      </c>
    </row>
    <row r="171" spans="1:10" x14ac:dyDescent="0.25">
      <c r="A171" s="5">
        <v>44841</v>
      </c>
      <c r="B171" s="6" t="s">
        <v>18</v>
      </c>
      <c r="C171" s="6" t="s">
        <v>41</v>
      </c>
      <c r="D171" s="6" t="s">
        <v>20</v>
      </c>
      <c r="E171" s="6">
        <v>537</v>
      </c>
      <c r="F171" s="6">
        <v>220</v>
      </c>
      <c r="G171" s="6" t="s">
        <v>19</v>
      </c>
      <c r="H171" s="6"/>
      <c r="I171" s="6"/>
      <c r="J171" s="45">
        <v>340</v>
      </c>
    </row>
    <row r="172" spans="1:10" x14ac:dyDescent="0.25">
      <c r="A172" s="5">
        <v>44841</v>
      </c>
      <c r="B172" s="6" t="s">
        <v>25</v>
      </c>
      <c r="C172" s="6" t="s">
        <v>41</v>
      </c>
      <c r="D172" s="6" t="s">
        <v>20</v>
      </c>
      <c r="E172" s="6">
        <v>537</v>
      </c>
      <c r="F172" s="6">
        <v>220</v>
      </c>
      <c r="G172" s="6" t="s">
        <v>15</v>
      </c>
      <c r="H172" s="6"/>
      <c r="I172" s="6"/>
      <c r="J172" s="45">
        <v>340</v>
      </c>
    </row>
    <row r="173" spans="1:10" x14ac:dyDescent="0.25">
      <c r="A173" s="5">
        <v>44841</v>
      </c>
      <c r="B173" s="6" t="s">
        <v>44</v>
      </c>
      <c r="C173" s="6" t="s">
        <v>41</v>
      </c>
      <c r="D173" s="6" t="s">
        <v>20</v>
      </c>
      <c r="E173" s="6">
        <v>536</v>
      </c>
      <c r="F173" s="6">
        <v>220</v>
      </c>
      <c r="G173" s="6" t="s">
        <v>39</v>
      </c>
      <c r="H173" s="6"/>
      <c r="I173" s="6"/>
      <c r="J173" s="45">
        <v>340</v>
      </c>
    </row>
    <row r="174" spans="1:10" x14ac:dyDescent="0.25">
      <c r="A174" s="5">
        <v>44846</v>
      </c>
      <c r="B174" s="6" t="s">
        <v>44</v>
      </c>
      <c r="C174" s="6" t="s">
        <v>41</v>
      </c>
      <c r="D174" s="6" t="s">
        <v>100</v>
      </c>
      <c r="E174" s="6">
        <v>545</v>
      </c>
      <c r="F174" s="6">
        <v>600</v>
      </c>
      <c r="G174" s="6" t="s">
        <v>39</v>
      </c>
      <c r="H174" s="6"/>
      <c r="I174" s="6"/>
      <c r="J174" s="126">
        <v>344</v>
      </c>
    </row>
    <row r="175" spans="1:10" x14ac:dyDescent="0.25">
      <c r="A175" s="5">
        <v>44847</v>
      </c>
      <c r="B175" s="6" t="s">
        <v>25</v>
      </c>
      <c r="C175" s="6" t="s">
        <v>41</v>
      </c>
      <c r="D175" s="6" t="s">
        <v>9</v>
      </c>
      <c r="E175" s="6">
        <v>549</v>
      </c>
      <c r="F175" s="6">
        <v>200</v>
      </c>
      <c r="G175" s="6" t="s">
        <v>15</v>
      </c>
      <c r="H175" s="6"/>
      <c r="I175" s="6"/>
      <c r="J175" s="126">
        <v>344</v>
      </c>
    </row>
    <row r="176" spans="1:10" x14ac:dyDescent="0.25">
      <c r="A176" s="5">
        <v>44849</v>
      </c>
      <c r="B176" s="6" t="s">
        <v>10</v>
      </c>
      <c r="C176" s="6" t="s">
        <v>41</v>
      </c>
      <c r="D176" s="6" t="s">
        <v>12</v>
      </c>
      <c r="E176" s="6">
        <v>551</v>
      </c>
      <c r="F176" s="6">
        <v>180</v>
      </c>
      <c r="G176" s="6" t="s">
        <v>126</v>
      </c>
      <c r="H176" s="6"/>
      <c r="I176" s="6"/>
      <c r="J176" s="126">
        <v>344</v>
      </c>
    </row>
    <row r="177" spans="1:10" x14ac:dyDescent="0.25">
      <c r="A177" s="5">
        <v>44851</v>
      </c>
      <c r="B177" s="6" t="s">
        <v>25</v>
      </c>
      <c r="C177" s="6" t="s">
        <v>41</v>
      </c>
      <c r="D177" s="6" t="s">
        <v>9</v>
      </c>
      <c r="E177" s="6">
        <v>554</v>
      </c>
      <c r="F177" s="6">
        <v>200</v>
      </c>
      <c r="G177" s="6" t="s">
        <v>15</v>
      </c>
      <c r="H177" s="6"/>
      <c r="I177" s="6"/>
      <c r="J177" s="126">
        <v>344</v>
      </c>
    </row>
    <row r="178" spans="1:10" x14ac:dyDescent="0.25">
      <c r="A178" s="83">
        <v>44853</v>
      </c>
      <c r="B178" s="7" t="s">
        <v>10</v>
      </c>
      <c r="C178" s="7" t="s">
        <v>41</v>
      </c>
      <c r="D178" s="7" t="s">
        <v>100</v>
      </c>
      <c r="E178" s="7">
        <v>556</v>
      </c>
      <c r="F178" s="7">
        <v>600</v>
      </c>
      <c r="G178" s="7" t="s">
        <v>126</v>
      </c>
      <c r="H178" s="7"/>
      <c r="I178" s="7"/>
      <c r="J178" s="38">
        <v>357</v>
      </c>
    </row>
    <row r="179" spans="1:10" x14ac:dyDescent="0.25">
      <c r="A179" s="83">
        <v>44853</v>
      </c>
      <c r="B179" s="7" t="s">
        <v>109</v>
      </c>
      <c r="C179" s="7" t="s">
        <v>41</v>
      </c>
      <c r="D179" s="7" t="s">
        <v>100</v>
      </c>
      <c r="E179" s="7">
        <v>556</v>
      </c>
      <c r="F179" s="7">
        <v>600</v>
      </c>
      <c r="G179" s="7" t="s">
        <v>28</v>
      </c>
      <c r="H179" s="7"/>
      <c r="I179" s="7"/>
      <c r="J179" s="38">
        <v>357</v>
      </c>
    </row>
    <row r="180" spans="1:10" x14ac:dyDescent="0.25">
      <c r="A180" s="83">
        <v>44855</v>
      </c>
      <c r="B180" s="7" t="s">
        <v>18</v>
      </c>
      <c r="C180" s="7" t="s">
        <v>41</v>
      </c>
      <c r="D180" s="7" t="s">
        <v>20</v>
      </c>
      <c r="E180" s="7">
        <v>561</v>
      </c>
      <c r="F180" s="7">
        <v>220</v>
      </c>
      <c r="G180" s="7" t="s">
        <v>19</v>
      </c>
      <c r="H180" s="7"/>
      <c r="I180" s="7"/>
      <c r="J180" s="38">
        <v>357</v>
      </c>
    </row>
    <row r="181" spans="1:10" x14ac:dyDescent="0.25">
      <c r="A181" s="83">
        <v>44854</v>
      </c>
      <c r="B181" s="7" t="s">
        <v>25</v>
      </c>
      <c r="C181" s="7" t="s">
        <v>41</v>
      </c>
      <c r="D181" s="7" t="s">
        <v>89</v>
      </c>
      <c r="E181" s="7">
        <v>21994</v>
      </c>
      <c r="F181" s="7">
        <v>240</v>
      </c>
      <c r="G181" s="7" t="s">
        <v>15</v>
      </c>
      <c r="H181" s="7"/>
      <c r="I181" s="7"/>
      <c r="J181" s="38">
        <v>357</v>
      </c>
    </row>
    <row r="182" spans="1:10" x14ac:dyDescent="0.25">
      <c r="A182" s="83">
        <v>44854</v>
      </c>
      <c r="B182" s="7" t="s">
        <v>151</v>
      </c>
      <c r="C182" s="7" t="s">
        <v>41</v>
      </c>
      <c r="D182" s="7" t="s">
        <v>89</v>
      </c>
      <c r="E182" s="7">
        <v>21994</v>
      </c>
      <c r="F182" s="7">
        <v>240</v>
      </c>
      <c r="G182" s="7" t="s">
        <v>17</v>
      </c>
      <c r="H182" s="7"/>
      <c r="I182" s="7"/>
      <c r="J182" s="38">
        <v>357</v>
      </c>
    </row>
    <row r="183" spans="1:10" x14ac:dyDescent="0.25">
      <c r="A183" s="83">
        <v>44856</v>
      </c>
      <c r="B183" s="7" t="s">
        <v>25</v>
      </c>
      <c r="C183" s="7" t="s">
        <v>41</v>
      </c>
      <c r="D183" s="7" t="s">
        <v>9</v>
      </c>
      <c r="E183" s="7">
        <v>564</v>
      </c>
      <c r="F183" s="7">
        <v>200</v>
      </c>
      <c r="G183" s="7" t="s">
        <v>15</v>
      </c>
      <c r="H183" s="7"/>
      <c r="I183" s="7"/>
      <c r="J183" s="38">
        <v>357</v>
      </c>
    </row>
    <row r="184" spans="1:10" x14ac:dyDescent="0.25">
      <c r="A184" s="83">
        <v>44860</v>
      </c>
      <c r="B184" s="7" t="s">
        <v>94</v>
      </c>
      <c r="C184" s="7" t="s">
        <v>41</v>
      </c>
      <c r="D184" s="7" t="s">
        <v>100</v>
      </c>
      <c r="E184" s="7">
        <v>568</v>
      </c>
      <c r="F184" s="7">
        <v>600</v>
      </c>
      <c r="G184" s="7"/>
      <c r="H184" s="7"/>
      <c r="I184" s="7"/>
      <c r="J184" s="38">
        <v>357</v>
      </c>
    </row>
    <row r="185" spans="1:10" x14ac:dyDescent="0.25">
      <c r="A185" s="83">
        <v>44860</v>
      </c>
      <c r="B185" s="7" t="s">
        <v>167</v>
      </c>
      <c r="C185" s="7" t="s">
        <v>41</v>
      </c>
      <c r="D185" s="7" t="s">
        <v>100</v>
      </c>
      <c r="E185" s="7">
        <v>568</v>
      </c>
      <c r="F185" s="7">
        <v>600</v>
      </c>
      <c r="G185" s="7"/>
      <c r="H185" s="7"/>
      <c r="I185" s="7"/>
      <c r="J185" s="38">
        <v>357</v>
      </c>
    </row>
    <row r="186" spans="1:10" x14ac:dyDescent="0.25">
      <c r="A186" s="83">
        <v>44860</v>
      </c>
      <c r="B186" s="7" t="s">
        <v>128</v>
      </c>
      <c r="C186" s="7" t="s">
        <v>41</v>
      </c>
      <c r="D186" s="7" t="s">
        <v>89</v>
      </c>
      <c r="E186" s="7">
        <v>22031</v>
      </c>
      <c r="F186" s="7">
        <v>240</v>
      </c>
      <c r="G186" s="7" t="s">
        <v>7</v>
      </c>
      <c r="H186" s="7"/>
      <c r="I186" s="7"/>
      <c r="J186" s="38">
        <v>357</v>
      </c>
    </row>
    <row r="187" spans="1:10" x14ac:dyDescent="0.25">
      <c r="A187" s="83">
        <v>44860</v>
      </c>
      <c r="B187" s="7" t="s">
        <v>44</v>
      </c>
      <c r="C187" s="7" t="s">
        <v>41</v>
      </c>
      <c r="D187" s="7" t="s">
        <v>144</v>
      </c>
      <c r="E187" s="7">
        <v>22031</v>
      </c>
      <c r="F187" s="7">
        <v>240</v>
      </c>
      <c r="G187" s="7" t="s">
        <v>39</v>
      </c>
      <c r="H187" s="7"/>
      <c r="I187" s="7"/>
      <c r="J187" s="38">
        <v>357</v>
      </c>
    </row>
    <row r="188" spans="1:10" x14ac:dyDescent="0.25">
      <c r="A188" s="83">
        <v>44862</v>
      </c>
      <c r="B188" s="7" t="s">
        <v>10</v>
      </c>
      <c r="C188" s="7" t="s">
        <v>41</v>
      </c>
      <c r="D188" s="7" t="s">
        <v>166</v>
      </c>
      <c r="E188" s="7">
        <v>570</v>
      </c>
      <c r="F188" s="7">
        <v>220</v>
      </c>
      <c r="G188" s="7" t="s">
        <v>126</v>
      </c>
      <c r="H188" s="7"/>
      <c r="I188" s="7"/>
      <c r="J188" s="38">
        <v>357</v>
      </c>
    </row>
    <row r="189" spans="1:10" x14ac:dyDescent="0.25">
      <c r="A189" s="83">
        <v>44863</v>
      </c>
      <c r="B189" s="7" t="s">
        <v>10</v>
      </c>
      <c r="C189" s="7" t="s">
        <v>41</v>
      </c>
      <c r="D189" s="7" t="s">
        <v>72</v>
      </c>
      <c r="E189" s="7">
        <v>574</v>
      </c>
      <c r="F189" s="7">
        <v>200</v>
      </c>
      <c r="G189" s="7" t="s">
        <v>126</v>
      </c>
      <c r="H189" s="7"/>
      <c r="I189" s="7"/>
      <c r="J189" s="38">
        <v>357</v>
      </c>
    </row>
    <row r="190" spans="1:10" x14ac:dyDescent="0.25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</row>
    <row r="192" spans="1:10" x14ac:dyDescent="0.25">
      <c r="D192" t="s">
        <v>168</v>
      </c>
    </row>
    <row r="193" spans="1:11" x14ac:dyDescent="0.25">
      <c r="A193" s="83">
        <v>44867</v>
      </c>
      <c r="B193" s="7" t="s">
        <v>109</v>
      </c>
      <c r="C193" s="7" t="s">
        <v>41</v>
      </c>
      <c r="D193" s="7" t="s">
        <v>100</v>
      </c>
      <c r="E193" s="7">
        <v>578</v>
      </c>
      <c r="F193" s="7">
        <v>600</v>
      </c>
      <c r="G193" s="7" t="s">
        <v>28</v>
      </c>
      <c r="H193" s="7"/>
      <c r="I193" s="7"/>
      <c r="J193" s="132">
        <v>362</v>
      </c>
    </row>
    <row r="194" spans="1:11" x14ac:dyDescent="0.25">
      <c r="A194" s="83">
        <v>44867</v>
      </c>
      <c r="B194" s="7" t="s">
        <v>34</v>
      </c>
      <c r="C194" s="7" t="s">
        <v>41</v>
      </c>
      <c r="D194" s="7" t="s">
        <v>100</v>
      </c>
      <c r="E194" s="7">
        <v>578</v>
      </c>
      <c r="F194" s="7">
        <v>600</v>
      </c>
      <c r="G194" s="7" t="s">
        <v>35</v>
      </c>
      <c r="H194" s="7"/>
      <c r="I194" s="7"/>
      <c r="J194" s="132">
        <v>362</v>
      </c>
    </row>
    <row r="195" spans="1:11" x14ac:dyDescent="0.25">
      <c r="A195" s="83">
        <v>44869</v>
      </c>
      <c r="B195" s="7" t="s">
        <v>44</v>
      </c>
      <c r="C195" s="7" t="s">
        <v>41</v>
      </c>
      <c r="D195" s="7" t="s">
        <v>20</v>
      </c>
      <c r="E195" s="7">
        <v>582</v>
      </c>
      <c r="F195" s="7">
        <v>220</v>
      </c>
      <c r="G195" s="7" t="s">
        <v>39</v>
      </c>
      <c r="H195" s="7"/>
      <c r="I195" s="7"/>
      <c r="J195" s="132">
        <v>362</v>
      </c>
    </row>
    <row r="196" spans="1:11" x14ac:dyDescent="0.25">
      <c r="A196" s="83">
        <v>44869</v>
      </c>
      <c r="B196" s="7" t="s">
        <v>117</v>
      </c>
      <c r="C196" s="7" t="s">
        <v>41</v>
      </c>
      <c r="D196" s="7" t="s">
        <v>20</v>
      </c>
      <c r="E196" s="7">
        <v>582</v>
      </c>
      <c r="F196" s="7">
        <v>220</v>
      </c>
      <c r="G196" s="7" t="s">
        <v>126</v>
      </c>
      <c r="H196" s="7"/>
      <c r="I196" s="7"/>
      <c r="J196" s="132">
        <v>362</v>
      </c>
    </row>
    <row r="197" spans="1:11" x14ac:dyDescent="0.25">
      <c r="A197" s="83">
        <v>44870</v>
      </c>
      <c r="B197" s="7" t="s">
        <v>25</v>
      </c>
      <c r="C197" s="7" t="s">
        <v>41</v>
      </c>
      <c r="D197" s="7" t="s">
        <v>9</v>
      </c>
      <c r="E197" s="7">
        <v>583</v>
      </c>
      <c r="F197" s="7">
        <v>200</v>
      </c>
      <c r="G197" s="7" t="s">
        <v>15</v>
      </c>
      <c r="H197" s="7"/>
      <c r="I197" s="7"/>
      <c r="J197" s="132">
        <v>362</v>
      </c>
    </row>
    <row r="198" spans="1:11" x14ac:dyDescent="0.25">
      <c r="A198" s="140">
        <v>44874</v>
      </c>
      <c r="B198" s="141" t="s">
        <v>18</v>
      </c>
      <c r="C198" s="141" t="s">
        <v>41</v>
      </c>
      <c r="D198" s="141" t="s">
        <v>100</v>
      </c>
      <c r="E198" s="141">
        <v>588</v>
      </c>
      <c r="F198" s="141">
        <v>600</v>
      </c>
      <c r="G198" s="141" t="s">
        <v>19</v>
      </c>
      <c r="H198" s="141"/>
      <c r="I198" s="141"/>
      <c r="J198" s="19">
        <v>368</v>
      </c>
    </row>
    <row r="199" spans="1:11" x14ac:dyDescent="0.25">
      <c r="A199" s="140">
        <v>44874</v>
      </c>
      <c r="B199" s="141" t="s">
        <v>16</v>
      </c>
      <c r="C199" s="141" t="s">
        <v>41</v>
      </c>
      <c r="D199" s="141" t="s">
        <v>100</v>
      </c>
      <c r="E199" s="141">
        <v>588</v>
      </c>
      <c r="F199" s="141">
        <v>600</v>
      </c>
      <c r="G199" s="141" t="s">
        <v>17</v>
      </c>
      <c r="H199" s="141"/>
      <c r="I199" s="141"/>
      <c r="J199" s="19">
        <v>368</v>
      </c>
    </row>
    <row r="200" spans="1:11" x14ac:dyDescent="0.25">
      <c r="A200" s="140">
        <v>44874</v>
      </c>
      <c r="B200" s="141" t="s">
        <v>44</v>
      </c>
      <c r="C200" s="141" t="s">
        <v>41</v>
      </c>
      <c r="D200" s="141" t="s">
        <v>89</v>
      </c>
      <c r="E200" s="141">
        <v>22121</v>
      </c>
      <c r="F200" s="141">
        <v>240</v>
      </c>
      <c r="G200" s="141" t="s">
        <v>39</v>
      </c>
      <c r="H200" s="141"/>
      <c r="I200" s="141"/>
      <c r="J200" s="19">
        <v>368</v>
      </c>
    </row>
    <row r="201" spans="1:11" x14ac:dyDescent="0.25">
      <c r="A201" s="140">
        <v>44874</v>
      </c>
      <c r="B201" s="141" t="s">
        <v>26</v>
      </c>
      <c r="C201" s="141" t="s">
        <v>41</v>
      </c>
      <c r="D201" s="141" t="s">
        <v>89</v>
      </c>
      <c r="E201" s="141">
        <v>22121</v>
      </c>
      <c r="F201" s="141">
        <v>240</v>
      </c>
      <c r="G201" s="141" t="s">
        <v>30</v>
      </c>
      <c r="H201" s="141"/>
      <c r="I201" s="141"/>
      <c r="J201" s="19">
        <v>368</v>
      </c>
    </row>
    <row r="202" spans="1:11" x14ac:dyDescent="0.25">
      <c r="A202" s="140">
        <v>44876</v>
      </c>
      <c r="B202" s="141" t="s">
        <v>25</v>
      </c>
      <c r="C202" s="141" t="s">
        <v>41</v>
      </c>
      <c r="D202" s="141" t="s">
        <v>20</v>
      </c>
      <c r="E202" s="141">
        <v>591</v>
      </c>
      <c r="F202" s="141">
        <v>220</v>
      </c>
      <c r="G202" s="141" t="s">
        <v>15</v>
      </c>
      <c r="H202" s="141"/>
      <c r="I202" s="141"/>
      <c r="J202" s="19">
        <v>368</v>
      </c>
    </row>
    <row r="203" spans="1:11" x14ac:dyDescent="0.25">
      <c r="A203" s="140">
        <v>44876</v>
      </c>
      <c r="B203" s="141" t="s">
        <v>44</v>
      </c>
      <c r="C203" s="141" t="s">
        <v>41</v>
      </c>
      <c r="D203" s="141" t="s">
        <v>20</v>
      </c>
      <c r="E203" s="141">
        <v>591</v>
      </c>
      <c r="F203" s="141">
        <v>220</v>
      </c>
      <c r="G203" s="141" t="s">
        <v>39</v>
      </c>
      <c r="H203" s="141"/>
      <c r="I203" s="141"/>
      <c r="J203" s="19">
        <v>368</v>
      </c>
    </row>
    <row r="204" spans="1:11" x14ac:dyDescent="0.25">
      <c r="A204" s="140">
        <v>44878</v>
      </c>
      <c r="B204" s="141" t="s">
        <v>162</v>
      </c>
      <c r="C204" s="141" t="s">
        <v>41</v>
      </c>
      <c r="D204" s="141" t="s">
        <v>9</v>
      </c>
      <c r="E204" s="141">
        <v>595</v>
      </c>
      <c r="F204" s="141">
        <v>200</v>
      </c>
      <c r="G204" s="141" t="s">
        <v>7</v>
      </c>
      <c r="H204" s="141"/>
      <c r="I204" s="141"/>
      <c r="J204" s="19">
        <v>368</v>
      </c>
    </row>
    <row r="205" spans="1:11" x14ac:dyDescent="0.25">
      <c r="A205" s="140">
        <v>44880</v>
      </c>
      <c r="B205" s="141" t="s">
        <v>117</v>
      </c>
      <c r="C205" s="141" t="s">
        <v>41</v>
      </c>
      <c r="D205" s="141" t="s">
        <v>20</v>
      </c>
      <c r="E205" s="141">
        <v>598</v>
      </c>
      <c r="F205" s="141">
        <v>220</v>
      </c>
      <c r="G205" s="141" t="s">
        <v>126</v>
      </c>
      <c r="H205" s="141"/>
      <c r="I205" s="141"/>
      <c r="J205" s="19">
        <v>368</v>
      </c>
    </row>
    <row r="206" spans="1:11" x14ac:dyDescent="0.25">
      <c r="A206" s="120">
        <v>44881</v>
      </c>
      <c r="B206" s="119" t="s">
        <v>29</v>
      </c>
      <c r="C206" s="119" t="s">
        <v>41</v>
      </c>
      <c r="D206" s="119" t="s">
        <v>100</v>
      </c>
      <c r="E206" s="119">
        <v>601</v>
      </c>
      <c r="F206" s="119">
        <v>600</v>
      </c>
      <c r="G206" s="119" t="s">
        <v>39</v>
      </c>
      <c r="H206" s="119"/>
      <c r="I206" s="119"/>
      <c r="J206" s="72">
        <v>375</v>
      </c>
      <c r="K206" t="s">
        <v>71</v>
      </c>
    </row>
    <row r="207" spans="1:11" x14ac:dyDescent="0.25">
      <c r="A207" s="120">
        <v>44881</v>
      </c>
      <c r="B207" s="119" t="s">
        <v>183</v>
      </c>
      <c r="C207" s="119" t="s">
        <v>41</v>
      </c>
      <c r="D207" s="119" t="s">
        <v>100</v>
      </c>
      <c r="E207" s="119">
        <v>601</v>
      </c>
      <c r="F207" s="119">
        <v>600</v>
      </c>
      <c r="G207" s="119" t="s">
        <v>96</v>
      </c>
      <c r="H207" s="119"/>
      <c r="I207" s="119"/>
      <c r="J207" s="72">
        <v>375</v>
      </c>
      <c r="K207" t="s">
        <v>71</v>
      </c>
    </row>
    <row r="208" spans="1:11" x14ac:dyDescent="0.25">
      <c r="A208" s="120">
        <v>44881</v>
      </c>
      <c r="B208" s="119" t="s">
        <v>34</v>
      </c>
      <c r="C208" s="119" t="s">
        <v>41</v>
      </c>
      <c r="D208" s="119" t="s">
        <v>89</v>
      </c>
      <c r="E208" s="119">
        <v>22185</v>
      </c>
      <c r="F208" s="119">
        <v>240</v>
      </c>
      <c r="G208" s="119" t="s">
        <v>35</v>
      </c>
      <c r="H208" s="119"/>
      <c r="I208" s="119"/>
      <c r="J208" s="72">
        <v>375</v>
      </c>
      <c r="K208" t="s">
        <v>71</v>
      </c>
    </row>
    <row r="209" spans="1:11" x14ac:dyDescent="0.25">
      <c r="A209" s="120">
        <v>44881</v>
      </c>
      <c r="B209" s="119" t="s">
        <v>117</v>
      </c>
      <c r="C209" s="119" t="s">
        <v>41</v>
      </c>
      <c r="D209" s="119" t="s">
        <v>89</v>
      </c>
      <c r="E209" s="119">
        <v>22185</v>
      </c>
      <c r="F209" s="119">
        <v>240</v>
      </c>
      <c r="G209" s="119" t="s">
        <v>126</v>
      </c>
      <c r="H209" s="119"/>
      <c r="I209" s="119"/>
      <c r="J209" s="72">
        <v>375</v>
      </c>
      <c r="K209" t="s">
        <v>71</v>
      </c>
    </row>
    <row r="210" spans="1:11" x14ac:dyDescent="0.25">
      <c r="A210" s="120">
        <v>44883</v>
      </c>
      <c r="B210" s="119" t="s">
        <v>117</v>
      </c>
      <c r="C210" s="119" t="s">
        <v>41</v>
      </c>
      <c r="D210" s="119" t="s">
        <v>20</v>
      </c>
      <c r="E210" s="119">
        <v>604</v>
      </c>
      <c r="F210" s="119">
        <v>220</v>
      </c>
      <c r="G210" s="119" t="s">
        <v>126</v>
      </c>
      <c r="H210" s="119"/>
      <c r="I210" s="119"/>
      <c r="J210" s="72">
        <v>375</v>
      </c>
      <c r="K210" t="s">
        <v>71</v>
      </c>
    </row>
    <row r="211" spans="1:11" x14ac:dyDescent="0.25">
      <c r="A211" s="120">
        <v>44888</v>
      </c>
      <c r="B211" s="119" t="s">
        <v>182</v>
      </c>
      <c r="C211" s="119" t="s">
        <v>41</v>
      </c>
      <c r="D211" s="119" t="s">
        <v>89</v>
      </c>
      <c r="E211" s="119">
        <v>22233</v>
      </c>
      <c r="F211" s="119">
        <v>240</v>
      </c>
      <c r="G211" s="119" t="s">
        <v>15</v>
      </c>
      <c r="H211" s="119"/>
      <c r="I211" s="119"/>
      <c r="J211" s="72">
        <v>375</v>
      </c>
      <c r="K211" t="s">
        <v>71</v>
      </c>
    </row>
    <row r="212" spans="1:11" x14ac:dyDescent="0.25">
      <c r="A212" s="120">
        <v>44888</v>
      </c>
      <c r="B212" s="119" t="s">
        <v>16</v>
      </c>
      <c r="C212" s="119" t="s">
        <v>41</v>
      </c>
      <c r="D212" s="119" t="s">
        <v>100</v>
      </c>
      <c r="E212" s="119">
        <v>611</v>
      </c>
      <c r="F212" s="119">
        <v>600</v>
      </c>
      <c r="G212" s="119" t="s">
        <v>17</v>
      </c>
      <c r="H212" s="119"/>
      <c r="I212" s="119"/>
      <c r="J212" s="72">
        <v>375</v>
      </c>
      <c r="K212" t="s">
        <v>71</v>
      </c>
    </row>
    <row r="213" spans="1:11" x14ac:dyDescent="0.25">
      <c r="A213" s="120">
        <v>44888</v>
      </c>
      <c r="B213" s="119" t="s">
        <v>183</v>
      </c>
      <c r="C213" s="119" t="s">
        <v>41</v>
      </c>
      <c r="D213" s="119" t="s">
        <v>100</v>
      </c>
      <c r="E213" s="119">
        <v>611</v>
      </c>
      <c r="F213" s="119">
        <v>600</v>
      </c>
      <c r="G213" s="119" t="s">
        <v>112</v>
      </c>
      <c r="H213" s="119"/>
      <c r="I213" s="119"/>
      <c r="J213" s="72">
        <v>375</v>
      </c>
      <c r="K213" t="s">
        <v>71</v>
      </c>
    </row>
    <row r="214" spans="1:11" x14ac:dyDescent="0.25">
      <c r="A214" s="120">
        <v>44888</v>
      </c>
      <c r="B214" s="119" t="s">
        <v>44</v>
      </c>
      <c r="C214" s="119" t="s">
        <v>41</v>
      </c>
      <c r="D214" s="119" t="s">
        <v>89</v>
      </c>
      <c r="E214" s="119">
        <v>22233</v>
      </c>
      <c r="F214" s="119">
        <v>240</v>
      </c>
      <c r="G214" s="119" t="s">
        <v>39</v>
      </c>
      <c r="H214" s="119"/>
      <c r="I214" s="119"/>
      <c r="J214" s="72">
        <v>375</v>
      </c>
      <c r="K214" t="s">
        <v>71</v>
      </c>
    </row>
    <row r="215" spans="1:11" x14ac:dyDescent="0.25">
      <c r="A215" s="120">
        <v>44889</v>
      </c>
      <c r="B215" s="119" t="s">
        <v>10</v>
      </c>
      <c r="C215" s="119" t="s">
        <v>41</v>
      </c>
      <c r="D215" s="119" t="s">
        <v>20</v>
      </c>
      <c r="E215" s="119">
        <v>614</v>
      </c>
      <c r="F215" s="119">
        <v>220</v>
      </c>
      <c r="G215" s="119" t="s">
        <v>11</v>
      </c>
      <c r="H215" s="119"/>
      <c r="I215" s="119"/>
      <c r="J215" s="72">
        <v>375</v>
      </c>
      <c r="K215" t="s">
        <v>71</v>
      </c>
    </row>
    <row r="216" spans="1:11" x14ac:dyDescent="0.25">
      <c r="A216" s="120">
        <v>44889</v>
      </c>
      <c r="B216" s="119" t="s">
        <v>44</v>
      </c>
      <c r="C216" s="119" t="s">
        <v>41</v>
      </c>
      <c r="D216" s="119" t="s">
        <v>20</v>
      </c>
      <c r="E216" s="119">
        <v>615</v>
      </c>
      <c r="F216" s="119">
        <v>220</v>
      </c>
      <c r="G216" s="119" t="s">
        <v>39</v>
      </c>
      <c r="H216" s="119"/>
      <c r="I216" s="119"/>
      <c r="J216" s="72">
        <v>375</v>
      </c>
      <c r="K216" t="s">
        <v>71</v>
      </c>
    </row>
    <row r="217" spans="1:11" x14ac:dyDescent="0.25">
      <c r="A217" s="120">
        <v>44890</v>
      </c>
      <c r="B217" s="119" t="s">
        <v>18</v>
      </c>
      <c r="C217" s="119" t="s">
        <v>41</v>
      </c>
      <c r="D217" s="119" t="s">
        <v>20</v>
      </c>
      <c r="E217" s="119">
        <v>615</v>
      </c>
      <c r="F217" s="119">
        <v>220</v>
      </c>
      <c r="G217" s="119" t="s">
        <v>19</v>
      </c>
      <c r="H217" s="119"/>
      <c r="I217" s="119"/>
      <c r="J217" s="72">
        <v>375</v>
      </c>
      <c r="K217" t="s">
        <v>71</v>
      </c>
    </row>
    <row r="218" spans="1:11" x14ac:dyDescent="0.25">
      <c r="A218" s="120">
        <v>44890</v>
      </c>
      <c r="B218" s="119" t="s">
        <v>162</v>
      </c>
      <c r="C218" s="119" t="s">
        <v>41</v>
      </c>
      <c r="D218" s="119" t="s">
        <v>20</v>
      </c>
      <c r="E218" s="119">
        <v>616</v>
      </c>
      <c r="F218" s="119">
        <v>220</v>
      </c>
      <c r="G218" s="119" t="s">
        <v>30</v>
      </c>
      <c r="H218" s="119"/>
      <c r="I218" s="119"/>
      <c r="J218" s="72">
        <v>375</v>
      </c>
      <c r="K218" t="s">
        <v>71</v>
      </c>
    </row>
    <row r="219" spans="1:11" x14ac:dyDescent="0.25">
      <c r="A219" s="120">
        <v>44890</v>
      </c>
      <c r="B219" s="119" t="s">
        <v>117</v>
      </c>
      <c r="C219" s="119" t="s">
        <v>41</v>
      </c>
      <c r="D219" s="119" t="s">
        <v>9</v>
      </c>
      <c r="E219" s="119">
        <v>619</v>
      </c>
      <c r="F219" s="119">
        <v>200</v>
      </c>
      <c r="G219" s="119" t="s">
        <v>126</v>
      </c>
      <c r="H219" s="119"/>
      <c r="I219" s="119"/>
      <c r="J219" s="72">
        <v>375</v>
      </c>
      <c r="K219" t="s">
        <v>71</v>
      </c>
    </row>
    <row r="220" spans="1:11" x14ac:dyDescent="0.25">
      <c r="A220" s="120">
        <v>44891</v>
      </c>
      <c r="B220" s="119" t="s">
        <v>26</v>
      </c>
      <c r="C220" s="119" t="s">
        <v>41</v>
      </c>
      <c r="D220" s="119" t="s">
        <v>12</v>
      </c>
      <c r="E220" s="119">
        <v>618</v>
      </c>
      <c r="F220" s="119">
        <v>180</v>
      </c>
      <c r="G220" s="119" t="s">
        <v>23</v>
      </c>
      <c r="H220" s="119"/>
      <c r="I220" s="119"/>
      <c r="J220" s="72">
        <v>375</v>
      </c>
      <c r="K220" t="s">
        <v>71</v>
      </c>
    </row>
    <row r="221" spans="1:11" x14ac:dyDescent="0.25">
      <c r="A221" s="120">
        <v>44891</v>
      </c>
      <c r="B221" s="119" t="s">
        <v>182</v>
      </c>
      <c r="C221" s="119" t="s">
        <v>41</v>
      </c>
      <c r="D221" s="119" t="s">
        <v>12</v>
      </c>
      <c r="E221" s="119">
        <v>617</v>
      </c>
      <c r="F221" s="119">
        <v>180</v>
      </c>
      <c r="G221" s="119" t="s">
        <v>15</v>
      </c>
      <c r="H221" s="119"/>
      <c r="I221" s="119"/>
      <c r="J221" s="72">
        <v>375</v>
      </c>
      <c r="K221" t="s">
        <v>71</v>
      </c>
    </row>
    <row r="222" spans="1:11" x14ac:dyDescent="0.25">
      <c r="A222" s="120"/>
      <c r="B222" s="119"/>
      <c r="C222" s="119"/>
      <c r="D222" s="119"/>
      <c r="E222" s="119"/>
      <c r="F222" s="119">
        <f>SUM(F206:F221)</f>
        <v>5020</v>
      </c>
      <c r="G222" s="119"/>
      <c r="H222" s="119"/>
      <c r="I222" s="119"/>
      <c r="J222" s="72"/>
      <c r="K222" t="s">
        <v>71</v>
      </c>
    </row>
    <row r="223" spans="1:11" x14ac:dyDescent="0.25">
      <c r="A223" s="120">
        <v>44895</v>
      </c>
      <c r="B223" s="119" t="s">
        <v>182</v>
      </c>
      <c r="C223" s="119" t="s">
        <v>41</v>
      </c>
      <c r="D223" s="119" t="s">
        <v>12</v>
      </c>
      <c r="E223" s="119">
        <v>621</v>
      </c>
      <c r="F223" s="119">
        <v>180</v>
      </c>
      <c r="G223" s="119" t="s">
        <v>15</v>
      </c>
      <c r="H223" s="119"/>
      <c r="I223" s="119"/>
      <c r="J223" s="139">
        <v>381</v>
      </c>
      <c r="K223" t="s">
        <v>71</v>
      </c>
    </row>
    <row r="224" spans="1:11" x14ac:dyDescent="0.25">
      <c r="A224" s="120">
        <v>44895</v>
      </c>
      <c r="B224" s="119" t="s">
        <v>109</v>
      </c>
      <c r="C224" s="119" t="s">
        <v>41</v>
      </c>
      <c r="D224" s="119" t="s">
        <v>12</v>
      </c>
      <c r="E224" s="119">
        <v>622</v>
      </c>
      <c r="F224" s="119">
        <v>180</v>
      </c>
      <c r="G224" s="119" t="s">
        <v>28</v>
      </c>
      <c r="H224" s="119"/>
      <c r="I224" s="119"/>
      <c r="J224" s="139">
        <v>381</v>
      </c>
      <c r="K224" t="s">
        <v>71</v>
      </c>
    </row>
    <row r="225" spans="1:11" x14ac:dyDescent="0.25">
      <c r="A225" s="120">
        <v>44895</v>
      </c>
      <c r="B225" s="119" t="s">
        <v>26</v>
      </c>
      <c r="C225" s="119" t="s">
        <v>41</v>
      </c>
      <c r="D225" s="119" t="s">
        <v>12</v>
      </c>
      <c r="E225" s="119">
        <v>625</v>
      </c>
      <c r="F225" s="119">
        <v>180</v>
      </c>
      <c r="G225" s="119" t="s">
        <v>23</v>
      </c>
      <c r="H225" s="119"/>
      <c r="I225" s="119"/>
      <c r="J225" s="139">
        <v>381</v>
      </c>
      <c r="K225" t="s">
        <v>71</v>
      </c>
    </row>
    <row r="226" spans="1:11" x14ac:dyDescent="0.25">
      <c r="A226" s="120">
        <v>44895</v>
      </c>
      <c r="B226" s="119" t="s">
        <v>10</v>
      </c>
      <c r="C226" s="119" t="s">
        <v>41</v>
      </c>
      <c r="D226" s="119" t="s">
        <v>12</v>
      </c>
      <c r="E226" s="119">
        <v>623</v>
      </c>
      <c r="F226" s="119">
        <v>180</v>
      </c>
      <c r="G226" s="119" t="s">
        <v>11</v>
      </c>
      <c r="H226" s="119"/>
      <c r="I226" s="119"/>
      <c r="J226" s="139">
        <v>381</v>
      </c>
      <c r="K226" t="s">
        <v>71</v>
      </c>
    </row>
    <row r="227" spans="1:11" x14ac:dyDescent="0.25">
      <c r="A227" s="120">
        <v>44895</v>
      </c>
      <c r="B227" s="119" t="s">
        <v>44</v>
      </c>
      <c r="C227" s="119" t="s">
        <v>41</v>
      </c>
      <c r="D227" s="119" t="s">
        <v>100</v>
      </c>
      <c r="E227" s="119">
        <v>624</v>
      </c>
      <c r="F227" s="119">
        <v>600</v>
      </c>
      <c r="G227" s="119" t="s">
        <v>39</v>
      </c>
      <c r="H227" s="119"/>
      <c r="I227" s="119"/>
      <c r="J227" s="139">
        <v>381</v>
      </c>
      <c r="K227" t="s">
        <v>71</v>
      </c>
    </row>
    <row r="228" spans="1:11" x14ac:dyDescent="0.25">
      <c r="A228" s="120">
        <v>44895</v>
      </c>
      <c r="B228" s="119" t="s">
        <v>162</v>
      </c>
      <c r="C228" s="119" t="s">
        <v>41</v>
      </c>
      <c r="D228" s="119" t="s">
        <v>100</v>
      </c>
      <c r="E228" s="119">
        <v>624</v>
      </c>
      <c r="F228" s="119">
        <v>600</v>
      </c>
      <c r="G228" s="119" t="s">
        <v>30</v>
      </c>
      <c r="H228" s="119"/>
      <c r="I228" s="119"/>
      <c r="J228" s="139">
        <v>381</v>
      </c>
      <c r="K228" t="s">
        <v>71</v>
      </c>
    </row>
    <row r="229" spans="1:11" x14ac:dyDescent="0.25">
      <c r="A229" s="120">
        <v>44895</v>
      </c>
      <c r="B229" s="119" t="s">
        <v>183</v>
      </c>
      <c r="C229" s="119" t="s">
        <v>41</v>
      </c>
      <c r="D229" s="119" t="s">
        <v>100</v>
      </c>
      <c r="E229" s="119">
        <v>624</v>
      </c>
      <c r="F229" s="119">
        <v>600</v>
      </c>
      <c r="G229" s="119"/>
      <c r="H229" s="119"/>
      <c r="I229" s="119"/>
      <c r="J229" s="139">
        <v>381</v>
      </c>
      <c r="K229" t="s">
        <v>71</v>
      </c>
    </row>
    <row r="230" spans="1:11" ht="31.5" x14ac:dyDescent="0.5">
      <c r="A230" s="120"/>
      <c r="B230" s="258" t="s">
        <v>185</v>
      </c>
      <c r="C230" s="259"/>
      <c r="D230" s="259"/>
      <c r="E230" s="259"/>
      <c r="F230" s="260"/>
      <c r="G230" s="119"/>
      <c r="H230" s="119"/>
      <c r="I230" s="119"/>
      <c r="J230" s="139"/>
    </row>
    <row r="231" spans="1:11" x14ac:dyDescent="0.25">
      <c r="A231" s="156" t="s">
        <v>0</v>
      </c>
      <c r="B231" s="157" t="s">
        <v>1</v>
      </c>
      <c r="C231" s="157" t="s">
        <v>246</v>
      </c>
      <c r="D231" s="157" t="s">
        <v>4</v>
      </c>
      <c r="E231" s="157" t="s">
        <v>45</v>
      </c>
      <c r="F231" s="157" t="s">
        <v>5</v>
      </c>
      <c r="G231" s="157" t="s">
        <v>2</v>
      </c>
      <c r="H231" s="157"/>
      <c r="I231" s="157" t="s">
        <v>249</v>
      </c>
      <c r="J231" s="158" t="s">
        <v>36</v>
      </c>
    </row>
    <row r="232" spans="1:11" x14ac:dyDescent="0.25">
      <c r="A232" s="120">
        <v>44897</v>
      </c>
      <c r="B232" s="119" t="s">
        <v>182</v>
      </c>
      <c r="C232" s="119" t="s">
        <v>41</v>
      </c>
      <c r="D232" s="119" t="s">
        <v>20</v>
      </c>
      <c r="E232" s="119">
        <v>628</v>
      </c>
      <c r="F232" s="148">
        <v>220</v>
      </c>
      <c r="G232" s="119" t="s">
        <v>15</v>
      </c>
      <c r="H232" s="119"/>
      <c r="I232" s="148">
        <v>200</v>
      </c>
      <c r="J232" s="139">
        <v>381</v>
      </c>
      <c r="K232" t="s">
        <v>71</v>
      </c>
    </row>
    <row r="233" spans="1:11" x14ac:dyDescent="0.25">
      <c r="A233" s="120">
        <v>44897</v>
      </c>
      <c r="B233" s="119" t="s">
        <v>10</v>
      </c>
      <c r="C233" s="119" t="s">
        <v>41</v>
      </c>
      <c r="D233" s="119" t="s">
        <v>20</v>
      </c>
      <c r="E233" s="119">
        <v>629</v>
      </c>
      <c r="F233" s="148">
        <v>220</v>
      </c>
      <c r="G233" s="119" t="s">
        <v>126</v>
      </c>
      <c r="H233" s="119"/>
      <c r="I233" s="148">
        <v>200</v>
      </c>
      <c r="J233" s="139">
        <v>381</v>
      </c>
      <c r="K233" t="s">
        <v>71</v>
      </c>
    </row>
    <row r="234" spans="1:11" x14ac:dyDescent="0.25">
      <c r="A234" s="120">
        <v>44897</v>
      </c>
      <c r="B234" s="119" t="s">
        <v>182</v>
      </c>
      <c r="C234" s="119" t="s">
        <v>41</v>
      </c>
      <c r="D234" s="119" t="s">
        <v>20</v>
      </c>
      <c r="E234" s="119"/>
      <c r="F234" s="122">
        <v>220</v>
      </c>
      <c r="G234" s="119" t="s">
        <v>15</v>
      </c>
      <c r="H234" s="119"/>
      <c r="I234" s="148">
        <v>200</v>
      </c>
      <c r="J234" s="145">
        <v>386</v>
      </c>
      <c r="K234" t="s">
        <v>71</v>
      </c>
    </row>
    <row r="235" spans="1:11" x14ac:dyDescent="0.25">
      <c r="A235" s="120">
        <v>44902</v>
      </c>
      <c r="B235" s="119" t="s">
        <v>94</v>
      </c>
      <c r="C235" s="119" t="s">
        <v>41</v>
      </c>
      <c r="D235" s="119" t="s">
        <v>100</v>
      </c>
      <c r="E235" s="119"/>
      <c r="F235" s="122">
        <v>600</v>
      </c>
      <c r="G235" s="119"/>
      <c r="H235" s="119"/>
      <c r="I235" s="148">
        <v>550</v>
      </c>
      <c r="J235" s="145">
        <v>386</v>
      </c>
      <c r="K235" t="s">
        <v>71</v>
      </c>
    </row>
    <row r="236" spans="1:11" x14ac:dyDescent="0.25">
      <c r="A236" s="120">
        <v>44902</v>
      </c>
      <c r="B236" s="119" t="s">
        <v>18</v>
      </c>
      <c r="C236" s="119" t="s">
        <v>41</v>
      </c>
      <c r="D236" s="119" t="s">
        <v>100</v>
      </c>
      <c r="E236" s="119"/>
      <c r="F236" s="122">
        <v>600</v>
      </c>
      <c r="G236" s="119" t="s">
        <v>19</v>
      </c>
      <c r="H236" s="119"/>
      <c r="I236" s="148">
        <v>580</v>
      </c>
      <c r="J236" s="104">
        <v>386</v>
      </c>
      <c r="K236" t="s">
        <v>71</v>
      </c>
    </row>
    <row r="237" spans="1:11" x14ac:dyDescent="0.25">
      <c r="A237" s="120">
        <v>44903</v>
      </c>
      <c r="B237" s="119" t="s">
        <v>10</v>
      </c>
      <c r="C237" s="119" t="s">
        <v>41</v>
      </c>
      <c r="D237" s="119" t="s">
        <v>89</v>
      </c>
      <c r="E237" s="119"/>
      <c r="F237" s="122">
        <v>240</v>
      </c>
      <c r="G237" s="119" t="s">
        <v>126</v>
      </c>
      <c r="H237" s="119"/>
      <c r="I237" s="148">
        <v>220</v>
      </c>
      <c r="J237" s="104">
        <v>386</v>
      </c>
      <c r="K237" t="s">
        <v>71</v>
      </c>
    </row>
    <row r="238" spans="1:11" x14ac:dyDescent="0.25">
      <c r="A238" s="120">
        <v>44904</v>
      </c>
      <c r="B238" s="119" t="s">
        <v>182</v>
      </c>
      <c r="C238" s="119" t="s">
        <v>41</v>
      </c>
      <c r="D238" s="119" t="s">
        <v>20</v>
      </c>
      <c r="E238" s="119"/>
      <c r="F238" s="122">
        <v>220</v>
      </c>
      <c r="G238" s="119" t="s">
        <v>15</v>
      </c>
      <c r="H238" s="119"/>
      <c r="I238" s="148">
        <v>200</v>
      </c>
      <c r="J238" s="104">
        <v>386</v>
      </c>
      <c r="K238" t="s">
        <v>71</v>
      </c>
    </row>
    <row r="239" spans="1:11" x14ac:dyDescent="0.25">
      <c r="A239" s="121">
        <v>44905</v>
      </c>
      <c r="B239" s="119" t="s">
        <v>44</v>
      </c>
      <c r="C239" s="119" t="s">
        <v>41</v>
      </c>
      <c r="D239" s="119" t="s">
        <v>12</v>
      </c>
      <c r="E239" s="119"/>
      <c r="F239" s="122">
        <v>180</v>
      </c>
      <c r="G239" s="119" t="s">
        <v>39</v>
      </c>
      <c r="H239" s="119"/>
      <c r="I239" s="148">
        <v>170</v>
      </c>
      <c r="J239" s="104">
        <v>386</v>
      </c>
      <c r="K239" t="s">
        <v>71</v>
      </c>
    </row>
    <row r="240" spans="1:11" x14ac:dyDescent="0.25">
      <c r="A240" s="120">
        <v>44905</v>
      </c>
      <c r="B240" s="119" t="s">
        <v>18</v>
      </c>
      <c r="C240" s="119" t="s">
        <v>41</v>
      </c>
      <c r="D240" s="119" t="s">
        <v>9</v>
      </c>
      <c r="E240" s="119"/>
      <c r="F240" s="122">
        <v>200</v>
      </c>
      <c r="G240" s="119" t="s">
        <v>19</v>
      </c>
      <c r="H240" s="119"/>
      <c r="I240" s="148">
        <v>180</v>
      </c>
      <c r="J240" s="104">
        <v>386</v>
      </c>
      <c r="K240" t="s">
        <v>71</v>
      </c>
    </row>
    <row r="241" spans="1:23" x14ac:dyDescent="0.25">
      <c r="A241" s="121">
        <v>44905</v>
      </c>
      <c r="B241" s="119" t="s">
        <v>44</v>
      </c>
      <c r="C241" s="119" t="s">
        <v>41</v>
      </c>
      <c r="D241" s="119" t="s">
        <v>9</v>
      </c>
      <c r="E241" s="119">
        <v>649</v>
      </c>
      <c r="F241" s="148">
        <v>200</v>
      </c>
      <c r="G241" s="119" t="s">
        <v>39</v>
      </c>
      <c r="H241" s="119"/>
      <c r="I241" s="148">
        <v>180</v>
      </c>
      <c r="J241" s="144">
        <v>393</v>
      </c>
      <c r="K241" t="s">
        <v>71</v>
      </c>
    </row>
    <row r="242" spans="1:23" x14ac:dyDescent="0.25">
      <c r="A242" s="121">
        <v>44909</v>
      </c>
      <c r="B242" s="119" t="s">
        <v>44</v>
      </c>
      <c r="C242" s="119" t="s">
        <v>41</v>
      </c>
      <c r="D242" s="119" t="s">
        <v>100</v>
      </c>
      <c r="E242" s="119">
        <v>655</v>
      </c>
      <c r="F242" s="148">
        <v>600</v>
      </c>
      <c r="G242" s="119" t="s">
        <v>39</v>
      </c>
      <c r="H242" s="119"/>
      <c r="I242" s="148">
        <v>580</v>
      </c>
      <c r="J242" s="144">
        <v>393</v>
      </c>
      <c r="K242" t="s">
        <v>71</v>
      </c>
    </row>
    <row r="243" spans="1:23" x14ac:dyDescent="0.25">
      <c r="A243" s="121">
        <v>44909</v>
      </c>
      <c r="B243" s="119" t="s">
        <v>94</v>
      </c>
      <c r="C243" s="119" t="s">
        <v>41</v>
      </c>
      <c r="D243" s="119" t="s">
        <v>100</v>
      </c>
      <c r="E243" s="119">
        <v>655</v>
      </c>
      <c r="F243" s="148">
        <v>600</v>
      </c>
      <c r="G243" s="119"/>
      <c r="H243" s="119"/>
      <c r="I243" s="148">
        <v>550</v>
      </c>
      <c r="J243" s="144">
        <v>393</v>
      </c>
      <c r="K243" t="s">
        <v>71</v>
      </c>
    </row>
    <row r="244" spans="1:23" x14ac:dyDescent="0.25">
      <c r="A244" s="121">
        <v>44909</v>
      </c>
      <c r="B244" s="119" t="s">
        <v>188</v>
      </c>
      <c r="C244" s="119" t="s">
        <v>41</v>
      </c>
      <c r="D244" s="119" t="s">
        <v>100</v>
      </c>
      <c r="E244" s="119">
        <v>655</v>
      </c>
      <c r="F244" s="148">
        <v>600</v>
      </c>
      <c r="G244" s="119"/>
      <c r="H244" s="119"/>
      <c r="I244" s="148">
        <v>560</v>
      </c>
      <c r="J244" s="144">
        <v>393</v>
      </c>
      <c r="K244" t="s">
        <v>71</v>
      </c>
    </row>
    <row r="245" spans="1:23" x14ac:dyDescent="0.25">
      <c r="A245" s="121">
        <v>44910</v>
      </c>
      <c r="B245" s="119" t="s">
        <v>10</v>
      </c>
      <c r="C245" s="119" t="s">
        <v>41</v>
      </c>
      <c r="D245" s="119" t="s">
        <v>89</v>
      </c>
      <c r="E245" s="119">
        <v>22411</v>
      </c>
      <c r="F245" s="148">
        <v>240</v>
      </c>
      <c r="G245" s="119" t="s">
        <v>126</v>
      </c>
      <c r="H245" s="119"/>
      <c r="I245" s="148">
        <v>220</v>
      </c>
      <c r="J245" s="144">
        <v>393</v>
      </c>
      <c r="K245" t="s">
        <v>71</v>
      </c>
    </row>
    <row r="246" spans="1:23" x14ac:dyDescent="0.25">
      <c r="A246" s="121">
        <v>44912</v>
      </c>
      <c r="B246" s="119" t="s">
        <v>151</v>
      </c>
      <c r="C246" s="119" t="s">
        <v>41</v>
      </c>
      <c r="D246" s="119" t="s">
        <v>9</v>
      </c>
      <c r="E246" s="119">
        <v>660</v>
      </c>
      <c r="F246" s="148">
        <v>200</v>
      </c>
      <c r="G246" s="119" t="s">
        <v>17</v>
      </c>
      <c r="H246" s="119"/>
      <c r="I246" s="148">
        <v>180</v>
      </c>
      <c r="J246" s="144">
        <v>393</v>
      </c>
      <c r="K246" t="s">
        <v>71</v>
      </c>
      <c r="N246" s="156" t="s">
        <v>0</v>
      </c>
      <c r="O246" s="157" t="s">
        <v>1</v>
      </c>
      <c r="P246" s="157" t="s">
        <v>246</v>
      </c>
      <c r="Q246" s="157" t="s">
        <v>4</v>
      </c>
      <c r="R246" s="157" t="s">
        <v>45</v>
      </c>
      <c r="S246" s="157" t="s">
        <v>5</v>
      </c>
      <c r="T246" s="157" t="s">
        <v>2</v>
      </c>
      <c r="U246" s="157"/>
      <c r="V246" s="157" t="s">
        <v>249</v>
      </c>
      <c r="W246" s="158" t="s">
        <v>36</v>
      </c>
    </row>
    <row r="247" spans="1:23" x14ac:dyDescent="0.25">
      <c r="A247" s="120">
        <v>44915</v>
      </c>
      <c r="B247" s="119" t="s">
        <v>182</v>
      </c>
      <c r="C247" s="119" t="s">
        <v>41</v>
      </c>
      <c r="D247" s="119" t="s">
        <v>9</v>
      </c>
      <c r="E247" s="7">
        <v>661</v>
      </c>
      <c r="F247" s="148">
        <v>200</v>
      </c>
      <c r="G247" s="119" t="s">
        <v>15</v>
      </c>
      <c r="H247" s="119"/>
      <c r="I247" s="148">
        <v>180</v>
      </c>
      <c r="J247" s="119">
        <v>402</v>
      </c>
      <c r="K247" t="s">
        <v>71</v>
      </c>
      <c r="N247" s="120">
        <v>44915</v>
      </c>
      <c r="O247" s="119" t="s">
        <v>182</v>
      </c>
      <c r="P247" s="119" t="s">
        <v>41</v>
      </c>
      <c r="Q247" s="119" t="s">
        <v>9</v>
      </c>
      <c r="R247" s="7">
        <v>661</v>
      </c>
      <c r="S247" s="148">
        <v>200</v>
      </c>
      <c r="T247" s="119" t="s">
        <v>15</v>
      </c>
      <c r="U247" s="119"/>
      <c r="V247" s="148">
        <v>180</v>
      </c>
      <c r="W247" s="119">
        <v>402</v>
      </c>
    </row>
    <row r="248" spans="1:23" x14ac:dyDescent="0.25">
      <c r="A248" s="120">
        <v>44915</v>
      </c>
      <c r="B248" s="119" t="s">
        <v>44</v>
      </c>
      <c r="C248" s="119" t="s">
        <v>41</v>
      </c>
      <c r="D248" s="119" t="s">
        <v>9</v>
      </c>
      <c r="E248" s="7">
        <v>661</v>
      </c>
      <c r="F248" s="148">
        <v>200</v>
      </c>
      <c r="G248" s="119" t="s">
        <v>39</v>
      </c>
      <c r="H248" s="119"/>
      <c r="I248" s="148">
        <v>180</v>
      </c>
      <c r="J248" s="119">
        <v>402</v>
      </c>
      <c r="K248" t="s">
        <v>71</v>
      </c>
      <c r="N248" s="120">
        <v>44915</v>
      </c>
      <c r="O248" s="119" t="s">
        <v>44</v>
      </c>
      <c r="P248" s="119" t="s">
        <v>41</v>
      </c>
      <c r="Q248" s="119" t="s">
        <v>9</v>
      </c>
      <c r="R248" s="7">
        <v>661</v>
      </c>
      <c r="S248" s="148">
        <v>200</v>
      </c>
      <c r="T248" s="119" t="s">
        <v>39</v>
      </c>
      <c r="U248" s="119"/>
      <c r="V248" s="148">
        <v>180</v>
      </c>
      <c r="W248" s="119">
        <v>402</v>
      </c>
    </row>
    <row r="249" spans="1:23" x14ac:dyDescent="0.25">
      <c r="A249" s="120">
        <v>44916</v>
      </c>
      <c r="B249" s="119" t="s">
        <v>27</v>
      </c>
      <c r="C249" s="119" t="s">
        <v>41</v>
      </c>
      <c r="D249" s="119" t="s">
        <v>100</v>
      </c>
      <c r="E249" s="7">
        <v>665</v>
      </c>
      <c r="F249" s="148">
        <v>600</v>
      </c>
      <c r="G249" s="119" t="s">
        <v>19</v>
      </c>
      <c r="H249" s="119"/>
      <c r="I249" s="148">
        <v>580</v>
      </c>
      <c r="J249" s="119">
        <v>402</v>
      </c>
      <c r="K249" t="s">
        <v>71</v>
      </c>
      <c r="N249" s="120">
        <v>44916</v>
      </c>
      <c r="O249" s="119" t="s">
        <v>27</v>
      </c>
      <c r="P249" s="119" t="s">
        <v>41</v>
      </c>
      <c r="Q249" s="119" t="s">
        <v>100</v>
      </c>
      <c r="R249" s="7">
        <v>665</v>
      </c>
      <c r="S249" s="148">
        <v>600</v>
      </c>
      <c r="T249" s="119" t="s">
        <v>19</v>
      </c>
      <c r="U249" s="119"/>
      <c r="V249" s="148">
        <v>580</v>
      </c>
      <c r="W249" s="119">
        <v>402</v>
      </c>
    </row>
    <row r="250" spans="1:23" x14ac:dyDescent="0.25">
      <c r="A250" s="120">
        <v>44916</v>
      </c>
      <c r="B250" s="119" t="s">
        <v>44</v>
      </c>
      <c r="C250" s="119" t="s">
        <v>41</v>
      </c>
      <c r="D250" s="119" t="s">
        <v>100</v>
      </c>
      <c r="E250" s="7">
        <v>665</v>
      </c>
      <c r="F250" s="148">
        <v>600</v>
      </c>
      <c r="G250" s="119" t="s">
        <v>39</v>
      </c>
      <c r="H250" s="119"/>
      <c r="I250" s="148">
        <v>580</v>
      </c>
      <c r="J250" s="119">
        <v>402</v>
      </c>
      <c r="K250" t="s">
        <v>71</v>
      </c>
      <c r="N250" s="120">
        <v>44916</v>
      </c>
      <c r="O250" s="119" t="s">
        <v>44</v>
      </c>
      <c r="P250" s="119" t="s">
        <v>41</v>
      </c>
      <c r="Q250" s="119" t="s">
        <v>100</v>
      </c>
      <c r="R250" s="7">
        <v>665</v>
      </c>
      <c r="S250" s="148">
        <v>600</v>
      </c>
      <c r="T250" s="119" t="s">
        <v>39</v>
      </c>
      <c r="U250" s="119"/>
      <c r="V250" s="148">
        <v>580</v>
      </c>
      <c r="W250" s="119">
        <v>402</v>
      </c>
    </row>
    <row r="251" spans="1:23" x14ac:dyDescent="0.25">
      <c r="A251" s="120">
        <v>44916</v>
      </c>
      <c r="B251" s="119" t="s">
        <v>233</v>
      </c>
      <c r="C251" s="119" t="s">
        <v>41</v>
      </c>
      <c r="D251" s="119" t="s">
        <v>100</v>
      </c>
      <c r="E251" s="7">
        <v>665</v>
      </c>
      <c r="F251" s="148">
        <v>600</v>
      </c>
      <c r="G251" s="119"/>
      <c r="H251" s="119"/>
      <c r="I251" s="148">
        <v>550</v>
      </c>
      <c r="J251" s="119">
        <v>402</v>
      </c>
      <c r="K251" t="s">
        <v>71</v>
      </c>
      <c r="N251" s="120">
        <v>44916</v>
      </c>
      <c r="O251" s="119" t="s">
        <v>233</v>
      </c>
      <c r="P251" s="119" t="s">
        <v>41</v>
      </c>
      <c r="Q251" s="119" t="s">
        <v>100</v>
      </c>
      <c r="R251" s="7">
        <v>665</v>
      </c>
      <c r="S251" s="148">
        <v>600</v>
      </c>
      <c r="T251" s="119"/>
      <c r="U251" s="119"/>
      <c r="V251" s="148">
        <v>550</v>
      </c>
      <c r="W251" s="119">
        <v>402</v>
      </c>
    </row>
    <row r="252" spans="1:23" x14ac:dyDescent="0.25">
      <c r="A252" s="120">
        <v>44916</v>
      </c>
      <c r="B252" s="119" t="s">
        <v>234</v>
      </c>
      <c r="C252" s="119" t="s">
        <v>41</v>
      </c>
      <c r="D252" s="119" t="s">
        <v>100</v>
      </c>
      <c r="E252" s="7">
        <v>665</v>
      </c>
      <c r="F252" s="148">
        <v>600</v>
      </c>
      <c r="G252" s="119"/>
      <c r="H252" s="119"/>
      <c r="I252" s="148">
        <v>550</v>
      </c>
      <c r="J252" s="119">
        <v>402</v>
      </c>
      <c r="K252" t="s">
        <v>71</v>
      </c>
      <c r="N252" s="120">
        <v>44916</v>
      </c>
      <c r="O252" s="119" t="s">
        <v>234</v>
      </c>
      <c r="P252" s="119" t="s">
        <v>41</v>
      </c>
      <c r="Q252" s="119" t="s">
        <v>100</v>
      </c>
      <c r="R252" s="7">
        <v>665</v>
      </c>
      <c r="S252" s="148">
        <v>600</v>
      </c>
      <c r="T252" s="119"/>
      <c r="U252" s="119"/>
      <c r="V252" s="148">
        <v>550</v>
      </c>
      <c r="W252" s="119">
        <v>402</v>
      </c>
    </row>
    <row r="253" spans="1:23" x14ac:dyDescent="0.25">
      <c r="A253" s="120">
        <v>44916</v>
      </c>
      <c r="B253" s="119" t="s">
        <v>182</v>
      </c>
      <c r="C253" s="119" t="s">
        <v>41</v>
      </c>
      <c r="D253" s="119" t="s">
        <v>12</v>
      </c>
      <c r="E253" s="7">
        <v>667</v>
      </c>
      <c r="F253" s="148">
        <v>180</v>
      </c>
      <c r="G253" s="119" t="s">
        <v>59</v>
      </c>
      <c r="H253" s="119"/>
      <c r="I253" s="148">
        <v>170</v>
      </c>
      <c r="J253" s="119">
        <v>402</v>
      </c>
      <c r="K253" t="s">
        <v>71</v>
      </c>
      <c r="N253" s="120">
        <v>44916</v>
      </c>
      <c r="O253" s="119" t="s">
        <v>182</v>
      </c>
      <c r="P253" s="119" t="s">
        <v>41</v>
      </c>
      <c r="Q253" s="119" t="s">
        <v>12</v>
      </c>
      <c r="R253" s="7">
        <v>667</v>
      </c>
      <c r="S253" s="148">
        <v>180</v>
      </c>
      <c r="T253" s="119" t="s">
        <v>59</v>
      </c>
      <c r="U253" s="119"/>
      <c r="V253" s="148">
        <v>170</v>
      </c>
      <c r="W253" s="119">
        <v>402</v>
      </c>
    </row>
    <row r="254" spans="1:23" x14ac:dyDescent="0.25">
      <c r="A254" s="120">
        <v>44916</v>
      </c>
      <c r="B254" s="119" t="s">
        <v>247</v>
      </c>
      <c r="C254" s="119" t="s">
        <v>41</v>
      </c>
      <c r="D254" s="119" t="s">
        <v>12</v>
      </c>
      <c r="E254" s="7">
        <v>666</v>
      </c>
      <c r="F254" s="148">
        <v>180</v>
      </c>
      <c r="G254" s="119" t="s">
        <v>28</v>
      </c>
      <c r="H254" s="119"/>
      <c r="I254" s="148">
        <v>170</v>
      </c>
      <c r="J254" s="119">
        <v>402</v>
      </c>
      <c r="K254" t="s">
        <v>71</v>
      </c>
      <c r="N254" s="120">
        <v>44916</v>
      </c>
      <c r="O254" s="119" t="s">
        <v>247</v>
      </c>
      <c r="P254" s="119" t="s">
        <v>41</v>
      </c>
      <c r="Q254" s="119" t="s">
        <v>12</v>
      </c>
      <c r="R254" s="7">
        <v>666</v>
      </c>
      <c r="S254" s="148">
        <v>180</v>
      </c>
      <c r="T254" s="119" t="s">
        <v>28</v>
      </c>
      <c r="U254" s="119"/>
      <c r="V254" s="148">
        <v>170</v>
      </c>
      <c r="W254" s="119">
        <v>402</v>
      </c>
    </row>
    <row r="255" spans="1:23" x14ac:dyDescent="0.25">
      <c r="A255" s="120">
        <v>44917</v>
      </c>
      <c r="B255" s="119" t="s">
        <v>10</v>
      </c>
      <c r="C255" s="119" t="s">
        <v>41</v>
      </c>
      <c r="D255" s="119" t="s">
        <v>89</v>
      </c>
      <c r="E255" s="7">
        <v>22462</v>
      </c>
      <c r="F255" s="148">
        <v>240</v>
      </c>
      <c r="G255" s="119" t="s">
        <v>23</v>
      </c>
      <c r="H255" s="119"/>
      <c r="I255" s="148">
        <v>220</v>
      </c>
      <c r="J255" s="119">
        <v>402</v>
      </c>
      <c r="K255" t="s">
        <v>71</v>
      </c>
      <c r="N255" s="120">
        <v>44917</v>
      </c>
      <c r="O255" s="119" t="s">
        <v>10</v>
      </c>
      <c r="P255" s="119" t="s">
        <v>41</v>
      </c>
      <c r="Q255" s="119" t="s">
        <v>89</v>
      </c>
      <c r="R255" s="7">
        <v>22462</v>
      </c>
      <c r="S255" s="148">
        <v>240</v>
      </c>
      <c r="T255" s="119" t="s">
        <v>23</v>
      </c>
      <c r="U255" s="119"/>
      <c r="V255" s="148">
        <v>220</v>
      </c>
      <c r="W255" s="119">
        <v>402</v>
      </c>
    </row>
    <row r="256" spans="1:23" x14ac:dyDescent="0.25">
      <c r="A256" s="120">
        <v>44918</v>
      </c>
      <c r="B256" s="3" t="s">
        <v>248</v>
      </c>
      <c r="C256" s="3" t="s">
        <v>41</v>
      </c>
      <c r="D256" s="3" t="s">
        <v>89</v>
      </c>
      <c r="E256" s="7">
        <v>22462</v>
      </c>
      <c r="F256" s="148">
        <v>240</v>
      </c>
      <c r="G256" s="3" t="s">
        <v>126</v>
      </c>
      <c r="H256" s="3"/>
      <c r="I256" s="148">
        <v>220</v>
      </c>
      <c r="J256" s="119">
        <v>402</v>
      </c>
      <c r="K256" t="s">
        <v>71</v>
      </c>
      <c r="N256" s="120">
        <v>44918</v>
      </c>
      <c r="O256" s="3" t="s">
        <v>248</v>
      </c>
      <c r="P256" s="3" t="s">
        <v>41</v>
      </c>
      <c r="Q256" s="3" t="s">
        <v>89</v>
      </c>
      <c r="R256" s="7">
        <v>22462</v>
      </c>
      <c r="S256" s="148">
        <v>240</v>
      </c>
      <c r="T256" s="3" t="s">
        <v>126</v>
      </c>
      <c r="U256" s="3"/>
      <c r="V256" s="148">
        <v>220</v>
      </c>
      <c r="W256" s="119">
        <v>402</v>
      </c>
    </row>
    <row r="257" spans="1:23" x14ac:dyDescent="0.25">
      <c r="A257" s="120">
        <v>44918</v>
      </c>
      <c r="B257" s="3" t="s">
        <v>16</v>
      </c>
      <c r="C257" s="3" t="s">
        <v>41</v>
      </c>
      <c r="D257" s="3" t="s">
        <v>149</v>
      </c>
      <c r="E257" s="7">
        <v>22470</v>
      </c>
      <c r="F257" s="148">
        <v>350</v>
      </c>
      <c r="G257" s="3" t="s">
        <v>17</v>
      </c>
      <c r="H257" s="3"/>
      <c r="I257" s="148">
        <v>330</v>
      </c>
      <c r="J257" s="119">
        <v>402</v>
      </c>
      <c r="K257" t="s">
        <v>71</v>
      </c>
      <c r="N257" s="120">
        <v>44918</v>
      </c>
      <c r="O257" s="3" t="s">
        <v>16</v>
      </c>
      <c r="P257" s="3" t="s">
        <v>41</v>
      </c>
      <c r="Q257" s="3" t="s">
        <v>149</v>
      </c>
      <c r="R257" s="7">
        <v>22470</v>
      </c>
      <c r="S257" s="148">
        <v>350</v>
      </c>
      <c r="T257" s="3" t="s">
        <v>17</v>
      </c>
      <c r="U257" s="3"/>
      <c r="V257" s="148">
        <v>330</v>
      </c>
      <c r="W257" s="119">
        <v>402</v>
      </c>
    </row>
    <row r="258" spans="1:23" x14ac:dyDescent="0.25">
      <c r="A258" s="120"/>
      <c r="B258" s="3"/>
      <c r="C258" s="3"/>
      <c r="D258" s="3"/>
      <c r="E258" s="119"/>
      <c r="F258" s="148"/>
      <c r="G258" s="3"/>
      <c r="H258" s="3"/>
      <c r="I258" s="148"/>
      <c r="J258" s="119"/>
      <c r="N258" s="120"/>
      <c r="O258" s="3"/>
      <c r="P258" s="3"/>
      <c r="Q258" s="3"/>
      <c r="R258" s="119"/>
      <c r="S258" s="148"/>
      <c r="T258" s="3"/>
      <c r="U258" s="3"/>
      <c r="V258" s="148"/>
      <c r="W258" s="119"/>
    </row>
    <row r="259" spans="1:23" x14ac:dyDescent="0.25">
      <c r="A259" s="120"/>
      <c r="B259" s="3"/>
      <c r="C259" s="3"/>
      <c r="D259" s="3"/>
      <c r="E259" s="119"/>
      <c r="F259" s="148"/>
      <c r="G259" s="3"/>
      <c r="H259" s="3"/>
      <c r="I259" s="148"/>
      <c r="J259" s="119"/>
      <c r="N259" s="120"/>
      <c r="O259" s="3"/>
      <c r="P259" s="3"/>
      <c r="Q259" s="3"/>
      <c r="R259" s="119"/>
      <c r="S259" s="148"/>
      <c r="T259" s="3"/>
      <c r="U259" s="3"/>
      <c r="V259" s="148"/>
      <c r="W259" s="119"/>
    </row>
    <row r="260" spans="1:23" x14ac:dyDescent="0.25">
      <c r="A260" s="120"/>
      <c r="B260" s="3"/>
      <c r="C260" s="3"/>
      <c r="D260" s="3"/>
      <c r="E260" s="119"/>
      <c r="F260" s="148"/>
      <c r="G260" s="3"/>
      <c r="H260" s="3"/>
      <c r="I260" s="148"/>
      <c r="J260" s="119"/>
      <c r="N260" s="120"/>
      <c r="O260" s="3"/>
      <c r="P260" s="3"/>
      <c r="Q260" s="3"/>
      <c r="R260" s="119"/>
      <c r="S260" s="148"/>
      <c r="T260" s="3"/>
      <c r="U260" s="3"/>
      <c r="V260" s="148"/>
      <c r="W260" s="119"/>
    </row>
    <row r="261" spans="1:23" x14ac:dyDescent="0.25">
      <c r="A261" s="120"/>
      <c r="B261" s="119"/>
      <c r="C261" s="119"/>
      <c r="D261" s="119"/>
      <c r="E261" s="119"/>
      <c r="F261" s="148"/>
      <c r="G261" s="119"/>
      <c r="H261" s="119"/>
      <c r="I261" s="119"/>
      <c r="J261" s="119"/>
      <c r="N261" s="120"/>
      <c r="O261" s="119"/>
      <c r="P261" s="119"/>
      <c r="Q261" s="119"/>
      <c r="R261" s="119"/>
      <c r="S261" s="148"/>
      <c r="T261" s="119"/>
      <c r="U261" s="119"/>
      <c r="V261" s="119"/>
      <c r="W261" s="119"/>
    </row>
    <row r="262" spans="1:23" x14ac:dyDescent="0.25">
      <c r="A262" s="137"/>
      <c r="E262" s="170" t="s">
        <v>259</v>
      </c>
      <c r="F262" s="174">
        <f>SUM(F232:F261)</f>
        <v>9130</v>
      </c>
      <c r="G262" s="148"/>
      <c r="H262" s="148"/>
      <c r="I262" s="193">
        <f>SUM(I232:I261)</f>
        <v>8500</v>
      </c>
      <c r="N262" s="137"/>
      <c r="R262" s="170" t="s">
        <v>259</v>
      </c>
      <c r="S262" s="174">
        <f>SUM(S232:S261)</f>
        <v>3990</v>
      </c>
      <c r="T262" s="148"/>
      <c r="U262" s="148"/>
      <c r="V262" s="193">
        <f>SUM(V232:V261)</f>
        <v>3730</v>
      </c>
    </row>
    <row r="263" spans="1:23" x14ac:dyDescent="0.25">
      <c r="A263" s="137"/>
      <c r="E263" s="172" t="s">
        <v>260</v>
      </c>
      <c r="F263" s="181">
        <f>F262*0.99</f>
        <v>9038.7000000000007</v>
      </c>
      <c r="N263" s="137"/>
      <c r="R263" s="172" t="s">
        <v>260</v>
      </c>
      <c r="S263" s="181">
        <f>S262*0.99</f>
        <v>3950.1</v>
      </c>
    </row>
    <row r="264" spans="1:23" x14ac:dyDescent="0.25">
      <c r="E264" s="255" t="s">
        <v>261</v>
      </c>
      <c r="F264" s="256"/>
      <c r="G264" s="256"/>
      <c r="H264" s="257"/>
      <c r="I264" s="203">
        <f>F263-I262</f>
        <v>538.70000000000073</v>
      </c>
      <c r="R264" s="255" t="s">
        <v>261</v>
      </c>
      <c r="S264" s="256"/>
      <c r="T264" s="256"/>
      <c r="U264" s="257"/>
      <c r="V264" s="203">
        <f>S263-V262</f>
        <v>220.09999999999991</v>
      </c>
    </row>
  </sheetData>
  <mergeCells count="3">
    <mergeCell ref="B230:F230"/>
    <mergeCell ref="E264:H264"/>
    <mergeCell ref="R264:U26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A74" workbookViewId="0">
      <selection activeCell="K87" sqref="K87"/>
    </sheetView>
  </sheetViews>
  <sheetFormatPr baseColWidth="10" defaultRowHeight="15" x14ac:dyDescent="0.25"/>
  <cols>
    <col min="2" max="2" width="21" customWidth="1"/>
    <col min="4" max="4" width="14.5703125" customWidth="1"/>
    <col min="5" max="5" width="14.28515625" customWidth="1"/>
    <col min="9" max="10" width="11.85546875" customWidth="1"/>
    <col min="11" max="11" width="20.140625" customWidth="1"/>
    <col min="12" max="12" width="9.5703125" customWidth="1"/>
    <col min="13" max="13" width="9.85546875" customWidth="1"/>
    <col min="16" max="16" width="9" customWidth="1"/>
  </cols>
  <sheetData>
    <row r="1" spans="1:17" x14ac:dyDescent="0.25">
      <c r="B1" t="s">
        <v>107</v>
      </c>
      <c r="E1" s="1" t="s">
        <v>62</v>
      </c>
      <c r="L1" t="s">
        <v>63</v>
      </c>
    </row>
    <row r="2" spans="1:17" x14ac:dyDescent="0.25">
      <c r="A2" s="55">
        <v>44687</v>
      </c>
      <c r="B2" s="46" t="s">
        <v>56</v>
      </c>
      <c r="C2" s="46" t="s">
        <v>55</v>
      </c>
      <c r="D2" s="46" t="s">
        <v>12</v>
      </c>
      <c r="E2" s="63">
        <v>30305748</v>
      </c>
      <c r="F2" s="64">
        <v>230</v>
      </c>
      <c r="G2" s="46" t="s">
        <v>57</v>
      </c>
      <c r="H2" s="197"/>
    </row>
    <row r="3" spans="1:17" x14ac:dyDescent="0.25">
      <c r="A3" s="15">
        <v>44691</v>
      </c>
      <c r="B3" s="1" t="s">
        <v>43</v>
      </c>
      <c r="C3" s="1" t="s">
        <v>55</v>
      </c>
      <c r="D3" s="1" t="s">
        <v>12</v>
      </c>
      <c r="E3" s="22">
        <v>30305968</v>
      </c>
      <c r="F3" s="21">
        <v>230</v>
      </c>
      <c r="G3" s="1" t="s">
        <v>58</v>
      </c>
      <c r="H3" s="10"/>
      <c r="N3" t="s">
        <v>67</v>
      </c>
      <c r="O3" t="s">
        <v>45</v>
      </c>
    </row>
    <row r="4" spans="1:17" x14ac:dyDescent="0.25">
      <c r="A4" s="74">
        <v>44691</v>
      </c>
      <c r="B4" s="75" t="s">
        <v>25</v>
      </c>
      <c r="C4" s="75" t="s">
        <v>55</v>
      </c>
      <c r="D4" s="75" t="s">
        <v>12</v>
      </c>
      <c r="E4" s="76">
        <v>30305966</v>
      </c>
      <c r="F4" s="77">
        <v>230</v>
      </c>
      <c r="G4" s="75" t="s">
        <v>60</v>
      </c>
      <c r="H4" s="198"/>
      <c r="J4" s="2">
        <v>44691</v>
      </c>
      <c r="K4" s="1" t="s">
        <v>18</v>
      </c>
      <c r="L4" s="1" t="s">
        <v>64</v>
      </c>
      <c r="M4" s="1" t="s">
        <v>65</v>
      </c>
      <c r="N4" s="1">
        <v>30305883</v>
      </c>
      <c r="O4" s="1"/>
      <c r="P4" s="1"/>
      <c r="Q4" s="1" t="s">
        <v>50</v>
      </c>
    </row>
    <row r="5" spans="1:17" x14ac:dyDescent="0.25">
      <c r="A5" s="55">
        <v>44691</v>
      </c>
      <c r="B5" s="46" t="s">
        <v>14</v>
      </c>
      <c r="C5" s="46" t="s">
        <v>55</v>
      </c>
      <c r="D5" s="46" t="s">
        <v>12</v>
      </c>
      <c r="E5" s="63">
        <v>30305967</v>
      </c>
      <c r="F5" s="64">
        <v>230</v>
      </c>
      <c r="G5" s="46" t="s">
        <v>59</v>
      </c>
      <c r="H5" s="197"/>
      <c r="J5" s="2">
        <v>44700</v>
      </c>
      <c r="K5" s="1" t="s">
        <v>18</v>
      </c>
      <c r="L5" s="1" t="s">
        <v>64</v>
      </c>
      <c r="M5" s="1" t="s">
        <v>20</v>
      </c>
      <c r="N5" s="1"/>
      <c r="O5" s="1">
        <v>78371</v>
      </c>
      <c r="P5" s="1">
        <v>170</v>
      </c>
      <c r="Q5" s="1" t="s">
        <v>50</v>
      </c>
    </row>
    <row r="6" spans="1:17" x14ac:dyDescent="0.25">
      <c r="A6" s="55">
        <v>44698</v>
      </c>
      <c r="B6" s="46" t="s">
        <v>16</v>
      </c>
      <c r="C6" s="46" t="s">
        <v>55</v>
      </c>
      <c r="D6" s="46" t="s">
        <v>12</v>
      </c>
      <c r="E6" s="63">
        <v>30306420</v>
      </c>
      <c r="F6" s="64">
        <v>230</v>
      </c>
      <c r="G6" s="46" t="s">
        <v>61</v>
      </c>
      <c r="H6" s="197"/>
      <c r="J6" s="2">
        <v>44702</v>
      </c>
      <c r="K6" s="1" t="s">
        <v>16</v>
      </c>
      <c r="L6" s="1" t="s">
        <v>64</v>
      </c>
      <c r="M6" s="1" t="s">
        <v>20</v>
      </c>
      <c r="N6" s="1"/>
      <c r="O6" s="1">
        <v>78385</v>
      </c>
      <c r="P6" s="1">
        <v>170</v>
      </c>
      <c r="Q6" s="1" t="s">
        <v>61</v>
      </c>
    </row>
    <row r="7" spans="1:17" x14ac:dyDescent="0.25">
      <c r="A7" s="55">
        <v>44698</v>
      </c>
      <c r="B7" s="46" t="s">
        <v>56</v>
      </c>
      <c r="C7" s="46" t="s">
        <v>55</v>
      </c>
      <c r="D7" s="46" t="s">
        <v>12</v>
      </c>
      <c r="E7" s="63">
        <v>30306418</v>
      </c>
      <c r="F7" s="64">
        <v>230</v>
      </c>
      <c r="G7" s="46" t="s">
        <v>57</v>
      </c>
      <c r="H7" s="197"/>
      <c r="J7" s="2">
        <v>44704</v>
      </c>
      <c r="K7" s="1" t="s">
        <v>25</v>
      </c>
      <c r="L7" s="1" t="s">
        <v>64</v>
      </c>
      <c r="M7" s="1" t="s">
        <v>65</v>
      </c>
      <c r="N7" s="1">
        <v>30306825</v>
      </c>
      <c r="O7" s="1">
        <v>84883</v>
      </c>
      <c r="P7" s="1"/>
      <c r="Q7" s="1" t="s">
        <v>60</v>
      </c>
    </row>
    <row r="8" spans="1:17" x14ac:dyDescent="0.25">
      <c r="A8" s="74">
        <v>44698</v>
      </c>
      <c r="B8" s="75" t="s">
        <v>25</v>
      </c>
      <c r="C8" s="75" t="s">
        <v>55</v>
      </c>
      <c r="D8" s="75" t="s">
        <v>12</v>
      </c>
      <c r="E8" s="76">
        <v>30306419</v>
      </c>
      <c r="F8" s="77">
        <v>230</v>
      </c>
      <c r="G8" s="75" t="s">
        <v>60</v>
      </c>
      <c r="H8" s="198"/>
      <c r="J8" s="2">
        <v>44704</v>
      </c>
      <c r="K8" s="1" t="s">
        <v>69</v>
      </c>
      <c r="L8" s="1" t="s">
        <v>64</v>
      </c>
      <c r="M8" s="1" t="s">
        <v>65</v>
      </c>
      <c r="N8" s="1">
        <v>30306824</v>
      </c>
      <c r="O8" s="1"/>
      <c r="P8" s="1"/>
      <c r="Q8" s="1" t="s">
        <v>66</v>
      </c>
    </row>
    <row r="9" spans="1:17" x14ac:dyDescent="0.25">
      <c r="A9" s="55">
        <v>44708</v>
      </c>
      <c r="B9" s="46" t="s">
        <v>56</v>
      </c>
      <c r="C9" s="46" t="s">
        <v>55</v>
      </c>
      <c r="D9" s="46" t="s">
        <v>12</v>
      </c>
      <c r="E9" s="65">
        <v>30307206</v>
      </c>
      <c r="F9" s="64">
        <v>230</v>
      </c>
      <c r="G9" s="46" t="s">
        <v>57</v>
      </c>
      <c r="H9" s="197"/>
      <c r="J9" s="2">
        <v>44705</v>
      </c>
      <c r="K9" s="1" t="s">
        <v>14</v>
      </c>
      <c r="L9" s="1" t="s">
        <v>64</v>
      </c>
      <c r="M9" s="1" t="s">
        <v>70</v>
      </c>
      <c r="N9" s="1">
        <v>30306887</v>
      </c>
      <c r="O9" s="1">
        <v>78392</v>
      </c>
      <c r="P9" s="1"/>
      <c r="Q9" s="1" t="s">
        <v>48</v>
      </c>
    </row>
    <row r="10" spans="1:17" x14ac:dyDescent="0.25">
      <c r="A10" s="55">
        <v>44708</v>
      </c>
      <c r="B10" s="46" t="s">
        <v>53</v>
      </c>
      <c r="C10" s="46" t="s">
        <v>55</v>
      </c>
      <c r="D10" s="46" t="s">
        <v>12</v>
      </c>
      <c r="E10" s="66">
        <v>30307207</v>
      </c>
      <c r="F10" s="64">
        <v>230</v>
      </c>
      <c r="G10" s="46" t="s">
        <v>73</v>
      </c>
      <c r="H10" s="197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F11" s="23">
        <f>SUM(F2:F10)</f>
        <v>2070</v>
      </c>
      <c r="J11" s="2"/>
      <c r="K11" s="1"/>
      <c r="L11" s="1"/>
      <c r="M11" s="1"/>
      <c r="N11" s="1"/>
      <c r="O11" s="1"/>
      <c r="P11" s="1"/>
      <c r="Q11" s="1"/>
    </row>
    <row r="14" spans="1:17" ht="23.25" x14ac:dyDescent="0.35">
      <c r="C14" s="24" t="s">
        <v>74</v>
      </c>
    </row>
    <row r="15" spans="1:17" x14ac:dyDescent="0.25">
      <c r="A15" s="1" t="s">
        <v>0</v>
      </c>
      <c r="B15" s="1" t="s">
        <v>77</v>
      </c>
      <c r="C15" s="1" t="s">
        <v>3</v>
      </c>
      <c r="D15" s="1" t="s">
        <v>4</v>
      </c>
      <c r="E15" s="1" t="s">
        <v>62</v>
      </c>
      <c r="F15" s="1" t="s">
        <v>5</v>
      </c>
      <c r="G15" s="1" t="s">
        <v>2</v>
      </c>
      <c r="H15" s="10"/>
      <c r="J15" t="s">
        <v>83</v>
      </c>
    </row>
    <row r="16" spans="1:17" x14ac:dyDescent="0.25">
      <c r="A16" s="86">
        <v>44713</v>
      </c>
      <c r="B16" s="87" t="s">
        <v>14</v>
      </c>
      <c r="C16" s="87" t="s">
        <v>55</v>
      </c>
      <c r="D16" s="87" t="s">
        <v>20</v>
      </c>
      <c r="E16" s="87">
        <v>30307595</v>
      </c>
      <c r="F16" s="87">
        <v>202.15</v>
      </c>
      <c r="G16" s="87" t="s">
        <v>48</v>
      </c>
      <c r="H16" s="199"/>
      <c r="I16">
        <v>16.600000000000001</v>
      </c>
      <c r="J16">
        <v>15377</v>
      </c>
    </row>
    <row r="17" spans="1:10" x14ac:dyDescent="0.25">
      <c r="A17" s="86">
        <v>44713</v>
      </c>
      <c r="B17" s="87" t="s">
        <v>34</v>
      </c>
      <c r="C17" s="87" t="s">
        <v>55</v>
      </c>
      <c r="D17" s="87" t="s">
        <v>20</v>
      </c>
      <c r="E17" s="87">
        <v>30307595</v>
      </c>
      <c r="F17" s="87">
        <v>288</v>
      </c>
      <c r="G17" s="87" t="s">
        <v>46</v>
      </c>
      <c r="H17" s="199"/>
      <c r="I17">
        <v>16.600000000000001</v>
      </c>
      <c r="J17">
        <v>15378</v>
      </c>
    </row>
    <row r="18" spans="1:10" x14ac:dyDescent="0.25">
      <c r="A18" s="86">
        <v>44714</v>
      </c>
      <c r="B18" s="87" t="s">
        <v>26</v>
      </c>
      <c r="C18" s="87" t="s">
        <v>55</v>
      </c>
      <c r="D18" s="87" t="s">
        <v>12</v>
      </c>
      <c r="E18" s="87">
        <v>30307657</v>
      </c>
      <c r="F18" s="87">
        <v>230</v>
      </c>
      <c r="G18" s="87" t="s">
        <v>47</v>
      </c>
      <c r="H18" s="199"/>
      <c r="I18">
        <v>16.600000000000001</v>
      </c>
    </row>
    <row r="19" spans="1:10" x14ac:dyDescent="0.25">
      <c r="A19" s="86">
        <v>44714</v>
      </c>
      <c r="B19" s="87" t="s">
        <v>10</v>
      </c>
      <c r="C19" s="87" t="s">
        <v>55</v>
      </c>
      <c r="D19" s="87" t="s">
        <v>12</v>
      </c>
      <c r="E19" s="87">
        <v>30307655</v>
      </c>
      <c r="F19" s="87">
        <v>230</v>
      </c>
      <c r="G19" s="87" t="s">
        <v>68</v>
      </c>
      <c r="H19" s="199"/>
      <c r="I19">
        <v>16.600000000000001</v>
      </c>
    </row>
    <row r="20" spans="1:10" x14ac:dyDescent="0.25">
      <c r="A20" s="86">
        <v>44716</v>
      </c>
      <c r="B20" s="87" t="s">
        <v>10</v>
      </c>
      <c r="C20" s="87" t="s">
        <v>55</v>
      </c>
      <c r="D20" s="87" t="s">
        <v>64</v>
      </c>
      <c r="E20" s="87">
        <v>15389</v>
      </c>
      <c r="F20" s="87"/>
      <c r="G20" s="87" t="s">
        <v>68</v>
      </c>
      <c r="H20" s="199"/>
      <c r="I20">
        <v>16.600000000000001</v>
      </c>
    </row>
    <row r="21" spans="1:10" x14ac:dyDescent="0.25">
      <c r="A21" s="86">
        <v>44716</v>
      </c>
      <c r="B21" s="87" t="s">
        <v>81</v>
      </c>
      <c r="C21" s="87" t="s">
        <v>55</v>
      </c>
      <c r="D21" s="87" t="s">
        <v>64</v>
      </c>
      <c r="E21" s="87">
        <v>15388</v>
      </c>
      <c r="F21" s="87"/>
      <c r="G21" s="87" t="s">
        <v>80</v>
      </c>
      <c r="H21" s="199"/>
      <c r="I21">
        <v>16.600000000000001</v>
      </c>
    </row>
    <row r="22" spans="1:10" x14ac:dyDescent="0.25">
      <c r="A22" s="86">
        <v>44718</v>
      </c>
      <c r="B22" s="87" t="s">
        <v>10</v>
      </c>
      <c r="C22" s="87" t="s">
        <v>55</v>
      </c>
      <c r="D22" s="87" t="s">
        <v>70</v>
      </c>
      <c r="E22" s="87">
        <v>30307799</v>
      </c>
      <c r="F22" s="87">
        <v>257.27999999999997</v>
      </c>
      <c r="G22" s="87" t="s">
        <v>47</v>
      </c>
      <c r="H22" s="199"/>
      <c r="I22">
        <v>16.600000000000001</v>
      </c>
    </row>
    <row r="23" spans="1:10" x14ac:dyDescent="0.25">
      <c r="A23" s="86">
        <v>44719</v>
      </c>
      <c r="B23" s="87" t="s">
        <v>10</v>
      </c>
      <c r="C23" s="87" t="s">
        <v>55</v>
      </c>
      <c r="D23" s="87" t="s">
        <v>12</v>
      </c>
      <c r="E23" s="87">
        <v>30307976</v>
      </c>
      <c r="F23" s="87">
        <v>230</v>
      </c>
      <c r="G23" s="87" t="s">
        <v>22</v>
      </c>
      <c r="H23" s="199"/>
      <c r="I23">
        <v>16.600000000000001</v>
      </c>
    </row>
    <row r="24" spans="1:10" x14ac:dyDescent="0.25">
      <c r="A24" s="86">
        <v>44719</v>
      </c>
      <c r="B24" s="87" t="s">
        <v>26</v>
      </c>
      <c r="C24" s="87" t="s">
        <v>55</v>
      </c>
      <c r="D24" s="87" t="s">
        <v>12</v>
      </c>
      <c r="E24" s="87">
        <v>30307977</v>
      </c>
      <c r="F24" s="87">
        <v>230</v>
      </c>
      <c r="G24" s="87" t="s">
        <v>47</v>
      </c>
      <c r="H24" s="199"/>
      <c r="I24">
        <v>16.600000000000001</v>
      </c>
    </row>
    <row r="25" spans="1:10" x14ac:dyDescent="0.25">
      <c r="A25" s="86">
        <v>44722</v>
      </c>
      <c r="B25" s="87" t="s">
        <v>18</v>
      </c>
      <c r="C25" s="87" t="s">
        <v>55</v>
      </c>
      <c r="D25" s="87" t="s">
        <v>12</v>
      </c>
      <c r="E25" s="87">
        <v>30308238</v>
      </c>
      <c r="F25" s="87">
        <v>230</v>
      </c>
      <c r="G25" s="87" t="s">
        <v>50</v>
      </c>
      <c r="H25" s="199"/>
    </row>
    <row r="26" spans="1:10" x14ac:dyDescent="0.25">
      <c r="A26" s="86">
        <v>44722</v>
      </c>
      <c r="B26" s="87" t="s">
        <v>16</v>
      </c>
      <c r="C26" s="87" t="s">
        <v>55</v>
      </c>
      <c r="D26" s="87" t="s">
        <v>12</v>
      </c>
      <c r="E26" s="87">
        <v>30308239</v>
      </c>
      <c r="F26" s="87">
        <v>230</v>
      </c>
      <c r="G26" s="87" t="s">
        <v>54</v>
      </c>
      <c r="H26" s="199"/>
    </row>
    <row r="27" spans="1:10" x14ac:dyDescent="0.25">
      <c r="E27" s="11"/>
      <c r="F27">
        <f>SUM(F16:F26)</f>
        <v>2127.4299999999998</v>
      </c>
    </row>
    <row r="29" spans="1:10" x14ac:dyDescent="0.25">
      <c r="C29" t="s">
        <v>91</v>
      </c>
    </row>
    <row r="30" spans="1:10" x14ac:dyDescent="0.25">
      <c r="A30" s="1" t="s">
        <v>0</v>
      </c>
      <c r="B30" s="1" t="s">
        <v>77</v>
      </c>
      <c r="C30" s="1" t="s">
        <v>3</v>
      </c>
      <c r="D30" s="1" t="s">
        <v>4</v>
      </c>
      <c r="E30" s="1" t="s">
        <v>62</v>
      </c>
      <c r="F30" s="1" t="s">
        <v>5</v>
      </c>
      <c r="G30" s="1" t="s">
        <v>2</v>
      </c>
      <c r="H30" s="10"/>
    </row>
    <row r="31" spans="1:10" x14ac:dyDescent="0.25">
      <c r="A31" s="15">
        <v>44747</v>
      </c>
      <c r="B31" s="1" t="s">
        <v>10</v>
      </c>
      <c r="C31" s="1" t="s">
        <v>55</v>
      </c>
      <c r="D31" s="1" t="s">
        <v>20</v>
      </c>
      <c r="E31" s="1">
        <v>30309169</v>
      </c>
      <c r="F31" s="1"/>
      <c r="G31" s="1" t="s">
        <v>22</v>
      </c>
      <c r="H31" s="10"/>
    </row>
    <row r="32" spans="1:10" x14ac:dyDescent="0.25">
      <c r="A32" s="101">
        <v>44747</v>
      </c>
      <c r="B32" s="102" t="s">
        <v>34</v>
      </c>
      <c r="C32" s="102" t="s">
        <v>55</v>
      </c>
      <c r="D32" s="102" t="s">
        <v>20</v>
      </c>
      <c r="E32" s="102">
        <v>30309169</v>
      </c>
      <c r="F32" s="102"/>
      <c r="G32" s="102" t="s">
        <v>46</v>
      </c>
      <c r="H32" s="200"/>
    </row>
    <row r="33" spans="1:8" x14ac:dyDescent="0.25">
      <c r="A33" s="101">
        <v>44747</v>
      </c>
      <c r="B33" s="102" t="s">
        <v>18</v>
      </c>
      <c r="C33" s="102" t="s">
        <v>55</v>
      </c>
      <c r="D33" s="102" t="s">
        <v>12</v>
      </c>
      <c r="E33" s="102">
        <v>30309277</v>
      </c>
      <c r="F33" s="102"/>
      <c r="G33" s="102" t="s">
        <v>50</v>
      </c>
      <c r="H33" s="200"/>
    </row>
    <row r="34" spans="1:8" x14ac:dyDescent="0.25">
      <c r="A34" s="101">
        <v>44747</v>
      </c>
      <c r="B34" s="102" t="s">
        <v>34</v>
      </c>
      <c r="C34" s="102" t="s">
        <v>55</v>
      </c>
      <c r="D34" s="102" t="s">
        <v>12</v>
      </c>
      <c r="E34" s="102"/>
      <c r="F34" s="102"/>
      <c r="G34" s="102" t="s">
        <v>51</v>
      </c>
      <c r="H34" s="200"/>
    </row>
    <row r="35" spans="1:8" x14ac:dyDescent="0.25">
      <c r="A35" s="101">
        <v>44747</v>
      </c>
      <c r="B35" s="102" t="s">
        <v>44</v>
      </c>
      <c r="C35" s="102" t="s">
        <v>55</v>
      </c>
      <c r="D35" s="102" t="s">
        <v>12</v>
      </c>
      <c r="E35" s="102"/>
      <c r="F35" s="102"/>
      <c r="G35" s="102" t="s">
        <v>93</v>
      </c>
      <c r="H35" s="200"/>
    </row>
    <row r="36" spans="1:8" x14ac:dyDescent="0.25">
      <c r="A36" s="101">
        <v>44747</v>
      </c>
      <c r="B36" s="102" t="s">
        <v>14</v>
      </c>
      <c r="C36" s="102" t="s">
        <v>55</v>
      </c>
      <c r="D36" s="102" t="s">
        <v>12</v>
      </c>
      <c r="E36" s="102"/>
      <c r="F36" s="102"/>
      <c r="G36" s="102" t="s">
        <v>48</v>
      </c>
      <c r="H36" s="200"/>
    </row>
    <row r="37" spans="1:8" x14ac:dyDescent="0.25">
      <c r="A37" s="5">
        <v>44747</v>
      </c>
      <c r="B37" s="6" t="s">
        <v>94</v>
      </c>
      <c r="C37" s="6" t="s">
        <v>55</v>
      </c>
      <c r="D37" s="6" t="s">
        <v>95</v>
      </c>
      <c r="E37" s="6"/>
      <c r="F37" s="6"/>
      <c r="G37" s="6" t="s">
        <v>96</v>
      </c>
      <c r="H37" s="201"/>
    </row>
    <row r="38" spans="1:8" x14ac:dyDescent="0.25">
      <c r="A38" s="5">
        <v>44749</v>
      </c>
      <c r="B38" s="6" t="s">
        <v>26</v>
      </c>
      <c r="C38" s="6" t="s">
        <v>64</v>
      </c>
      <c r="D38" s="6" t="s">
        <v>55</v>
      </c>
      <c r="E38" s="6"/>
      <c r="F38" s="6"/>
      <c r="G38" s="6" t="s">
        <v>47</v>
      </c>
      <c r="H38" s="201"/>
    </row>
    <row r="39" spans="1:8" x14ac:dyDescent="0.25">
      <c r="A39" s="5">
        <v>44749</v>
      </c>
      <c r="B39" s="6" t="s">
        <v>26</v>
      </c>
      <c r="C39" s="6" t="s">
        <v>64</v>
      </c>
      <c r="D39" s="6" t="s">
        <v>20</v>
      </c>
      <c r="E39" s="6"/>
      <c r="F39" s="6"/>
      <c r="G39" s="6" t="s">
        <v>47</v>
      </c>
      <c r="H39" s="201"/>
    </row>
    <row r="40" spans="1:8" x14ac:dyDescent="0.25">
      <c r="A40" s="5">
        <v>44749</v>
      </c>
      <c r="B40" s="6" t="s">
        <v>10</v>
      </c>
      <c r="C40" s="6" t="s">
        <v>55</v>
      </c>
      <c r="D40" s="6" t="s">
        <v>20</v>
      </c>
      <c r="E40" s="6"/>
      <c r="F40" s="6"/>
      <c r="G40" s="6" t="s">
        <v>22</v>
      </c>
      <c r="H40" s="201"/>
    </row>
    <row r="41" spans="1:8" x14ac:dyDescent="0.25">
      <c r="A41" s="5">
        <v>44750</v>
      </c>
      <c r="B41" s="6" t="s">
        <v>14</v>
      </c>
      <c r="C41" s="6" t="s">
        <v>55</v>
      </c>
      <c r="D41" s="6" t="s">
        <v>12</v>
      </c>
      <c r="E41" s="6"/>
      <c r="F41" s="6"/>
      <c r="G41" s="6" t="s">
        <v>48</v>
      </c>
      <c r="H41" s="201"/>
    </row>
    <row r="42" spans="1:8" x14ac:dyDescent="0.25">
      <c r="A42" s="1"/>
      <c r="B42" s="1"/>
      <c r="C42" s="1"/>
      <c r="D42" s="1"/>
      <c r="E42" s="1"/>
      <c r="F42" s="1"/>
      <c r="G42" s="1"/>
      <c r="H42" s="10"/>
    </row>
    <row r="44" spans="1:8" x14ac:dyDescent="0.25">
      <c r="C44" t="s">
        <v>110</v>
      </c>
    </row>
    <row r="45" spans="1:8" x14ac:dyDescent="0.25">
      <c r="A45" s="2">
        <v>44775</v>
      </c>
      <c r="B45" s="1" t="s">
        <v>34</v>
      </c>
      <c r="C45" s="1" t="s">
        <v>55</v>
      </c>
      <c r="D45" s="1" t="s">
        <v>120</v>
      </c>
      <c r="E45" s="1"/>
      <c r="F45" s="1">
        <v>446</v>
      </c>
      <c r="G45" s="1" t="s">
        <v>46</v>
      </c>
      <c r="H45" s="10"/>
    </row>
    <row r="46" spans="1:8" x14ac:dyDescent="0.25">
      <c r="A46" s="2">
        <v>44777</v>
      </c>
      <c r="B46" s="1" t="s">
        <v>109</v>
      </c>
      <c r="C46" s="1" t="s">
        <v>12</v>
      </c>
      <c r="D46" s="1" t="s">
        <v>121</v>
      </c>
      <c r="E46" s="1"/>
      <c r="F46" s="1"/>
      <c r="G46" s="1"/>
      <c r="H46" s="10"/>
    </row>
    <row r="47" spans="1:8" x14ac:dyDescent="0.25">
      <c r="A47" s="1"/>
      <c r="B47" s="1"/>
      <c r="C47" s="1"/>
      <c r="D47" s="1"/>
      <c r="E47" s="1"/>
      <c r="F47" s="1"/>
      <c r="G47" s="1"/>
      <c r="H47" s="10"/>
    </row>
    <row r="48" spans="1:8" x14ac:dyDescent="0.25">
      <c r="A48" s="1"/>
      <c r="B48" s="1"/>
      <c r="C48" s="1"/>
      <c r="D48" s="1"/>
      <c r="E48" s="1"/>
      <c r="F48" s="1"/>
      <c r="G48" s="1"/>
      <c r="H48" s="10"/>
    </row>
    <row r="49" spans="1:8" x14ac:dyDescent="0.25">
      <c r="A49" s="1"/>
      <c r="B49" s="1"/>
      <c r="C49" s="1"/>
      <c r="D49" s="1"/>
      <c r="E49" s="1"/>
      <c r="F49" s="1"/>
      <c r="G49" s="1"/>
      <c r="H49" s="10"/>
    </row>
    <row r="50" spans="1:8" x14ac:dyDescent="0.25">
      <c r="A50" s="1"/>
      <c r="B50" s="1"/>
      <c r="C50" s="1"/>
      <c r="D50" s="1"/>
      <c r="E50" s="1"/>
      <c r="F50" s="1"/>
      <c r="G50" s="1"/>
      <c r="H50" s="10"/>
    </row>
    <row r="51" spans="1:8" x14ac:dyDescent="0.25">
      <c r="A51" s="1"/>
      <c r="B51" s="1"/>
      <c r="C51" s="1"/>
      <c r="D51" s="1"/>
      <c r="E51" s="1"/>
      <c r="F51" s="1"/>
      <c r="G51" s="1"/>
      <c r="H51" s="10"/>
    </row>
    <row r="52" spans="1:8" x14ac:dyDescent="0.25">
      <c r="A52" s="1"/>
      <c r="B52" s="1"/>
      <c r="C52" s="1"/>
      <c r="D52" s="1"/>
      <c r="E52" s="1"/>
      <c r="F52" s="1"/>
      <c r="G52" s="1"/>
      <c r="H52" s="10"/>
    </row>
    <row r="53" spans="1:8" x14ac:dyDescent="0.25">
      <c r="A53" s="1"/>
      <c r="B53" s="1"/>
      <c r="C53" s="1"/>
      <c r="D53" s="1"/>
      <c r="E53" s="1"/>
      <c r="F53" s="1"/>
      <c r="G53" s="1"/>
      <c r="H53" s="10"/>
    </row>
    <row r="54" spans="1:8" x14ac:dyDescent="0.25">
      <c r="A54" s="1"/>
      <c r="B54" s="1"/>
      <c r="C54" s="1"/>
      <c r="D54" s="1"/>
      <c r="E54" s="1"/>
      <c r="F54" s="1"/>
      <c r="G54" s="1"/>
      <c r="H54" s="10"/>
    </row>
    <row r="55" spans="1:8" x14ac:dyDescent="0.25">
      <c r="A55" s="1"/>
      <c r="B55" s="1"/>
      <c r="C55" s="1"/>
      <c r="D55" s="1"/>
      <c r="E55" s="1"/>
      <c r="F55" s="1"/>
      <c r="G55" s="1"/>
      <c r="H55" s="10"/>
    </row>
    <row r="57" spans="1:8" x14ac:dyDescent="0.25">
      <c r="C57" t="s">
        <v>123</v>
      </c>
    </row>
    <row r="58" spans="1:8" x14ac:dyDescent="0.25">
      <c r="A58" s="2">
        <v>44806</v>
      </c>
      <c r="B58" s="1" t="s">
        <v>109</v>
      </c>
      <c r="C58" s="1" t="s">
        <v>55</v>
      </c>
      <c r="D58" s="1" t="s">
        <v>12</v>
      </c>
      <c r="E58" s="111">
        <v>30313219</v>
      </c>
      <c r="F58" s="1"/>
      <c r="G58" s="1" t="s">
        <v>22</v>
      </c>
      <c r="H58" s="10"/>
    </row>
    <row r="59" spans="1:8" x14ac:dyDescent="0.25">
      <c r="A59" s="83">
        <v>44809</v>
      </c>
      <c r="B59" s="7" t="s">
        <v>18</v>
      </c>
      <c r="C59" s="7" t="s">
        <v>124</v>
      </c>
      <c r="D59" s="7" t="s">
        <v>125</v>
      </c>
      <c r="E59" s="7">
        <v>30313403</v>
      </c>
      <c r="F59" s="7"/>
      <c r="G59" s="7" t="s">
        <v>50</v>
      </c>
      <c r="H59" s="202"/>
    </row>
    <row r="60" spans="1:8" x14ac:dyDescent="0.25">
      <c r="A60" s="83">
        <v>44809</v>
      </c>
      <c r="B60" s="7" t="s">
        <v>16</v>
      </c>
      <c r="C60" s="7" t="s">
        <v>124</v>
      </c>
      <c r="D60" s="7" t="s">
        <v>125</v>
      </c>
      <c r="E60" s="7">
        <v>30313402</v>
      </c>
      <c r="F60" s="7"/>
      <c r="G60" s="7" t="s">
        <v>54</v>
      </c>
      <c r="H60" s="202"/>
    </row>
    <row r="61" spans="1:8" x14ac:dyDescent="0.25">
      <c r="A61" s="83">
        <v>44810</v>
      </c>
      <c r="B61" s="7" t="s">
        <v>34</v>
      </c>
      <c r="C61" s="7" t="s">
        <v>55</v>
      </c>
      <c r="D61" s="7" t="s">
        <v>12</v>
      </c>
      <c r="E61" s="7">
        <v>30313512</v>
      </c>
      <c r="F61" s="7">
        <v>230</v>
      </c>
      <c r="G61" s="7" t="s">
        <v>46</v>
      </c>
      <c r="H61" s="202"/>
    </row>
    <row r="62" spans="1:8" x14ac:dyDescent="0.25">
      <c r="A62" s="2">
        <v>44813</v>
      </c>
      <c r="B62" s="1" t="s">
        <v>109</v>
      </c>
      <c r="C62" s="1" t="s">
        <v>55</v>
      </c>
      <c r="D62" s="1" t="s">
        <v>12</v>
      </c>
      <c r="E62" s="1">
        <v>30313710</v>
      </c>
      <c r="F62" s="1">
        <v>230</v>
      </c>
      <c r="G62" s="1" t="s">
        <v>22</v>
      </c>
      <c r="H62" s="10"/>
    </row>
    <row r="63" spans="1:8" x14ac:dyDescent="0.25">
      <c r="A63" s="83">
        <v>44833</v>
      </c>
      <c r="B63" s="7" t="s">
        <v>34</v>
      </c>
      <c r="C63" s="7" t="s">
        <v>55</v>
      </c>
      <c r="D63" s="7" t="s">
        <v>12</v>
      </c>
      <c r="E63" s="7">
        <v>30315005</v>
      </c>
      <c r="F63" s="7"/>
      <c r="G63" s="7" t="s">
        <v>46</v>
      </c>
      <c r="H63" s="202"/>
    </row>
    <row r="64" spans="1:8" x14ac:dyDescent="0.25">
      <c r="A64" s="1"/>
      <c r="B64" s="1"/>
      <c r="C64" s="1"/>
      <c r="D64" s="1"/>
      <c r="E64" s="1"/>
      <c r="F64" s="1"/>
      <c r="G64" s="1"/>
      <c r="H64" s="10"/>
    </row>
    <row r="66" spans="1:8" x14ac:dyDescent="0.25">
      <c r="C66" t="s">
        <v>143</v>
      </c>
    </row>
    <row r="67" spans="1:8" x14ac:dyDescent="0.25">
      <c r="A67" s="120">
        <v>44838</v>
      </c>
      <c r="B67" s="119" t="s">
        <v>169</v>
      </c>
      <c r="C67" s="119" t="s">
        <v>55</v>
      </c>
      <c r="D67" s="119" t="s">
        <v>12</v>
      </c>
      <c r="E67" s="131">
        <v>30315224</v>
      </c>
      <c r="F67" s="119">
        <v>230</v>
      </c>
      <c r="G67" s="119" t="s">
        <v>28</v>
      </c>
      <c r="H67" s="10"/>
    </row>
    <row r="68" spans="1:8" x14ac:dyDescent="0.25">
      <c r="A68" s="120">
        <v>44838</v>
      </c>
      <c r="B68" s="119" t="s">
        <v>26</v>
      </c>
      <c r="C68" s="119" t="s">
        <v>55</v>
      </c>
      <c r="D68" s="119" t="s">
        <v>20</v>
      </c>
      <c r="E68" s="131">
        <v>30315144</v>
      </c>
      <c r="F68" s="119">
        <v>230</v>
      </c>
      <c r="G68" s="119" t="s">
        <v>11</v>
      </c>
      <c r="H68" s="10"/>
    </row>
    <row r="69" spans="1:8" x14ac:dyDescent="0.25">
      <c r="A69" s="120">
        <v>44848</v>
      </c>
      <c r="B69" s="119" t="s">
        <v>44</v>
      </c>
      <c r="C69" s="119" t="s">
        <v>55</v>
      </c>
      <c r="D69" s="119" t="s">
        <v>12</v>
      </c>
      <c r="E69" s="131">
        <v>30315763</v>
      </c>
      <c r="F69" s="119">
        <v>230</v>
      </c>
      <c r="G69" s="119" t="s">
        <v>39</v>
      </c>
      <c r="H69" s="10"/>
    </row>
    <row r="70" spans="1:8" x14ac:dyDescent="0.25">
      <c r="A70" s="120">
        <v>44855</v>
      </c>
      <c r="B70" s="119" t="s">
        <v>26</v>
      </c>
      <c r="C70" s="119" t="s">
        <v>55</v>
      </c>
      <c r="D70" s="119" t="s">
        <v>12</v>
      </c>
      <c r="E70" s="131">
        <v>30316165</v>
      </c>
      <c r="F70" s="119">
        <v>230</v>
      </c>
      <c r="G70" s="119" t="s">
        <v>30</v>
      </c>
      <c r="H70" s="10"/>
    </row>
    <row r="71" spans="1:8" x14ac:dyDescent="0.25">
      <c r="A71" s="8">
        <v>44862</v>
      </c>
      <c r="B71" s="119" t="s">
        <v>26</v>
      </c>
      <c r="C71" s="119" t="s">
        <v>55</v>
      </c>
      <c r="D71" s="119" t="s">
        <v>12</v>
      </c>
      <c r="E71" s="131">
        <v>30316710</v>
      </c>
      <c r="F71" s="119">
        <v>230</v>
      </c>
      <c r="G71" s="119" t="s">
        <v>170</v>
      </c>
      <c r="H71" s="10"/>
    </row>
    <row r="72" spans="1:8" x14ac:dyDescent="0.25">
      <c r="A72" s="119"/>
      <c r="B72" s="119"/>
      <c r="C72" s="119"/>
      <c r="D72" s="119"/>
      <c r="E72" s="119"/>
      <c r="F72" s="119">
        <f>SUM(F67:F71)</f>
        <v>1150</v>
      </c>
      <c r="G72" s="119"/>
      <c r="H72" s="10"/>
    </row>
    <row r="73" spans="1:8" x14ac:dyDescent="0.25">
      <c r="A73" s="119"/>
      <c r="B73" s="119"/>
      <c r="C73" s="119"/>
      <c r="D73" s="119"/>
      <c r="E73" s="119"/>
      <c r="F73" s="119"/>
      <c r="G73" s="119"/>
      <c r="H73" s="10"/>
    </row>
    <row r="81" spans="1:11" ht="28.5" x14ac:dyDescent="0.45">
      <c r="B81" s="147"/>
      <c r="C81" s="147" t="s">
        <v>185</v>
      </c>
      <c r="D81" s="147"/>
    </row>
    <row r="82" spans="1:11" x14ac:dyDescent="0.25">
      <c r="A82" s="4" t="s">
        <v>24</v>
      </c>
      <c r="B82" s="4" t="s">
        <v>1</v>
      </c>
      <c r="C82" s="4" t="s">
        <v>246</v>
      </c>
      <c r="D82" s="4" t="s">
        <v>4</v>
      </c>
      <c r="E82" s="4" t="s">
        <v>205</v>
      </c>
      <c r="F82" s="4" t="s">
        <v>5</v>
      </c>
      <c r="G82" s="4" t="s">
        <v>2</v>
      </c>
      <c r="H82" s="4"/>
      <c r="I82" s="4" t="s">
        <v>249</v>
      </c>
      <c r="J82" s="162"/>
      <c r="K82" s="4" t="s">
        <v>36</v>
      </c>
    </row>
    <row r="83" spans="1:11" x14ac:dyDescent="0.25">
      <c r="A83" s="236">
        <v>45266</v>
      </c>
      <c r="B83" s="237" t="s">
        <v>189</v>
      </c>
      <c r="C83" s="237" t="s">
        <v>190</v>
      </c>
      <c r="D83" s="237" t="s">
        <v>31</v>
      </c>
      <c r="E83" s="237">
        <v>30818886</v>
      </c>
      <c r="F83" s="238">
        <v>230</v>
      </c>
      <c r="G83" s="237" t="s">
        <v>28</v>
      </c>
      <c r="H83" s="237"/>
      <c r="I83" s="239">
        <v>210</v>
      </c>
      <c r="J83" s="235"/>
      <c r="K83" s="228">
        <v>408</v>
      </c>
    </row>
    <row r="84" spans="1:11" x14ac:dyDescent="0.25">
      <c r="A84" s="120">
        <v>44911</v>
      </c>
      <c r="B84" s="119" t="s">
        <v>189</v>
      </c>
      <c r="C84" s="119" t="s">
        <v>190</v>
      </c>
      <c r="D84" s="119" t="s">
        <v>31</v>
      </c>
      <c r="E84" s="131">
        <v>30319578</v>
      </c>
      <c r="F84" s="206">
        <v>230</v>
      </c>
      <c r="G84" s="119" t="s">
        <v>28</v>
      </c>
      <c r="H84" s="119"/>
      <c r="I84" s="163">
        <v>210</v>
      </c>
      <c r="J84" s="159"/>
      <c r="K84" s="119">
        <v>408</v>
      </c>
    </row>
    <row r="85" spans="1:11" x14ac:dyDescent="0.25">
      <c r="A85" s="120">
        <v>44915</v>
      </c>
      <c r="B85" s="119" t="s">
        <v>189</v>
      </c>
      <c r="C85" s="119" t="s">
        <v>190</v>
      </c>
      <c r="D85" s="119" t="s">
        <v>31</v>
      </c>
      <c r="E85" s="131">
        <v>30319790</v>
      </c>
      <c r="F85" s="206">
        <v>230</v>
      </c>
      <c r="G85" s="119" t="s">
        <v>239</v>
      </c>
      <c r="H85" s="119"/>
      <c r="I85" s="163">
        <v>210</v>
      </c>
      <c r="J85" s="160"/>
      <c r="K85" s="119">
        <v>408</v>
      </c>
    </row>
    <row r="86" spans="1:11" x14ac:dyDescent="0.25">
      <c r="A86" s="120">
        <v>44918</v>
      </c>
      <c r="B86" s="119" t="s">
        <v>189</v>
      </c>
      <c r="C86" s="119" t="s">
        <v>190</v>
      </c>
      <c r="D86" s="119" t="s">
        <v>31</v>
      </c>
      <c r="E86" s="131">
        <v>30320117</v>
      </c>
      <c r="F86" s="206">
        <v>230</v>
      </c>
      <c r="G86" s="119" t="s">
        <v>239</v>
      </c>
      <c r="H86" s="119"/>
      <c r="I86" s="163">
        <v>210</v>
      </c>
      <c r="J86" s="160"/>
      <c r="K86" s="119">
        <v>408</v>
      </c>
    </row>
    <row r="87" spans="1:11" x14ac:dyDescent="0.25">
      <c r="A87" s="120"/>
      <c r="B87" s="119"/>
      <c r="C87" s="119"/>
      <c r="D87" s="119"/>
      <c r="E87" s="131"/>
      <c r="F87" s="148"/>
      <c r="G87" s="119"/>
      <c r="H87" s="119"/>
      <c r="I87" s="163"/>
      <c r="J87" s="160"/>
      <c r="K87" s="119"/>
    </row>
    <row r="88" spans="1:11" x14ac:dyDescent="0.25">
      <c r="A88" s="8"/>
      <c r="B88" s="119"/>
      <c r="C88" s="119"/>
      <c r="D88" s="119"/>
      <c r="E88" s="131"/>
      <c r="F88" s="148"/>
      <c r="G88" s="119"/>
      <c r="H88" s="119"/>
      <c r="I88" s="163"/>
      <c r="J88" s="160"/>
      <c r="K88" s="119"/>
    </row>
    <row r="89" spans="1:11" x14ac:dyDescent="0.25">
      <c r="A89" s="119"/>
      <c r="B89" s="119"/>
      <c r="C89" s="119"/>
      <c r="D89" s="119"/>
      <c r="E89" s="170" t="s">
        <v>259</v>
      </c>
      <c r="F89" s="174">
        <f>SUM(F83:F88)</f>
        <v>920</v>
      </c>
      <c r="G89" s="148"/>
      <c r="H89" s="148"/>
      <c r="I89" s="148">
        <f>SUM(I83:I88)</f>
        <v>840</v>
      </c>
      <c r="J89" s="160"/>
      <c r="K89" s="119"/>
    </row>
    <row r="90" spans="1:11" x14ac:dyDescent="0.25">
      <c r="A90" s="119"/>
      <c r="B90" s="119"/>
      <c r="C90" s="119"/>
      <c r="D90" s="119"/>
      <c r="E90" s="172" t="s">
        <v>260</v>
      </c>
      <c r="F90" s="181">
        <f>F89*0.99</f>
        <v>910.8</v>
      </c>
      <c r="J90" s="161"/>
      <c r="K90" s="119"/>
    </row>
    <row r="91" spans="1:11" x14ac:dyDescent="0.25">
      <c r="E91" s="255" t="s">
        <v>261</v>
      </c>
      <c r="F91" s="256"/>
      <c r="G91" s="256"/>
      <c r="H91" s="257"/>
      <c r="I91" s="203">
        <f>F90-I89</f>
        <v>70.799999999999955</v>
      </c>
    </row>
  </sheetData>
  <mergeCells count="1">
    <mergeCell ref="E91:H9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2" zoomScale="110" zoomScaleNormal="110" workbookViewId="0">
      <selection activeCell="M39" sqref="M39"/>
    </sheetView>
  </sheetViews>
  <sheetFormatPr baseColWidth="10" defaultRowHeight="15" x14ac:dyDescent="0.25"/>
  <cols>
    <col min="2" max="2" width="19.5703125" customWidth="1"/>
    <col min="3" max="3" width="13.85546875" customWidth="1"/>
    <col min="6" max="6" width="14.7109375" customWidth="1"/>
  </cols>
  <sheetData>
    <row r="1" spans="1:11" x14ac:dyDescent="0.25">
      <c r="A1" s="121">
        <v>44691</v>
      </c>
      <c r="B1" s="3" t="s">
        <v>18</v>
      </c>
      <c r="C1" s="3" t="s">
        <v>50</v>
      </c>
      <c r="D1" s="3" t="s">
        <v>64</v>
      </c>
      <c r="E1" s="3" t="s">
        <v>65</v>
      </c>
      <c r="F1" s="3">
        <v>30305883</v>
      </c>
      <c r="G1" s="3"/>
      <c r="H1" s="122">
        <v>380</v>
      </c>
      <c r="I1" s="3" t="s">
        <v>50</v>
      </c>
      <c r="J1" s="43">
        <v>237</v>
      </c>
    </row>
    <row r="2" spans="1:11" x14ac:dyDescent="0.25">
      <c r="A2" s="118">
        <v>44700</v>
      </c>
      <c r="B2" s="117" t="s">
        <v>18</v>
      </c>
      <c r="C2" s="117" t="s">
        <v>50</v>
      </c>
      <c r="D2" s="117" t="s">
        <v>64</v>
      </c>
      <c r="E2" s="117" t="s">
        <v>20</v>
      </c>
      <c r="F2" s="117"/>
      <c r="G2" s="117">
        <v>78371</v>
      </c>
      <c r="H2" s="57">
        <v>180</v>
      </c>
      <c r="I2" s="3" t="s">
        <v>50</v>
      </c>
      <c r="J2" s="43">
        <v>237</v>
      </c>
    </row>
    <row r="3" spans="1:11" x14ac:dyDescent="0.25">
      <c r="A3" s="118">
        <v>44702</v>
      </c>
      <c r="B3" s="117" t="s">
        <v>16</v>
      </c>
      <c r="C3" s="117" t="s">
        <v>54</v>
      </c>
      <c r="D3" s="117" t="s">
        <v>64</v>
      </c>
      <c r="E3" s="117" t="s">
        <v>20</v>
      </c>
      <c r="F3" s="117"/>
      <c r="G3" s="117">
        <v>78385</v>
      </c>
      <c r="H3" s="57">
        <v>180</v>
      </c>
      <c r="I3" s="3" t="s">
        <v>61</v>
      </c>
      <c r="J3" s="43">
        <v>237</v>
      </c>
    </row>
    <row r="4" spans="1:11" x14ac:dyDescent="0.25">
      <c r="A4" s="121">
        <v>44704</v>
      </c>
      <c r="B4" s="3" t="s">
        <v>25</v>
      </c>
      <c r="C4" s="3" t="s">
        <v>51</v>
      </c>
      <c r="D4" s="3" t="s">
        <v>64</v>
      </c>
      <c r="E4" s="3" t="s">
        <v>65</v>
      </c>
      <c r="F4" s="3">
        <v>30306825</v>
      </c>
      <c r="G4" s="3">
        <v>84883</v>
      </c>
      <c r="H4" s="122">
        <v>380</v>
      </c>
      <c r="I4" s="3" t="s">
        <v>60</v>
      </c>
      <c r="J4" s="43">
        <v>237</v>
      </c>
    </row>
    <row r="5" spans="1:11" x14ac:dyDescent="0.25">
      <c r="A5" s="121">
        <v>44704</v>
      </c>
      <c r="B5" s="3" t="s">
        <v>69</v>
      </c>
      <c r="C5" s="3" t="s">
        <v>49</v>
      </c>
      <c r="D5" s="3" t="s">
        <v>64</v>
      </c>
      <c r="E5" s="3" t="s">
        <v>65</v>
      </c>
      <c r="F5" s="3">
        <v>30306824</v>
      </c>
      <c r="G5" s="3"/>
      <c r="H5" s="122">
        <v>380</v>
      </c>
      <c r="I5" s="3" t="s">
        <v>66</v>
      </c>
      <c r="J5" s="43">
        <v>237</v>
      </c>
    </row>
    <row r="6" spans="1:11" x14ac:dyDescent="0.25">
      <c r="A6" s="121">
        <v>44705</v>
      </c>
      <c r="B6" s="3" t="s">
        <v>14</v>
      </c>
      <c r="C6" s="3" t="s">
        <v>48</v>
      </c>
      <c r="D6" s="3" t="s">
        <v>64</v>
      </c>
      <c r="E6" s="3" t="s">
        <v>70</v>
      </c>
      <c r="F6" s="3">
        <v>30306887</v>
      </c>
      <c r="G6" s="3">
        <v>78392</v>
      </c>
      <c r="H6" s="122">
        <v>180</v>
      </c>
      <c r="I6" s="3" t="s">
        <v>48</v>
      </c>
      <c r="J6" s="43">
        <v>237</v>
      </c>
    </row>
    <row r="7" spans="1:11" ht="15.75" x14ac:dyDescent="0.25">
      <c r="A7" s="15"/>
      <c r="B7" s="13"/>
      <c r="C7" s="13"/>
      <c r="D7" s="13"/>
      <c r="E7" s="13"/>
      <c r="F7" s="13"/>
      <c r="G7" s="13"/>
      <c r="H7" s="97">
        <f>SUM(H1:H6)</f>
        <v>1680</v>
      </c>
      <c r="I7" s="13"/>
      <c r="J7" s="85" t="s">
        <v>71</v>
      </c>
    </row>
    <row r="8" spans="1:11" x14ac:dyDescent="0.25">
      <c r="A8" s="2"/>
      <c r="B8" s="1"/>
      <c r="C8" s="1"/>
      <c r="D8" s="1"/>
      <c r="E8" s="1"/>
      <c r="F8" s="1"/>
      <c r="G8" s="1"/>
      <c r="H8" s="1"/>
      <c r="I8" s="1"/>
    </row>
    <row r="9" spans="1:11" x14ac:dyDescent="0.25">
      <c r="A9" s="9"/>
      <c r="B9" s="10"/>
      <c r="C9" s="10"/>
      <c r="D9" s="10"/>
      <c r="E9" s="10"/>
      <c r="F9" s="10"/>
      <c r="G9" s="10"/>
      <c r="H9" s="10"/>
      <c r="I9" s="10"/>
    </row>
    <row r="10" spans="1:11" x14ac:dyDescent="0.25">
      <c r="A10" s="9"/>
      <c r="B10" s="10"/>
      <c r="C10" s="10"/>
      <c r="D10" s="10"/>
      <c r="E10" s="10"/>
      <c r="F10" s="10"/>
      <c r="G10" s="10"/>
      <c r="H10" s="10"/>
      <c r="I10" s="10"/>
    </row>
    <row r="11" spans="1:11" ht="26.25" x14ac:dyDescent="0.4">
      <c r="E11" s="25" t="s">
        <v>74</v>
      </c>
    </row>
    <row r="12" spans="1:11" x14ac:dyDescent="0.25">
      <c r="A12" s="1" t="s">
        <v>0</v>
      </c>
      <c r="B12" s="1" t="s">
        <v>77</v>
      </c>
      <c r="C12" s="1" t="s">
        <v>2</v>
      </c>
      <c r="D12" s="1" t="s">
        <v>3</v>
      </c>
      <c r="E12" s="1" t="s">
        <v>4</v>
      </c>
      <c r="F12" s="1" t="s">
        <v>62</v>
      </c>
      <c r="G12" s="1" t="s">
        <v>5</v>
      </c>
      <c r="H12" s="69" t="s">
        <v>155</v>
      </c>
      <c r="K12" t="s">
        <v>37</v>
      </c>
    </row>
    <row r="13" spans="1:11" x14ac:dyDescent="0.25">
      <c r="A13" s="2">
        <v>44714</v>
      </c>
      <c r="B13" s="1" t="s">
        <v>78</v>
      </c>
      <c r="C13" s="1" t="s">
        <v>105</v>
      </c>
      <c r="D13" s="1" t="s">
        <v>64</v>
      </c>
      <c r="E13" s="1" t="s">
        <v>20</v>
      </c>
      <c r="F13" s="1"/>
      <c r="G13" s="1">
        <v>120</v>
      </c>
      <c r="H13" s="123">
        <v>292</v>
      </c>
    </row>
    <row r="14" spans="1:11" x14ac:dyDescent="0.25">
      <c r="A14" s="2">
        <v>44715</v>
      </c>
      <c r="B14" s="1" t="s">
        <v>16</v>
      </c>
      <c r="C14" s="1" t="s">
        <v>54</v>
      </c>
      <c r="D14" s="1" t="s">
        <v>64</v>
      </c>
      <c r="E14" s="1" t="s">
        <v>70</v>
      </c>
      <c r="F14" s="1">
        <v>30307662</v>
      </c>
      <c r="G14" s="1">
        <v>180</v>
      </c>
      <c r="H14" s="123">
        <v>292</v>
      </c>
    </row>
    <row r="15" spans="1:11" x14ac:dyDescent="0.25">
      <c r="A15" s="2">
        <v>44718</v>
      </c>
      <c r="B15" s="1" t="s">
        <v>14</v>
      </c>
      <c r="C15" s="1" t="s">
        <v>59</v>
      </c>
      <c r="D15" s="1" t="s">
        <v>64</v>
      </c>
      <c r="E15" s="1" t="s">
        <v>20</v>
      </c>
      <c r="F15" s="1">
        <v>30307764</v>
      </c>
      <c r="G15" s="1">
        <v>180</v>
      </c>
      <c r="H15" s="123">
        <v>292</v>
      </c>
    </row>
    <row r="16" spans="1:11" x14ac:dyDescent="0.25">
      <c r="A16" s="1"/>
      <c r="B16" s="1"/>
      <c r="C16" s="1"/>
      <c r="D16" s="1"/>
      <c r="E16" s="1"/>
      <c r="F16" s="1"/>
      <c r="G16" s="1">
        <f>SUM(G13:G15)</f>
        <v>480</v>
      </c>
      <c r="H16" t="s">
        <v>71</v>
      </c>
    </row>
    <row r="17" spans="1:11" x14ac:dyDescent="0.25">
      <c r="A17" s="1"/>
      <c r="B17" s="1"/>
      <c r="C17" s="1"/>
      <c r="D17" s="1"/>
      <c r="E17" s="1"/>
      <c r="F17" s="1"/>
      <c r="G17" s="1"/>
    </row>
    <row r="18" spans="1:11" x14ac:dyDescent="0.25">
      <c r="A18" s="1"/>
      <c r="B18" s="1"/>
      <c r="C18" s="1"/>
      <c r="D18" s="1"/>
      <c r="E18" s="1"/>
      <c r="F18" s="1"/>
      <c r="G18" s="1"/>
    </row>
    <row r="20" spans="1:11" x14ac:dyDescent="0.25">
      <c r="C20" t="s">
        <v>110</v>
      </c>
    </row>
    <row r="21" spans="1:11" x14ac:dyDescent="0.25">
      <c r="A21" s="1" t="s">
        <v>0</v>
      </c>
      <c r="B21" s="1" t="s">
        <v>77</v>
      </c>
      <c r="C21" s="1" t="s">
        <v>2</v>
      </c>
      <c r="D21" s="1" t="s">
        <v>3</v>
      </c>
      <c r="E21" s="1" t="s">
        <v>4</v>
      </c>
      <c r="F21" s="1" t="s">
        <v>62</v>
      </c>
      <c r="G21" s="1" t="s">
        <v>5</v>
      </c>
    </row>
    <row r="22" spans="1:11" x14ac:dyDescent="0.25">
      <c r="A22" s="2"/>
      <c r="B22" s="1"/>
      <c r="C22" s="1"/>
      <c r="D22" s="1"/>
      <c r="E22" s="1"/>
      <c r="F22" s="1"/>
      <c r="G22" s="1"/>
    </row>
    <row r="24" spans="1:11" ht="27" x14ac:dyDescent="0.35">
      <c r="C24" s="261" t="s">
        <v>185</v>
      </c>
      <c r="D24" s="261"/>
      <c r="E24" s="261"/>
      <c r="F24" s="261"/>
    </row>
    <row r="25" spans="1:11" x14ac:dyDescent="0.25">
      <c r="A25" s="1" t="s">
        <v>0</v>
      </c>
      <c r="B25" s="4" t="s">
        <v>24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45</v>
      </c>
      <c r="H25" s="4" t="s">
        <v>5</v>
      </c>
      <c r="I25" s="4" t="s">
        <v>230</v>
      </c>
      <c r="J25" s="4"/>
      <c r="K25" s="4" t="s">
        <v>250</v>
      </c>
    </row>
    <row r="26" spans="1:11" x14ac:dyDescent="0.25">
      <c r="A26" s="83">
        <v>44748</v>
      </c>
      <c r="B26" s="120"/>
      <c r="C26" s="119"/>
      <c r="D26" s="119"/>
      <c r="E26" s="119"/>
      <c r="F26" s="119"/>
      <c r="G26" s="151"/>
      <c r="H26" s="148"/>
      <c r="I26" s="148"/>
      <c r="J26" s="148"/>
      <c r="K26" s="148"/>
    </row>
    <row r="27" spans="1:11" x14ac:dyDescent="0.25">
      <c r="A27" s="83">
        <v>44810</v>
      </c>
      <c r="B27" s="120"/>
      <c r="C27" s="119"/>
      <c r="D27" s="119"/>
      <c r="E27" s="119"/>
      <c r="F27" s="119"/>
      <c r="G27" s="151"/>
      <c r="H27" s="148"/>
      <c r="I27" s="148"/>
      <c r="J27" s="148"/>
      <c r="K27" s="148"/>
    </row>
    <row r="28" spans="1:11" x14ac:dyDescent="0.25">
      <c r="A28" s="83">
        <v>44811</v>
      </c>
      <c r="B28" s="8"/>
      <c r="C28" s="119"/>
      <c r="D28" s="119"/>
      <c r="E28" s="119"/>
      <c r="F28" s="119"/>
      <c r="G28" s="151"/>
      <c r="H28" s="148"/>
      <c r="I28" s="148"/>
      <c r="J28" s="148"/>
      <c r="K28" s="148"/>
    </row>
    <row r="29" spans="1:11" x14ac:dyDescent="0.25">
      <c r="A29" s="83">
        <v>44824</v>
      </c>
      <c r="B29" s="8"/>
      <c r="C29" s="119"/>
      <c r="D29" s="119"/>
      <c r="E29" s="119"/>
      <c r="F29" s="119"/>
      <c r="G29" s="151"/>
      <c r="H29" s="148"/>
      <c r="I29" s="148"/>
      <c r="J29" s="148"/>
      <c r="K29" s="148"/>
    </row>
    <row r="30" spans="1:11" x14ac:dyDescent="0.25">
      <c r="A30" s="83">
        <v>44834</v>
      </c>
      <c r="B30" s="8"/>
      <c r="C30" s="119"/>
      <c r="D30" s="119"/>
      <c r="E30" s="119"/>
      <c r="F30" s="119"/>
      <c r="G30" s="151"/>
      <c r="H30" s="148"/>
      <c r="I30" s="148"/>
      <c r="J30" s="148"/>
      <c r="K30" s="148"/>
    </row>
    <row r="31" spans="1:11" x14ac:dyDescent="0.25">
      <c r="A31" s="1"/>
      <c r="B31" s="8"/>
      <c r="C31" s="119"/>
      <c r="D31" s="119"/>
      <c r="E31" s="119"/>
      <c r="F31" s="119"/>
      <c r="G31" s="151"/>
      <c r="H31" s="148"/>
      <c r="I31" s="148"/>
      <c r="J31" s="148"/>
      <c r="K31" s="148"/>
    </row>
    <row r="32" spans="1:11" x14ac:dyDescent="0.25">
      <c r="A32" s="1"/>
      <c r="B32" s="8"/>
      <c r="C32" s="3"/>
      <c r="D32" s="3"/>
      <c r="E32" s="119"/>
      <c r="F32" s="3"/>
      <c r="G32" s="152"/>
      <c r="H32" s="122"/>
      <c r="I32" s="122"/>
      <c r="J32" s="122"/>
      <c r="K32" s="148"/>
    </row>
    <row r="33" spans="2:11" x14ac:dyDescent="0.25">
      <c r="B33" s="120"/>
      <c r="C33" s="3"/>
      <c r="D33" s="3"/>
      <c r="E33" s="119"/>
      <c r="F33" s="3"/>
      <c r="G33" s="152"/>
      <c r="H33" s="122"/>
      <c r="I33" s="122"/>
      <c r="J33" s="122"/>
      <c r="K33" s="148"/>
    </row>
    <row r="34" spans="2:11" x14ac:dyDescent="0.25">
      <c r="B34" s="120"/>
      <c r="C34" s="3"/>
      <c r="D34" s="3"/>
      <c r="E34" s="119"/>
      <c r="F34" s="3"/>
      <c r="G34" s="119"/>
      <c r="H34" s="122"/>
      <c r="I34" s="122"/>
      <c r="J34" s="122"/>
      <c r="K34" s="148"/>
    </row>
    <row r="35" spans="2:11" x14ac:dyDescent="0.25">
      <c r="B35" s="8"/>
      <c r="C35" s="119"/>
      <c r="D35" s="119"/>
      <c r="E35" s="119"/>
      <c r="F35" s="119"/>
      <c r="G35" s="151"/>
      <c r="H35" s="148"/>
      <c r="I35" s="148"/>
      <c r="J35" s="148"/>
      <c r="K35" s="148"/>
    </row>
    <row r="36" spans="2:11" x14ac:dyDescent="0.25">
      <c r="B36" s="8"/>
      <c r="C36" s="119"/>
      <c r="D36" s="119"/>
      <c r="E36" s="119"/>
      <c r="F36" s="119"/>
      <c r="G36" s="151"/>
      <c r="H36" s="148"/>
      <c r="I36" s="148"/>
      <c r="J36" s="148"/>
      <c r="K36" s="148"/>
    </row>
    <row r="37" spans="2:11" x14ac:dyDescent="0.25">
      <c r="B37" s="119"/>
      <c r="C37" s="119"/>
      <c r="D37" s="119"/>
      <c r="E37" s="119"/>
      <c r="F37" s="119"/>
      <c r="G37" s="119"/>
      <c r="H37" s="148"/>
      <c r="I37" s="148"/>
      <c r="J37" s="148"/>
      <c r="K37" s="148"/>
    </row>
    <row r="38" spans="2:11" x14ac:dyDescent="0.25">
      <c r="B38" s="119"/>
      <c r="C38" s="119"/>
      <c r="D38" s="119"/>
      <c r="E38" s="119"/>
      <c r="F38" s="119"/>
      <c r="G38" s="170" t="s">
        <v>259</v>
      </c>
      <c r="H38" s="174">
        <f>SUM(H26:H37)</f>
        <v>0</v>
      </c>
      <c r="I38" s="148"/>
      <c r="J38" s="148"/>
      <c r="K38" s="148">
        <f>SUM(K26:K37)</f>
        <v>0</v>
      </c>
    </row>
    <row r="39" spans="2:11" x14ac:dyDescent="0.25">
      <c r="G39" s="172" t="s">
        <v>260</v>
      </c>
      <c r="H39" s="181">
        <f>H38*0.99</f>
        <v>0</v>
      </c>
    </row>
    <row r="40" spans="2:11" x14ac:dyDescent="0.25">
      <c r="G40" s="255" t="s">
        <v>261</v>
      </c>
      <c r="H40" s="256"/>
      <c r="I40" s="256"/>
      <c r="J40" s="257"/>
      <c r="K40" s="182">
        <f>H39-K38</f>
        <v>0</v>
      </c>
    </row>
  </sheetData>
  <mergeCells count="2">
    <mergeCell ref="C24:F24"/>
    <mergeCell ref="G40:J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workbookViewId="0">
      <selection activeCell="L14" sqref="L14"/>
    </sheetView>
  </sheetViews>
  <sheetFormatPr baseColWidth="10" defaultRowHeight="15" x14ac:dyDescent="0.25"/>
  <cols>
    <col min="2" max="2" width="20.42578125" customWidth="1"/>
    <col min="3" max="3" width="10" customWidth="1"/>
    <col min="6" max="6" width="14.28515625" customWidth="1"/>
    <col min="10" max="10" width="19.28515625" customWidth="1"/>
  </cols>
  <sheetData>
    <row r="1" spans="1:10" x14ac:dyDescent="0.25">
      <c r="A1" s="4" t="s">
        <v>24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  <c r="H1" s="183"/>
      <c r="I1" s="183"/>
    </row>
    <row r="2" spans="1:10" x14ac:dyDescent="0.25">
      <c r="A2" s="2">
        <v>44810</v>
      </c>
      <c r="B2" s="1" t="s">
        <v>44</v>
      </c>
      <c r="C2" s="1" t="s">
        <v>52</v>
      </c>
      <c r="D2" s="1" t="s">
        <v>75</v>
      </c>
      <c r="E2" s="1" t="s">
        <v>12</v>
      </c>
      <c r="F2" s="1" t="s">
        <v>122</v>
      </c>
      <c r="G2" s="1">
        <v>130</v>
      </c>
      <c r="H2" s="10"/>
      <c r="I2" s="10"/>
    </row>
    <row r="3" spans="1:10" x14ac:dyDescent="0.25">
      <c r="A3" s="2"/>
      <c r="B3" s="1"/>
      <c r="C3" s="1"/>
      <c r="D3" s="1"/>
      <c r="E3" s="1"/>
      <c r="F3" s="1"/>
      <c r="G3" s="1"/>
      <c r="H3" s="10"/>
      <c r="I3" s="10"/>
    </row>
    <row r="4" spans="1:10" x14ac:dyDescent="0.25">
      <c r="A4" s="1"/>
      <c r="B4" s="1"/>
      <c r="C4" s="1"/>
      <c r="D4" s="1"/>
      <c r="E4" s="1"/>
      <c r="F4" s="1"/>
      <c r="G4" s="1"/>
      <c r="H4" s="10"/>
      <c r="I4" s="10"/>
    </row>
    <row r="5" spans="1:10" x14ac:dyDescent="0.25">
      <c r="A5" s="1"/>
      <c r="B5" s="1"/>
      <c r="C5" s="1"/>
      <c r="D5" s="1"/>
      <c r="E5" s="1"/>
      <c r="F5" s="1"/>
      <c r="G5" s="1"/>
      <c r="H5" s="10"/>
      <c r="I5" s="10"/>
    </row>
    <row r="6" spans="1:10" x14ac:dyDescent="0.25">
      <c r="A6" s="1"/>
      <c r="B6" s="1"/>
      <c r="C6" s="1"/>
      <c r="D6" s="1"/>
      <c r="E6" s="1"/>
      <c r="F6" s="1"/>
      <c r="G6" s="1"/>
      <c r="H6" s="10"/>
      <c r="I6" s="10"/>
    </row>
    <row r="7" spans="1:10" x14ac:dyDescent="0.25">
      <c r="A7" s="1"/>
      <c r="B7" s="1"/>
      <c r="C7" s="1"/>
      <c r="D7" s="1"/>
      <c r="E7" s="1"/>
      <c r="F7" s="1"/>
      <c r="G7" s="1"/>
      <c r="H7" s="10"/>
      <c r="I7" s="10"/>
    </row>
    <row r="10" spans="1:10" ht="27" x14ac:dyDescent="0.35">
      <c r="B10" s="261" t="s">
        <v>185</v>
      </c>
      <c r="C10" s="261"/>
      <c r="D10" s="261"/>
      <c r="E10" s="261"/>
    </row>
    <row r="11" spans="1:10" x14ac:dyDescent="0.25">
      <c r="A11" s="4" t="s">
        <v>24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45</v>
      </c>
      <c r="G11" s="4" t="s">
        <v>5</v>
      </c>
      <c r="H11" s="4" t="s">
        <v>230</v>
      </c>
      <c r="I11" s="4"/>
      <c r="J11" s="4" t="s">
        <v>250</v>
      </c>
    </row>
    <row r="12" spans="1:10" x14ac:dyDescent="0.25">
      <c r="A12" s="120">
        <v>44897</v>
      </c>
      <c r="B12" s="119" t="s">
        <v>147</v>
      </c>
      <c r="C12" s="119" t="s">
        <v>30</v>
      </c>
      <c r="D12" s="119" t="s">
        <v>251</v>
      </c>
      <c r="E12" s="119" t="s">
        <v>12</v>
      </c>
      <c r="F12" s="151" t="s">
        <v>191</v>
      </c>
      <c r="G12" s="148">
        <v>130</v>
      </c>
      <c r="H12" s="148"/>
      <c r="I12" s="148"/>
      <c r="J12" s="148">
        <v>120</v>
      </c>
    </row>
    <row r="13" spans="1:10" x14ac:dyDescent="0.25">
      <c r="A13" s="120">
        <v>44903</v>
      </c>
      <c r="B13" s="119" t="s">
        <v>147</v>
      </c>
      <c r="C13" s="119" t="s">
        <v>30</v>
      </c>
      <c r="D13" s="119" t="s">
        <v>251</v>
      </c>
      <c r="E13" s="119" t="s">
        <v>12</v>
      </c>
      <c r="F13" s="151">
        <v>61687</v>
      </c>
      <c r="G13" s="148">
        <v>130</v>
      </c>
      <c r="H13" s="148"/>
      <c r="I13" s="148"/>
      <c r="J13" s="148">
        <v>120</v>
      </c>
    </row>
    <row r="14" spans="1:10" x14ac:dyDescent="0.25">
      <c r="A14" s="120">
        <v>44904</v>
      </c>
      <c r="B14" s="119" t="s">
        <v>34</v>
      </c>
      <c r="C14" s="119" t="s">
        <v>35</v>
      </c>
      <c r="D14" s="119" t="s">
        <v>251</v>
      </c>
      <c r="E14" s="119" t="s">
        <v>12</v>
      </c>
      <c r="F14" s="151">
        <v>65229</v>
      </c>
      <c r="G14" s="148">
        <v>130</v>
      </c>
      <c r="H14" s="148"/>
      <c r="I14" s="148"/>
      <c r="J14" s="148">
        <v>120</v>
      </c>
    </row>
    <row r="15" spans="1:10" x14ac:dyDescent="0.25">
      <c r="A15" s="120">
        <v>44904</v>
      </c>
      <c r="B15" s="119" t="s">
        <v>10</v>
      </c>
      <c r="C15" s="119" t="s">
        <v>11</v>
      </c>
      <c r="D15" s="119" t="s">
        <v>251</v>
      </c>
      <c r="E15" s="119" t="s">
        <v>12</v>
      </c>
      <c r="F15" s="151">
        <v>65231</v>
      </c>
      <c r="G15" s="148">
        <v>130</v>
      </c>
      <c r="H15" s="148"/>
      <c r="I15" s="148"/>
      <c r="J15" s="148">
        <v>120</v>
      </c>
    </row>
    <row r="16" spans="1:10" x14ac:dyDescent="0.25">
      <c r="A16" s="120">
        <v>44907</v>
      </c>
      <c r="B16" s="119" t="s">
        <v>27</v>
      </c>
      <c r="C16" s="119" t="s">
        <v>19</v>
      </c>
      <c r="D16" s="119" t="s">
        <v>251</v>
      </c>
      <c r="E16" s="119" t="s">
        <v>12</v>
      </c>
      <c r="F16" s="151">
        <v>65248</v>
      </c>
      <c r="G16" s="148">
        <v>130</v>
      </c>
      <c r="H16" s="148"/>
      <c r="I16" s="148"/>
      <c r="J16" s="148">
        <v>120</v>
      </c>
    </row>
    <row r="17" spans="1:10" x14ac:dyDescent="0.25">
      <c r="A17" s="120">
        <v>44909</v>
      </c>
      <c r="B17" s="3" t="s">
        <v>10</v>
      </c>
      <c r="C17" s="3" t="s">
        <v>126</v>
      </c>
      <c r="D17" s="119" t="s">
        <v>251</v>
      </c>
      <c r="E17" s="3" t="s">
        <v>12</v>
      </c>
      <c r="F17" s="152" t="s">
        <v>192</v>
      </c>
      <c r="G17" s="122">
        <v>130</v>
      </c>
      <c r="H17" s="122"/>
      <c r="I17" s="122"/>
      <c r="J17" s="148">
        <v>120</v>
      </c>
    </row>
    <row r="18" spans="1:10" x14ac:dyDescent="0.25">
      <c r="A18" s="120">
        <v>44914</v>
      </c>
      <c r="B18" s="3" t="s">
        <v>244</v>
      </c>
      <c r="C18" s="3" t="s">
        <v>59</v>
      </c>
      <c r="D18" s="119" t="s">
        <v>251</v>
      </c>
      <c r="E18" s="3" t="s">
        <v>12</v>
      </c>
      <c r="F18" s="119">
        <v>65293</v>
      </c>
      <c r="G18" s="122">
        <v>130</v>
      </c>
      <c r="H18" s="122"/>
      <c r="I18" s="122"/>
      <c r="J18" s="148">
        <v>120</v>
      </c>
    </row>
    <row r="19" spans="1:10" x14ac:dyDescent="0.25">
      <c r="A19" s="120">
        <v>44916</v>
      </c>
      <c r="B19" s="119" t="s">
        <v>10</v>
      </c>
      <c r="C19" s="119" t="s">
        <v>11</v>
      </c>
      <c r="D19" s="119" t="s">
        <v>251</v>
      </c>
      <c r="E19" s="119" t="s">
        <v>12</v>
      </c>
      <c r="F19" s="151" t="s">
        <v>243</v>
      </c>
      <c r="G19" s="148">
        <v>130</v>
      </c>
      <c r="H19" s="148"/>
      <c r="I19" s="148"/>
      <c r="J19" s="148">
        <v>120</v>
      </c>
    </row>
    <row r="20" spans="1:10" x14ac:dyDescent="0.25">
      <c r="A20" s="120">
        <v>44918</v>
      </c>
      <c r="B20" s="119" t="s">
        <v>308</v>
      </c>
      <c r="C20" s="119" t="s">
        <v>39</v>
      </c>
      <c r="D20" s="119" t="s">
        <v>251</v>
      </c>
      <c r="E20" s="119" t="s">
        <v>12</v>
      </c>
      <c r="F20" s="151" t="s">
        <v>301</v>
      </c>
      <c r="G20" s="148">
        <v>130</v>
      </c>
      <c r="H20" s="148"/>
      <c r="I20" s="148"/>
      <c r="J20" s="148">
        <v>130</v>
      </c>
    </row>
    <row r="21" spans="1:10" x14ac:dyDescent="0.25">
      <c r="A21" s="119"/>
      <c r="B21" s="119"/>
      <c r="C21" s="119"/>
      <c r="D21" s="119"/>
      <c r="E21" s="119"/>
      <c r="F21" s="119"/>
      <c r="G21" s="148"/>
      <c r="H21" s="148"/>
      <c r="I21" s="148"/>
      <c r="J21" s="148"/>
    </row>
    <row r="22" spans="1:10" x14ac:dyDescent="0.25">
      <c r="A22" s="119"/>
      <c r="B22" s="119"/>
      <c r="C22" s="119"/>
      <c r="D22" s="119"/>
      <c r="E22" s="119"/>
      <c r="F22" s="170" t="s">
        <v>259</v>
      </c>
      <c r="G22" s="174">
        <f>SUM(G12:G21)</f>
        <v>1170</v>
      </c>
      <c r="H22" s="148"/>
      <c r="I22" s="148"/>
      <c r="J22" s="148">
        <f>SUM(J12:J21)</f>
        <v>1090</v>
      </c>
    </row>
    <row r="23" spans="1:10" x14ac:dyDescent="0.25">
      <c r="F23" s="172" t="s">
        <v>260</v>
      </c>
      <c r="G23" s="181">
        <f>G22*0.99</f>
        <v>1158.3</v>
      </c>
    </row>
    <row r="24" spans="1:10" x14ac:dyDescent="0.25">
      <c r="F24" s="255" t="s">
        <v>261</v>
      </c>
      <c r="G24" s="256"/>
      <c r="H24" s="256"/>
      <c r="I24" s="257"/>
      <c r="J24" s="182">
        <f>G23-J22</f>
        <v>68.299999999999955</v>
      </c>
    </row>
  </sheetData>
  <mergeCells count="2">
    <mergeCell ref="B10:E10"/>
    <mergeCell ref="F24:I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23" sqref="I23"/>
    </sheetView>
  </sheetViews>
  <sheetFormatPr baseColWidth="10" defaultRowHeight="15" x14ac:dyDescent="0.25"/>
  <cols>
    <col min="2" max="2" width="20.28515625" customWidth="1"/>
    <col min="3" max="3" width="10" customWidth="1"/>
    <col min="5" max="5" width="13" customWidth="1"/>
    <col min="10" max="10" width="11.42578125" customWidth="1"/>
  </cols>
  <sheetData>
    <row r="1" spans="1:11" x14ac:dyDescent="0.25">
      <c r="A1" s="4" t="s">
        <v>24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</row>
    <row r="2" spans="1:11" x14ac:dyDescent="0.25">
      <c r="A2" s="2">
        <v>44714</v>
      </c>
      <c r="B2" s="1" t="s">
        <v>16</v>
      </c>
      <c r="C2" s="1" t="s">
        <v>54</v>
      </c>
      <c r="D2" s="1" t="s">
        <v>79</v>
      </c>
      <c r="E2" s="1" t="s">
        <v>42</v>
      </c>
      <c r="F2" s="1"/>
      <c r="G2" s="1">
        <v>180</v>
      </c>
      <c r="H2">
        <v>16.8</v>
      </c>
    </row>
    <row r="3" spans="1:11" x14ac:dyDescent="0.25">
      <c r="A3" s="2">
        <v>44714</v>
      </c>
      <c r="B3" s="1" t="s">
        <v>25</v>
      </c>
      <c r="C3" s="1" t="s">
        <v>51</v>
      </c>
      <c r="D3" s="1" t="s">
        <v>79</v>
      </c>
      <c r="E3" s="1" t="s">
        <v>42</v>
      </c>
      <c r="F3" s="1"/>
      <c r="G3" s="1">
        <v>180</v>
      </c>
      <c r="H3">
        <v>16.8</v>
      </c>
    </row>
    <row r="5" spans="1:11" x14ac:dyDescent="0.25">
      <c r="C5" t="s">
        <v>91</v>
      </c>
    </row>
    <row r="6" spans="1:11" x14ac:dyDescent="0.25">
      <c r="A6" s="4" t="s">
        <v>24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45</v>
      </c>
      <c r="G6" s="4" t="s">
        <v>5</v>
      </c>
    </row>
    <row r="7" spans="1:11" x14ac:dyDescent="0.25">
      <c r="A7" s="83">
        <v>44756</v>
      </c>
      <c r="B7" s="7" t="s">
        <v>16</v>
      </c>
      <c r="C7" s="7" t="s">
        <v>54</v>
      </c>
      <c r="D7" s="7" t="s">
        <v>79</v>
      </c>
      <c r="E7" s="7" t="s">
        <v>106</v>
      </c>
      <c r="F7" s="7"/>
      <c r="G7" s="7">
        <v>180</v>
      </c>
    </row>
    <row r="8" spans="1:11" x14ac:dyDescent="0.25">
      <c r="A8" s="5">
        <v>44758</v>
      </c>
      <c r="B8" s="6" t="s">
        <v>44</v>
      </c>
      <c r="C8" s="6" t="s">
        <v>52</v>
      </c>
      <c r="D8" s="6" t="s">
        <v>79</v>
      </c>
      <c r="E8" s="6" t="s">
        <v>90</v>
      </c>
      <c r="F8" s="6"/>
      <c r="G8" s="6">
        <v>200</v>
      </c>
    </row>
    <row r="10" spans="1:11" ht="26.25" x14ac:dyDescent="0.4">
      <c r="C10" s="262" t="s">
        <v>193</v>
      </c>
      <c r="D10" s="262"/>
      <c r="E10" s="262"/>
    </row>
    <row r="11" spans="1:11" x14ac:dyDescent="0.25">
      <c r="A11" s="4" t="s">
        <v>24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204</v>
      </c>
      <c r="G11" s="4" t="s">
        <v>5</v>
      </c>
      <c r="H11" s="4"/>
      <c r="I11" s="4"/>
      <c r="J11" s="4" t="s">
        <v>263</v>
      </c>
    </row>
    <row r="12" spans="1:11" x14ac:dyDescent="0.25">
      <c r="A12" s="120"/>
      <c r="B12" s="119"/>
      <c r="C12" s="119"/>
      <c r="D12" s="119"/>
      <c r="E12" s="119"/>
      <c r="F12" s="119"/>
      <c r="G12" s="119"/>
      <c r="H12" s="119"/>
      <c r="I12" s="168"/>
      <c r="J12" s="119"/>
    </row>
    <row r="13" spans="1:11" x14ac:dyDescent="0.25">
      <c r="A13" s="120"/>
      <c r="B13" s="119"/>
      <c r="C13" s="119"/>
      <c r="D13" s="119"/>
      <c r="E13" s="119"/>
      <c r="F13" s="119"/>
      <c r="G13" s="119"/>
      <c r="H13" s="119"/>
      <c r="I13" s="168"/>
      <c r="J13" s="119"/>
    </row>
    <row r="14" spans="1:11" x14ac:dyDescent="0.25">
      <c r="A14" s="120"/>
      <c r="B14" s="119"/>
      <c r="C14" s="119"/>
      <c r="D14" s="119"/>
      <c r="E14" s="119"/>
      <c r="F14" s="119"/>
      <c r="G14" s="119"/>
      <c r="H14" s="119"/>
      <c r="I14" s="168"/>
      <c r="J14" s="119"/>
    </row>
    <row r="15" spans="1:11" x14ac:dyDescent="0.25">
      <c r="A15" s="120"/>
      <c r="B15" s="119"/>
      <c r="C15" s="119"/>
      <c r="D15" s="119"/>
      <c r="E15" s="119"/>
      <c r="F15" s="119"/>
      <c r="G15" s="119"/>
      <c r="H15" s="119"/>
      <c r="I15" s="168"/>
      <c r="J15" s="119"/>
      <c r="K15" s="10"/>
    </row>
    <row r="16" spans="1:11" x14ac:dyDescent="0.25">
      <c r="A16" s="120"/>
      <c r="B16" s="119"/>
      <c r="C16" s="119"/>
      <c r="D16" s="119"/>
      <c r="E16" s="119"/>
      <c r="F16" s="174" t="s">
        <v>259</v>
      </c>
      <c r="G16" s="174">
        <f>SUM(G12:G15)</f>
        <v>0</v>
      </c>
      <c r="H16" s="174"/>
      <c r="I16" s="178"/>
      <c r="J16" s="174">
        <f>SUM(J12:J15)</f>
        <v>0</v>
      </c>
      <c r="K16" s="179"/>
    </row>
    <row r="17" spans="1:11" x14ac:dyDescent="0.25">
      <c r="A17" s="120"/>
      <c r="B17" s="119"/>
      <c r="C17" s="119"/>
      <c r="D17" s="119"/>
      <c r="E17" s="119"/>
      <c r="F17" s="181" t="s">
        <v>260</v>
      </c>
      <c r="G17" s="181">
        <f>G16*0.99</f>
        <v>0</v>
      </c>
      <c r="H17" s="181"/>
      <c r="I17" s="194"/>
      <c r="J17" s="195"/>
      <c r="K17" s="10"/>
    </row>
    <row r="18" spans="1:11" ht="15.75" x14ac:dyDescent="0.25">
      <c r="A18" s="120"/>
      <c r="B18" s="119"/>
      <c r="C18" s="119"/>
      <c r="D18" s="119"/>
      <c r="E18" s="119"/>
      <c r="F18" s="255" t="s">
        <v>261</v>
      </c>
      <c r="G18" s="256"/>
      <c r="H18" s="256"/>
      <c r="I18" s="257"/>
      <c r="J18" s="182">
        <f>G17-J16</f>
        <v>0</v>
      </c>
      <c r="K18" s="180"/>
    </row>
    <row r="19" spans="1:11" x14ac:dyDescent="0.25">
      <c r="F19" s="167"/>
      <c r="G19" s="167"/>
      <c r="H19" s="167"/>
      <c r="I19" s="167"/>
      <c r="J19" s="167"/>
    </row>
  </sheetData>
  <mergeCells count="2">
    <mergeCell ref="C10:E10"/>
    <mergeCell ref="F18:I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76" workbookViewId="0">
      <selection activeCell="A90" sqref="A90"/>
    </sheetView>
  </sheetViews>
  <sheetFormatPr baseColWidth="10" defaultRowHeight="15" x14ac:dyDescent="0.25"/>
  <cols>
    <col min="1" max="1" width="10" customWidth="1"/>
    <col min="2" max="2" width="17" customWidth="1"/>
    <col min="3" max="3" width="9.28515625" customWidth="1"/>
    <col min="5" max="6" width="12.42578125" customWidth="1"/>
  </cols>
  <sheetData>
    <row r="1" spans="1:9" ht="18.75" customHeight="1" x14ac:dyDescent="0.25">
      <c r="A1" s="4" t="s">
        <v>24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  <c r="H1" s="183"/>
    </row>
    <row r="2" spans="1:9" x14ac:dyDescent="0.25">
      <c r="A2" s="47">
        <v>44722</v>
      </c>
      <c r="B2" s="48" t="s">
        <v>10</v>
      </c>
      <c r="C2" s="48" t="s">
        <v>22</v>
      </c>
      <c r="D2" s="48" t="s">
        <v>87</v>
      </c>
      <c r="E2" s="48" t="s">
        <v>12</v>
      </c>
      <c r="F2" s="48"/>
      <c r="G2" s="48">
        <v>200</v>
      </c>
      <c r="H2" s="188"/>
    </row>
    <row r="3" spans="1:9" x14ac:dyDescent="0.25">
      <c r="A3" s="47">
        <v>44727</v>
      </c>
      <c r="B3" s="48" t="s">
        <v>16</v>
      </c>
      <c r="C3" s="48" t="s">
        <v>54</v>
      </c>
      <c r="D3" s="48" t="s">
        <v>87</v>
      </c>
      <c r="E3" s="48" t="s">
        <v>12</v>
      </c>
      <c r="F3" s="48"/>
      <c r="G3" s="48">
        <v>200</v>
      </c>
      <c r="H3" s="188"/>
    </row>
    <row r="4" spans="1:9" x14ac:dyDescent="0.25">
      <c r="A4" s="47">
        <v>44729</v>
      </c>
      <c r="B4" s="48" t="s">
        <v>10</v>
      </c>
      <c r="C4" s="48" t="s">
        <v>68</v>
      </c>
      <c r="D4" s="48" t="s">
        <v>87</v>
      </c>
      <c r="E4" s="48" t="s">
        <v>12</v>
      </c>
      <c r="F4" s="48"/>
      <c r="G4" s="48">
        <v>200</v>
      </c>
      <c r="H4" s="188"/>
    </row>
    <row r="5" spans="1:9" x14ac:dyDescent="0.25">
      <c r="A5" s="47">
        <v>44732</v>
      </c>
      <c r="B5" s="48" t="s">
        <v>10</v>
      </c>
      <c r="C5" s="48" t="s">
        <v>68</v>
      </c>
      <c r="D5" s="48" t="s">
        <v>87</v>
      </c>
      <c r="E5" s="48" t="s">
        <v>12</v>
      </c>
      <c r="F5" s="48"/>
      <c r="G5" s="48">
        <v>200</v>
      </c>
      <c r="H5" s="188"/>
    </row>
    <row r="6" spans="1:9" x14ac:dyDescent="0.25">
      <c r="A6" s="47">
        <v>44734</v>
      </c>
      <c r="B6" s="48" t="s">
        <v>16</v>
      </c>
      <c r="C6" s="48" t="s">
        <v>54</v>
      </c>
      <c r="D6" s="48" t="s">
        <v>87</v>
      </c>
      <c r="E6" s="48" t="s">
        <v>12</v>
      </c>
      <c r="F6" s="48"/>
      <c r="G6" s="48">
        <v>200</v>
      </c>
      <c r="H6" s="188"/>
    </row>
    <row r="7" spans="1:9" x14ac:dyDescent="0.25">
      <c r="A7" s="70">
        <v>44736</v>
      </c>
      <c r="B7" s="71" t="s">
        <v>16</v>
      </c>
      <c r="C7" s="71" t="s">
        <v>54</v>
      </c>
      <c r="D7" s="71" t="s">
        <v>87</v>
      </c>
      <c r="E7" s="71" t="s">
        <v>12</v>
      </c>
      <c r="F7" s="71"/>
      <c r="G7" s="71">
        <v>200</v>
      </c>
      <c r="H7" s="189"/>
    </row>
    <row r="8" spans="1:9" x14ac:dyDescent="0.25">
      <c r="A8" s="70">
        <v>44739</v>
      </c>
      <c r="B8" s="71" t="s">
        <v>10</v>
      </c>
      <c r="C8" s="71" t="s">
        <v>68</v>
      </c>
      <c r="D8" s="71" t="s">
        <v>87</v>
      </c>
      <c r="E8" s="71" t="s">
        <v>12</v>
      </c>
      <c r="F8" s="71"/>
      <c r="G8" s="71">
        <v>200</v>
      </c>
      <c r="H8" s="189"/>
    </row>
    <row r="9" spans="1:9" x14ac:dyDescent="0.25">
      <c r="A9" s="59">
        <v>44740</v>
      </c>
      <c r="B9" s="56" t="s">
        <v>10</v>
      </c>
      <c r="C9" s="56" t="s">
        <v>68</v>
      </c>
      <c r="D9" s="56" t="s">
        <v>87</v>
      </c>
      <c r="E9" s="56" t="s">
        <v>9</v>
      </c>
      <c r="F9" s="56"/>
      <c r="G9" s="56"/>
      <c r="H9" s="190"/>
    </row>
    <row r="10" spans="1:9" x14ac:dyDescent="0.25">
      <c r="A10" s="59">
        <v>44741</v>
      </c>
      <c r="B10" s="56" t="s">
        <v>14</v>
      </c>
      <c r="C10" s="56" t="s">
        <v>48</v>
      </c>
      <c r="D10" s="56" t="s">
        <v>87</v>
      </c>
      <c r="E10" s="56" t="s">
        <v>12</v>
      </c>
      <c r="F10" s="56"/>
      <c r="G10" s="56">
        <v>200</v>
      </c>
      <c r="H10" s="191"/>
      <c r="I10" s="67" t="s">
        <v>98</v>
      </c>
    </row>
    <row r="11" spans="1:9" x14ac:dyDescent="0.25">
      <c r="A11" s="59">
        <v>44741</v>
      </c>
      <c r="B11" s="56" t="s">
        <v>10</v>
      </c>
      <c r="C11" s="56" t="s">
        <v>68</v>
      </c>
      <c r="D11" s="56" t="s">
        <v>87</v>
      </c>
      <c r="E11" s="56" t="s">
        <v>12</v>
      </c>
      <c r="F11" s="56"/>
      <c r="G11" s="56">
        <v>200</v>
      </c>
      <c r="H11" s="190"/>
      <c r="I11" s="68"/>
    </row>
    <row r="12" spans="1:9" x14ac:dyDescent="0.25">
      <c r="A12" s="59">
        <v>44741</v>
      </c>
      <c r="B12" s="56" t="s">
        <v>16</v>
      </c>
      <c r="C12" s="56" t="s">
        <v>54</v>
      </c>
      <c r="D12" s="56" t="s">
        <v>87</v>
      </c>
      <c r="E12" s="56" t="s">
        <v>12</v>
      </c>
      <c r="F12" s="56"/>
      <c r="G12" s="56">
        <v>200</v>
      </c>
      <c r="H12" s="190"/>
    </row>
    <row r="13" spans="1:9" x14ac:dyDescent="0.25">
      <c r="A13" s="59">
        <v>44742</v>
      </c>
      <c r="B13" s="56" t="s">
        <v>16</v>
      </c>
      <c r="C13" s="56" t="s">
        <v>54</v>
      </c>
      <c r="D13" s="56" t="s">
        <v>87</v>
      </c>
      <c r="E13" s="56" t="s">
        <v>97</v>
      </c>
      <c r="F13" s="56"/>
      <c r="G13" s="56"/>
      <c r="H13" s="190"/>
    </row>
    <row r="14" spans="1:9" x14ac:dyDescent="0.25">
      <c r="A14" s="59">
        <v>44742</v>
      </c>
      <c r="B14" s="56" t="s">
        <v>21</v>
      </c>
      <c r="C14" s="56" t="s">
        <v>22</v>
      </c>
      <c r="D14" s="56" t="s">
        <v>87</v>
      </c>
      <c r="E14" s="56" t="s">
        <v>97</v>
      </c>
      <c r="F14" s="56"/>
      <c r="G14" s="56"/>
      <c r="H14" s="190"/>
    </row>
    <row r="15" spans="1:9" x14ac:dyDescent="0.25">
      <c r="A15" s="59">
        <v>44742</v>
      </c>
      <c r="B15" s="56" t="s">
        <v>34</v>
      </c>
      <c r="C15" s="56" t="s">
        <v>46</v>
      </c>
      <c r="D15" s="56" t="s">
        <v>87</v>
      </c>
      <c r="E15" s="56" t="s">
        <v>97</v>
      </c>
      <c r="F15" s="56"/>
      <c r="G15" s="56"/>
      <c r="H15" s="190"/>
    </row>
    <row r="17" spans="1:9" x14ac:dyDescent="0.25">
      <c r="D17" t="s">
        <v>91</v>
      </c>
    </row>
    <row r="18" spans="1:9" x14ac:dyDescent="0.25">
      <c r="A18" s="4" t="s">
        <v>24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45</v>
      </c>
      <c r="G18" s="4" t="s">
        <v>5</v>
      </c>
      <c r="H18" s="183"/>
    </row>
    <row r="19" spans="1:9" x14ac:dyDescent="0.25">
      <c r="A19" s="2">
        <v>44743</v>
      </c>
      <c r="B19" s="1" t="s">
        <v>10</v>
      </c>
      <c r="C19" s="1" t="s">
        <v>68</v>
      </c>
      <c r="D19" s="1" t="s">
        <v>99</v>
      </c>
      <c r="E19" s="1" t="s">
        <v>100</v>
      </c>
      <c r="F19" s="1"/>
      <c r="G19" s="1"/>
      <c r="H19" s="10"/>
    </row>
    <row r="20" spans="1:9" x14ac:dyDescent="0.25">
      <c r="A20" s="2">
        <v>44746</v>
      </c>
      <c r="B20" s="1" t="s">
        <v>10</v>
      </c>
      <c r="C20" s="1" t="s">
        <v>68</v>
      </c>
      <c r="D20" s="1" t="s">
        <v>101</v>
      </c>
      <c r="E20" s="1" t="s">
        <v>102</v>
      </c>
      <c r="F20" s="1"/>
      <c r="G20" s="1"/>
      <c r="H20" s="10"/>
    </row>
    <row r="21" spans="1:9" x14ac:dyDescent="0.25">
      <c r="A21" s="2">
        <v>44748</v>
      </c>
      <c r="B21" s="1" t="s">
        <v>10</v>
      </c>
      <c r="C21" s="1" t="s">
        <v>68</v>
      </c>
      <c r="D21" s="1" t="s">
        <v>103</v>
      </c>
      <c r="E21" s="1" t="s">
        <v>9</v>
      </c>
      <c r="F21" s="1"/>
      <c r="G21" s="1"/>
      <c r="H21" s="10"/>
    </row>
    <row r="22" spans="1:9" x14ac:dyDescent="0.25">
      <c r="A22" s="2">
        <v>44748</v>
      </c>
      <c r="B22" s="1" t="s">
        <v>34</v>
      </c>
      <c r="C22" s="1" t="s">
        <v>46</v>
      </c>
      <c r="D22" s="1" t="s">
        <v>87</v>
      </c>
      <c r="E22" s="1" t="s">
        <v>12</v>
      </c>
      <c r="F22" s="1"/>
      <c r="G22" s="1">
        <v>200</v>
      </c>
      <c r="H22" s="10"/>
    </row>
    <row r="23" spans="1:9" x14ac:dyDescent="0.25">
      <c r="A23" s="2">
        <v>44748</v>
      </c>
      <c r="B23" s="1" t="s">
        <v>81</v>
      </c>
      <c r="C23" s="1" t="s">
        <v>80</v>
      </c>
      <c r="D23" s="1" t="s">
        <v>87</v>
      </c>
      <c r="E23" s="1" t="s">
        <v>12</v>
      </c>
      <c r="F23" s="1"/>
      <c r="G23" s="1">
        <v>200</v>
      </c>
      <c r="H23" s="10"/>
    </row>
    <row r="24" spans="1:9" x14ac:dyDescent="0.25">
      <c r="A24" s="2">
        <v>44748</v>
      </c>
      <c r="B24" s="1" t="s">
        <v>14</v>
      </c>
      <c r="C24" s="1" t="s">
        <v>48</v>
      </c>
      <c r="D24" s="1" t="s">
        <v>87</v>
      </c>
      <c r="E24" s="1" t="s">
        <v>12</v>
      </c>
      <c r="F24" s="1"/>
      <c r="G24" s="1">
        <v>200</v>
      </c>
      <c r="H24" s="192"/>
      <c r="I24" s="69" t="s">
        <v>98</v>
      </c>
    </row>
    <row r="25" spans="1:9" x14ac:dyDescent="0.25">
      <c r="A25" s="120"/>
      <c r="B25" s="119"/>
      <c r="C25" s="119"/>
      <c r="D25" s="119"/>
      <c r="E25" s="119"/>
      <c r="F25" s="119"/>
      <c r="G25" s="119"/>
      <c r="H25" s="10"/>
      <c r="I25" s="146"/>
    </row>
    <row r="26" spans="1:9" x14ac:dyDescent="0.25">
      <c r="A26" s="120"/>
      <c r="B26" s="119"/>
      <c r="C26" s="119"/>
      <c r="D26" s="119"/>
      <c r="E26" s="119"/>
      <c r="F26" s="119"/>
      <c r="G26" s="119"/>
      <c r="H26" s="10"/>
      <c r="I26" s="146"/>
    </row>
    <row r="27" spans="1:9" x14ac:dyDescent="0.25">
      <c r="A27" s="2">
        <v>44894</v>
      </c>
      <c r="B27" s="1" t="s">
        <v>227</v>
      </c>
      <c r="C27" s="1" t="s">
        <v>19</v>
      </c>
      <c r="D27" s="1" t="s">
        <v>87</v>
      </c>
      <c r="E27" s="1" t="s">
        <v>9</v>
      </c>
      <c r="F27" s="1">
        <v>8027868141</v>
      </c>
      <c r="G27" s="1">
        <v>175</v>
      </c>
      <c r="H27" s="10">
        <v>406</v>
      </c>
    </row>
    <row r="28" spans="1:9" x14ac:dyDescent="0.25">
      <c r="A28" s="8">
        <v>44894</v>
      </c>
      <c r="B28" s="1" t="s">
        <v>224</v>
      </c>
      <c r="C28" s="1" t="s">
        <v>126</v>
      </c>
      <c r="D28" s="1" t="s">
        <v>87</v>
      </c>
      <c r="E28" s="1" t="s">
        <v>9</v>
      </c>
      <c r="F28" s="1">
        <v>8027868139</v>
      </c>
      <c r="G28" s="1">
        <v>175</v>
      </c>
      <c r="H28" s="10">
        <v>406</v>
      </c>
    </row>
    <row r="29" spans="1:9" x14ac:dyDescent="0.25">
      <c r="A29" s="8">
        <v>44895</v>
      </c>
      <c r="B29" s="1" t="s">
        <v>224</v>
      </c>
      <c r="C29" s="1" t="s">
        <v>126</v>
      </c>
      <c r="D29" s="1" t="s">
        <v>225</v>
      </c>
      <c r="E29" s="1" t="s">
        <v>226</v>
      </c>
      <c r="F29" s="1">
        <v>8027877149</v>
      </c>
      <c r="G29" s="1">
        <v>250</v>
      </c>
      <c r="H29" s="10">
        <v>406</v>
      </c>
    </row>
    <row r="30" spans="1:9" x14ac:dyDescent="0.25">
      <c r="A30" s="1"/>
      <c r="B30" s="1"/>
      <c r="C30" s="1"/>
      <c r="D30" s="1"/>
      <c r="E30" s="1"/>
      <c r="F30" s="1"/>
      <c r="G30" s="1"/>
      <c r="H30" s="10"/>
    </row>
    <row r="32" spans="1:9" ht="26.25" x14ac:dyDescent="0.4">
      <c r="C32" s="262" t="s">
        <v>193</v>
      </c>
      <c r="D32" s="262"/>
      <c r="E32" s="262"/>
    </row>
    <row r="33" spans="1:10" x14ac:dyDescent="0.25">
      <c r="A33" s="4" t="s">
        <v>24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204</v>
      </c>
      <c r="G33" s="4" t="s">
        <v>5</v>
      </c>
      <c r="H33" s="4"/>
      <c r="I33" s="4" t="s">
        <v>252</v>
      </c>
      <c r="J33" s="41" t="s">
        <v>36</v>
      </c>
    </row>
    <row r="34" spans="1:10" x14ac:dyDescent="0.25">
      <c r="A34" s="120">
        <v>44897</v>
      </c>
      <c r="B34" s="119" t="s">
        <v>18</v>
      </c>
      <c r="C34" s="119" t="s">
        <v>194</v>
      </c>
      <c r="D34" s="119" t="s">
        <v>87</v>
      </c>
      <c r="E34" s="119" t="s">
        <v>226</v>
      </c>
      <c r="F34" s="119">
        <v>8027886707</v>
      </c>
      <c r="G34" s="148">
        <v>250</v>
      </c>
      <c r="H34" s="148"/>
      <c r="I34" s="148">
        <v>200</v>
      </c>
      <c r="J34" s="241">
        <v>406</v>
      </c>
    </row>
    <row r="35" spans="1:10" x14ac:dyDescent="0.25">
      <c r="A35" s="120">
        <v>44900</v>
      </c>
      <c r="B35" s="119" t="s">
        <v>16</v>
      </c>
      <c r="C35" s="119" t="s">
        <v>61</v>
      </c>
      <c r="D35" s="119" t="s">
        <v>87</v>
      </c>
      <c r="E35" s="119" t="s">
        <v>226</v>
      </c>
      <c r="F35" s="119">
        <v>8027893463</v>
      </c>
      <c r="G35" s="148">
        <v>250</v>
      </c>
      <c r="H35" s="148"/>
      <c r="I35" s="148">
        <v>200</v>
      </c>
      <c r="J35" s="241">
        <v>406</v>
      </c>
    </row>
    <row r="36" spans="1:10" x14ac:dyDescent="0.25">
      <c r="A36" s="120">
        <v>44900</v>
      </c>
      <c r="B36" s="119" t="s">
        <v>195</v>
      </c>
      <c r="C36" s="119" t="s">
        <v>58</v>
      </c>
      <c r="D36" s="119" t="s">
        <v>87</v>
      </c>
      <c r="E36" s="119" t="s">
        <v>226</v>
      </c>
      <c r="F36" s="119">
        <v>8027893482</v>
      </c>
      <c r="G36" s="148">
        <v>250</v>
      </c>
      <c r="H36" s="148"/>
      <c r="I36" s="148">
        <v>200</v>
      </c>
      <c r="J36" s="241">
        <v>406</v>
      </c>
    </row>
    <row r="37" spans="1:10" x14ac:dyDescent="0.25">
      <c r="A37" s="120">
        <v>44900</v>
      </c>
      <c r="B37" s="119" t="s">
        <v>10</v>
      </c>
      <c r="C37" s="119" t="s">
        <v>197</v>
      </c>
      <c r="D37" s="119" t="s">
        <v>87</v>
      </c>
      <c r="E37" s="119" t="s">
        <v>12</v>
      </c>
      <c r="F37" s="119">
        <v>8027893495</v>
      </c>
      <c r="G37" s="148">
        <v>175</v>
      </c>
      <c r="H37" s="148"/>
      <c r="I37" s="148">
        <v>150</v>
      </c>
      <c r="J37" s="240">
        <v>406</v>
      </c>
    </row>
    <row r="38" spans="1:10" x14ac:dyDescent="0.25">
      <c r="A38" s="120">
        <v>44901</v>
      </c>
      <c r="B38" s="119" t="s">
        <v>182</v>
      </c>
      <c r="C38" s="119" t="s">
        <v>59</v>
      </c>
      <c r="D38" s="119" t="s">
        <v>87</v>
      </c>
      <c r="E38" s="119" t="s">
        <v>196</v>
      </c>
      <c r="F38" s="119">
        <v>8027896392</v>
      </c>
      <c r="G38" s="148">
        <v>175</v>
      </c>
      <c r="H38" s="148"/>
      <c r="I38" s="148">
        <v>150</v>
      </c>
      <c r="J38" s="240">
        <v>406</v>
      </c>
    </row>
    <row r="39" spans="1:10" x14ac:dyDescent="0.25">
      <c r="A39" s="120">
        <v>44901</v>
      </c>
      <c r="B39" s="119" t="s">
        <v>18</v>
      </c>
      <c r="C39" s="119" t="s">
        <v>194</v>
      </c>
      <c r="D39" s="119" t="s">
        <v>87</v>
      </c>
      <c r="E39" s="119" t="s">
        <v>9</v>
      </c>
      <c r="F39" s="119">
        <v>8027896191</v>
      </c>
      <c r="G39" s="148">
        <v>175</v>
      </c>
      <c r="H39" s="148"/>
      <c r="I39" s="148">
        <v>150</v>
      </c>
      <c r="J39" s="240">
        <v>406</v>
      </c>
    </row>
    <row r="40" spans="1:10" x14ac:dyDescent="0.25">
      <c r="A40" s="120">
        <v>44902</v>
      </c>
      <c r="B40" s="119" t="s">
        <v>195</v>
      </c>
      <c r="C40" s="119" t="s">
        <v>58</v>
      </c>
      <c r="D40" s="119" t="s">
        <v>87</v>
      </c>
      <c r="E40" s="119" t="s">
        <v>12</v>
      </c>
      <c r="F40" s="119">
        <v>8027904376</v>
      </c>
      <c r="G40" s="148">
        <v>250</v>
      </c>
      <c r="H40" s="148"/>
      <c r="I40" s="148">
        <v>200</v>
      </c>
      <c r="J40" s="241">
        <v>406</v>
      </c>
    </row>
    <row r="41" spans="1:10" x14ac:dyDescent="0.25">
      <c r="A41" s="118">
        <v>44902</v>
      </c>
      <c r="B41" s="117" t="s">
        <v>10</v>
      </c>
      <c r="C41" s="117" t="s">
        <v>197</v>
      </c>
      <c r="D41" s="117" t="s">
        <v>87</v>
      </c>
      <c r="E41" s="117" t="s">
        <v>12</v>
      </c>
      <c r="F41" s="117">
        <v>8027904436</v>
      </c>
      <c r="G41" s="57">
        <v>175</v>
      </c>
      <c r="H41" s="148"/>
      <c r="I41" s="148">
        <v>150</v>
      </c>
      <c r="J41" s="242">
        <v>406</v>
      </c>
    </row>
    <row r="42" spans="1:10" x14ac:dyDescent="0.25">
      <c r="A42" s="120">
        <v>44902</v>
      </c>
      <c r="B42" s="119" t="s">
        <v>16</v>
      </c>
      <c r="C42" s="119" t="s">
        <v>61</v>
      </c>
      <c r="D42" s="119" t="s">
        <v>87</v>
      </c>
      <c r="E42" s="119" t="s">
        <v>12</v>
      </c>
      <c r="F42" s="119">
        <v>8027904349</v>
      </c>
      <c r="G42" s="148">
        <v>250</v>
      </c>
      <c r="H42" s="148"/>
      <c r="I42" s="148">
        <v>200</v>
      </c>
      <c r="J42" s="242">
        <v>406</v>
      </c>
    </row>
    <row r="43" spans="1:10" x14ac:dyDescent="0.25">
      <c r="A43" s="120">
        <v>44902</v>
      </c>
      <c r="B43" s="119" t="s">
        <v>198</v>
      </c>
      <c r="C43" s="119" t="s">
        <v>57</v>
      </c>
      <c r="D43" s="119" t="s">
        <v>87</v>
      </c>
      <c r="E43" s="119" t="s">
        <v>12</v>
      </c>
      <c r="F43" s="119">
        <v>8027904447</v>
      </c>
      <c r="G43" s="148">
        <v>175</v>
      </c>
      <c r="H43" s="148"/>
      <c r="I43" s="148">
        <v>150</v>
      </c>
      <c r="J43" s="242">
        <v>406</v>
      </c>
    </row>
    <row r="44" spans="1:10" x14ac:dyDescent="0.25">
      <c r="A44" s="120">
        <v>44902</v>
      </c>
      <c r="B44" s="119" t="s">
        <v>199</v>
      </c>
      <c r="C44" s="119" t="s">
        <v>200</v>
      </c>
      <c r="D44" s="119" t="s">
        <v>87</v>
      </c>
      <c r="E44" s="119" t="s">
        <v>12</v>
      </c>
      <c r="F44" s="119">
        <v>8027904399</v>
      </c>
      <c r="G44" s="148">
        <v>250</v>
      </c>
      <c r="H44" s="148"/>
      <c r="I44" s="148">
        <v>200</v>
      </c>
      <c r="J44" s="242">
        <v>406</v>
      </c>
    </row>
    <row r="45" spans="1:10" x14ac:dyDescent="0.25">
      <c r="A45" s="120">
        <v>44902</v>
      </c>
      <c r="B45" s="119" t="s">
        <v>201</v>
      </c>
      <c r="C45" s="119" t="s">
        <v>202</v>
      </c>
      <c r="D45" s="119" t="s">
        <v>87</v>
      </c>
      <c r="E45" s="119" t="s">
        <v>12</v>
      </c>
      <c r="F45" s="119">
        <v>8027904335</v>
      </c>
      <c r="G45" s="148">
        <v>250</v>
      </c>
      <c r="H45" s="148"/>
      <c r="I45" s="148">
        <v>200</v>
      </c>
      <c r="J45" s="241">
        <v>406</v>
      </c>
    </row>
    <row r="46" spans="1:10" x14ac:dyDescent="0.25">
      <c r="A46" s="9">
        <v>44904</v>
      </c>
      <c r="B46" s="146" t="s">
        <v>201</v>
      </c>
      <c r="C46" s="146" t="s">
        <v>202</v>
      </c>
      <c r="D46" s="146" t="s">
        <v>87</v>
      </c>
      <c r="E46" s="146" t="s">
        <v>12</v>
      </c>
      <c r="F46" s="119">
        <v>8027915346</v>
      </c>
      <c r="G46" s="148">
        <v>250</v>
      </c>
      <c r="H46" s="148"/>
      <c r="I46" s="148">
        <v>200</v>
      </c>
      <c r="J46" s="242">
        <v>406</v>
      </c>
    </row>
    <row r="47" spans="1:10" x14ac:dyDescent="0.25">
      <c r="A47" s="83">
        <v>44907</v>
      </c>
      <c r="B47" s="7" t="s">
        <v>195</v>
      </c>
      <c r="C47" s="7" t="s">
        <v>58</v>
      </c>
      <c r="D47" s="7" t="s">
        <v>87</v>
      </c>
      <c r="E47" s="7" t="s">
        <v>12</v>
      </c>
      <c r="F47" s="7">
        <v>8027922320</v>
      </c>
      <c r="G47" s="84">
        <v>250</v>
      </c>
      <c r="H47" s="84"/>
      <c r="I47" s="148">
        <v>200</v>
      </c>
      <c r="J47" s="243">
        <v>411</v>
      </c>
    </row>
    <row r="48" spans="1:10" x14ac:dyDescent="0.25">
      <c r="A48" s="120">
        <v>44907</v>
      </c>
      <c r="B48" s="119" t="s">
        <v>16</v>
      </c>
      <c r="C48" s="119" t="s">
        <v>61</v>
      </c>
      <c r="D48" s="119" t="s">
        <v>87</v>
      </c>
      <c r="E48" s="119" t="s">
        <v>12</v>
      </c>
      <c r="F48" s="119">
        <v>8027922313</v>
      </c>
      <c r="G48" s="148">
        <v>250</v>
      </c>
      <c r="H48" s="148"/>
      <c r="I48" s="148">
        <v>200</v>
      </c>
      <c r="J48" s="242">
        <v>406</v>
      </c>
    </row>
    <row r="49" spans="1:22" x14ac:dyDescent="0.25">
      <c r="A49" s="120">
        <v>44907</v>
      </c>
      <c r="B49" s="119" t="s">
        <v>10</v>
      </c>
      <c r="C49" s="119" t="s">
        <v>11</v>
      </c>
      <c r="D49" s="119" t="s">
        <v>87</v>
      </c>
      <c r="E49" s="119" t="s">
        <v>12</v>
      </c>
      <c r="F49" s="119">
        <v>8027922344</v>
      </c>
      <c r="G49" s="148">
        <v>175</v>
      </c>
      <c r="H49" s="148"/>
      <c r="I49" s="148">
        <v>150</v>
      </c>
      <c r="J49" s="242">
        <v>406</v>
      </c>
    </row>
    <row r="50" spans="1:22" x14ac:dyDescent="0.25">
      <c r="A50" s="120">
        <v>44907</v>
      </c>
      <c r="B50" s="119" t="s">
        <v>198</v>
      </c>
      <c r="C50" s="119" t="s">
        <v>57</v>
      </c>
      <c r="D50" s="119" t="s">
        <v>87</v>
      </c>
      <c r="E50" s="119" t="s">
        <v>12</v>
      </c>
      <c r="F50" s="119">
        <v>8027922358</v>
      </c>
      <c r="G50" s="148">
        <v>175</v>
      </c>
      <c r="H50" s="148"/>
      <c r="I50" s="148">
        <v>150</v>
      </c>
      <c r="J50" s="242">
        <v>406</v>
      </c>
    </row>
    <row r="51" spans="1:22" x14ac:dyDescent="0.25">
      <c r="A51" s="83">
        <v>44907</v>
      </c>
      <c r="B51" s="7" t="s">
        <v>201</v>
      </c>
      <c r="C51" s="7" t="s">
        <v>202</v>
      </c>
      <c r="D51" s="7" t="s">
        <v>87</v>
      </c>
      <c r="E51" s="7" t="s">
        <v>12</v>
      </c>
      <c r="F51" s="7">
        <v>8027922329</v>
      </c>
      <c r="G51" s="84">
        <v>250</v>
      </c>
      <c r="H51" s="84"/>
      <c r="I51" s="148">
        <v>200</v>
      </c>
      <c r="J51" s="243">
        <v>411</v>
      </c>
    </row>
    <row r="52" spans="1:22" x14ac:dyDescent="0.25">
      <c r="A52" s="120">
        <v>44907</v>
      </c>
      <c r="B52" s="119" t="s">
        <v>199</v>
      </c>
      <c r="C52" s="119" t="s">
        <v>200</v>
      </c>
      <c r="D52" s="119" t="s">
        <v>87</v>
      </c>
      <c r="E52" s="119" t="s">
        <v>12</v>
      </c>
      <c r="F52" s="119">
        <v>8027922340</v>
      </c>
      <c r="G52" s="148">
        <v>250</v>
      </c>
      <c r="H52" s="148"/>
      <c r="I52" s="148">
        <v>200</v>
      </c>
      <c r="J52" s="242">
        <v>406</v>
      </c>
    </row>
    <row r="53" spans="1:22" x14ac:dyDescent="0.25">
      <c r="A53" s="120">
        <v>44907</v>
      </c>
      <c r="B53" s="119" t="s">
        <v>18</v>
      </c>
      <c r="C53" s="119" t="s">
        <v>194</v>
      </c>
      <c r="D53" s="119" t="s">
        <v>87</v>
      </c>
      <c r="E53" s="119" t="s">
        <v>12</v>
      </c>
      <c r="F53" s="119">
        <v>8027922374</v>
      </c>
      <c r="G53" s="148">
        <v>175</v>
      </c>
      <c r="H53" s="148"/>
      <c r="I53" s="148">
        <v>150</v>
      </c>
      <c r="J53" s="242">
        <v>406</v>
      </c>
    </row>
    <row r="54" spans="1:22" x14ac:dyDescent="0.25">
      <c r="A54" s="120">
        <v>44909</v>
      </c>
      <c r="B54" s="120" t="s">
        <v>198</v>
      </c>
      <c r="C54" s="120" t="s">
        <v>57</v>
      </c>
      <c r="D54" s="120" t="s">
        <v>87</v>
      </c>
      <c r="E54" s="120" t="s">
        <v>12</v>
      </c>
      <c r="F54" s="119">
        <v>8027934695</v>
      </c>
      <c r="G54" s="148">
        <v>175</v>
      </c>
      <c r="H54" s="148"/>
      <c r="I54" s="148">
        <v>150</v>
      </c>
      <c r="J54" s="242">
        <v>406</v>
      </c>
    </row>
    <row r="55" spans="1:22" x14ac:dyDescent="0.25">
      <c r="A55" s="120">
        <v>44909</v>
      </c>
      <c r="B55" s="3" t="s">
        <v>10</v>
      </c>
      <c r="C55" s="3" t="s">
        <v>197</v>
      </c>
      <c r="D55" s="3" t="s">
        <v>87</v>
      </c>
      <c r="E55" s="3" t="s">
        <v>12</v>
      </c>
      <c r="F55" s="119">
        <v>8027934665</v>
      </c>
      <c r="G55" s="148">
        <v>175</v>
      </c>
      <c r="H55" s="148"/>
      <c r="I55" s="148">
        <v>150</v>
      </c>
      <c r="J55" s="242">
        <v>406</v>
      </c>
    </row>
    <row r="56" spans="1:22" x14ac:dyDescent="0.25">
      <c r="A56" s="120">
        <v>44909</v>
      </c>
      <c r="B56" s="3" t="s">
        <v>18</v>
      </c>
      <c r="C56" s="3" t="s">
        <v>194</v>
      </c>
      <c r="D56" s="3" t="s">
        <v>87</v>
      </c>
      <c r="E56" s="3" t="s">
        <v>12</v>
      </c>
      <c r="F56" s="119">
        <v>8027934723</v>
      </c>
      <c r="G56" s="148">
        <v>175</v>
      </c>
      <c r="H56" s="148"/>
      <c r="I56" s="148">
        <v>150</v>
      </c>
      <c r="J56" s="242">
        <v>406</v>
      </c>
    </row>
    <row r="57" spans="1:22" x14ac:dyDescent="0.25">
      <c r="A57" s="120">
        <v>44909</v>
      </c>
      <c r="B57" s="3" t="s">
        <v>16</v>
      </c>
      <c r="C57" s="3" t="s">
        <v>61</v>
      </c>
      <c r="D57" s="3" t="s">
        <v>87</v>
      </c>
      <c r="E57" s="3" t="s">
        <v>12</v>
      </c>
      <c r="F57" s="119">
        <v>8027934626</v>
      </c>
      <c r="G57" s="148">
        <v>250</v>
      </c>
      <c r="H57" s="148"/>
      <c r="I57" s="148">
        <v>200</v>
      </c>
      <c r="J57" s="242">
        <v>406</v>
      </c>
    </row>
    <row r="58" spans="1:22" x14ac:dyDescent="0.25">
      <c r="A58" s="120">
        <v>44909</v>
      </c>
      <c r="B58" s="3" t="s">
        <v>203</v>
      </c>
      <c r="C58" s="3" t="s">
        <v>202</v>
      </c>
      <c r="D58" s="3" t="s">
        <v>87</v>
      </c>
      <c r="E58" s="3" t="s">
        <v>12</v>
      </c>
      <c r="F58" s="119">
        <v>8027934643</v>
      </c>
      <c r="G58" s="148">
        <v>250</v>
      </c>
      <c r="H58" s="148"/>
      <c r="I58" s="148">
        <v>200</v>
      </c>
      <c r="J58" s="242">
        <v>406</v>
      </c>
    </row>
    <row r="59" spans="1:22" x14ac:dyDescent="0.25">
      <c r="A59" s="120">
        <v>44911</v>
      </c>
      <c r="B59" s="3" t="s">
        <v>10</v>
      </c>
      <c r="C59" s="3" t="s">
        <v>197</v>
      </c>
      <c r="D59" s="3" t="s">
        <v>87</v>
      </c>
      <c r="E59" s="3" t="s">
        <v>12</v>
      </c>
      <c r="F59" s="119">
        <v>8027947014</v>
      </c>
      <c r="G59" s="148">
        <v>175</v>
      </c>
      <c r="H59" s="148"/>
      <c r="I59" s="148">
        <v>150</v>
      </c>
      <c r="J59" s="242">
        <v>406</v>
      </c>
    </row>
    <row r="60" spans="1:22" x14ac:dyDescent="0.25">
      <c r="A60" s="120">
        <v>44911</v>
      </c>
      <c r="B60" s="120" t="s">
        <v>201</v>
      </c>
      <c r="C60" s="120" t="s">
        <v>202</v>
      </c>
      <c r="D60" s="120" t="s">
        <v>87</v>
      </c>
      <c r="E60" s="120" t="s">
        <v>12</v>
      </c>
      <c r="F60" s="119">
        <v>8027946998</v>
      </c>
      <c r="G60" s="148">
        <v>175</v>
      </c>
      <c r="H60" s="148"/>
      <c r="I60" s="148">
        <v>150</v>
      </c>
      <c r="J60" s="242">
        <v>406</v>
      </c>
    </row>
    <row r="61" spans="1:22" x14ac:dyDescent="0.25">
      <c r="A61" s="120">
        <v>44911</v>
      </c>
      <c r="B61" s="3" t="s">
        <v>16</v>
      </c>
      <c r="C61" s="3" t="s">
        <v>61</v>
      </c>
      <c r="D61" s="3" t="s">
        <v>87</v>
      </c>
      <c r="E61" s="3" t="s">
        <v>12</v>
      </c>
      <c r="F61" s="119">
        <v>8027946969</v>
      </c>
      <c r="G61" s="148">
        <v>250</v>
      </c>
      <c r="H61" s="148"/>
      <c r="I61" s="148">
        <v>200</v>
      </c>
      <c r="J61" s="242">
        <v>406</v>
      </c>
      <c r="M61" s="4" t="s">
        <v>24</v>
      </c>
      <c r="N61" s="4" t="s">
        <v>1</v>
      </c>
      <c r="O61" s="4" t="s">
        <v>2</v>
      </c>
      <c r="P61" s="4" t="s">
        <v>3</v>
      </c>
      <c r="Q61" s="4" t="s">
        <v>4</v>
      </c>
      <c r="R61" s="4" t="s">
        <v>204</v>
      </c>
      <c r="S61" s="4" t="s">
        <v>5</v>
      </c>
      <c r="T61" s="4"/>
      <c r="U61" s="4" t="s">
        <v>252</v>
      </c>
      <c r="V61" s="41" t="s">
        <v>36</v>
      </c>
    </row>
    <row r="62" spans="1:22" x14ac:dyDescent="0.25">
      <c r="A62" s="120">
        <v>44914</v>
      </c>
      <c r="B62" s="120" t="s">
        <v>201</v>
      </c>
      <c r="C62" s="120" t="s">
        <v>202</v>
      </c>
      <c r="D62" s="120" t="s">
        <v>87</v>
      </c>
      <c r="E62" s="120" t="s">
        <v>12</v>
      </c>
      <c r="F62" s="149">
        <v>8027955751</v>
      </c>
      <c r="G62" s="148">
        <v>250</v>
      </c>
      <c r="H62" s="148"/>
      <c r="I62" s="148">
        <v>200</v>
      </c>
      <c r="J62" s="244">
        <v>403</v>
      </c>
      <c r="M62" s="120">
        <v>44914</v>
      </c>
      <c r="N62" s="120" t="s">
        <v>201</v>
      </c>
      <c r="O62" s="120" t="s">
        <v>202</v>
      </c>
      <c r="P62" s="120" t="s">
        <v>87</v>
      </c>
      <c r="Q62" s="120" t="s">
        <v>12</v>
      </c>
      <c r="R62" s="149">
        <v>8027955751</v>
      </c>
      <c r="S62" s="148">
        <v>250</v>
      </c>
      <c r="T62" s="148"/>
      <c r="U62" s="148">
        <v>200</v>
      </c>
      <c r="V62" s="234">
        <v>403</v>
      </c>
    </row>
    <row r="63" spans="1:22" x14ac:dyDescent="0.25">
      <c r="A63" s="120">
        <v>44914</v>
      </c>
      <c r="B63" s="119" t="s">
        <v>18</v>
      </c>
      <c r="C63" s="119" t="s">
        <v>194</v>
      </c>
      <c r="D63" s="119" t="s">
        <v>87</v>
      </c>
      <c r="E63" s="119" t="s">
        <v>9</v>
      </c>
      <c r="F63" s="119">
        <v>8027956634</v>
      </c>
      <c r="G63" s="148">
        <v>175</v>
      </c>
      <c r="H63" s="148"/>
      <c r="I63" s="148">
        <v>150</v>
      </c>
      <c r="J63" s="244">
        <v>403</v>
      </c>
      <c r="M63" s="120">
        <v>44914</v>
      </c>
      <c r="N63" s="119" t="s">
        <v>18</v>
      </c>
      <c r="O63" s="119" t="s">
        <v>194</v>
      </c>
      <c r="P63" s="119" t="s">
        <v>87</v>
      </c>
      <c r="Q63" s="119" t="s">
        <v>9</v>
      </c>
      <c r="R63" s="119">
        <v>8027956634</v>
      </c>
      <c r="S63" s="148">
        <v>175</v>
      </c>
      <c r="T63" s="148"/>
      <c r="U63" s="148">
        <v>150</v>
      </c>
      <c r="V63" s="234">
        <v>403</v>
      </c>
    </row>
    <row r="64" spans="1:22" x14ac:dyDescent="0.25">
      <c r="A64" s="120">
        <v>44914</v>
      </c>
      <c r="B64" s="119" t="s">
        <v>198</v>
      </c>
      <c r="C64" s="119" t="s">
        <v>57</v>
      </c>
      <c r="D64" s="119" t="s">
        <v>87</v>
      </c>
      <c r="E64" s="119" t="s">
        <v>9</v>
      </c>
      <c r="F64" s="119">
        <v>8027956661</v>
      </c>
      <c r="G64" s="148">
        <v>175</v>
      </c>
      <c r="H64" s="148"/>
      <c r="I64" s="148">
        <v>150</v>
      </c>
      <c r="J64" s="244">
        <v>403</v>
      </c>
      <c r="M64" s="120">
        <v>44914</v>
      </c>
      <c r="N64" s="119" t="s">
        <v>198</v>
      </c>
      <c r="O64" s="119" t="s">
        <v>57</v>
      </c>
      <c r="P64" s="119" t="s">
        <v>87</v>
      </c>
      <c r="Q64" s="119" t="s">
        <v>9</v>
      </c>
      <c r="R64" s="119">
        <v>8027956661</v>
      </c>
      <c r="S64" s="148">
        <v>175</v>
      </c>
      <c r="T64" s="148"/>
      <c r="U64" s="148">
        <v>150</v>
      </c>
      <c r="V64" s="234">
        <v>403</v>
      </c>
    </row>
    <row r="65" spans="1:22" x14ac:dyDescent="0.25">
      <c r="A65" s="120">
        <v>44914</v>
      </c>
      <c r="B65" s="119" t="s">
        <v>16</v>
      </c>
      <c r="C65" s="119" t="s">
        <v>61</v>
      </c>
      <c r="D65" s="119" t="s">
        <v>87</v>
      </c>
      <c r="E65" s="119" t="s">
        <v>9</v>
      </c>
      <c r="F65" s="119">
        <v>8027956623</v>
      </c>
      <c r="G65" s="148">
        <v>175</v>
      </c>
      <c r="H65" s="148"/>
      <c r="I65" s="148">
        <v>150</v>
      </c>
      <c r="J65" s="244">
        <v>403</v>
      </c>
      <c r="M65" s="120">
        <v>44914</v>
      </c>
      <c r="N65" s="119" t="s">
        <v>16</v>
      </c>
      <c r="O65" s="119" t="s">
        <v>61</v>
      </c>
      <c r="P65" s="119" t="s">
        <v>87</v>
      </c>
      <c r="Q65" s="119" t="s">
        <v>9</v>
      </c>
      <c r="R65" s="119">
        <v>8027956623</v>
      </c>
      <c r="S65" s="148">
        <v>175</v>
      </c>
      <c r="T65" s="148"/>
      <c r="U65" s="148">
        <v>150</v>
      </c>
      <c r="V65" s="234">
        <v>403</v>
      </c>
    </row>
    <row r="66" spans="1:22" x14ac:dyDescent="0.25">
      <c r="A66" s="120">
        <v>44914</v>
      </c>
      <c r="B66" s="119" t="s">
        <v>34</v>
      </c>
      <c r="C66" s="119" t="s">
        <v>235</v>
      </c>
      <c r="D66" s="119" t="s">
        <v>87</v>
      </c>
      <c r="E66" s="119" t="s">
        <v>236</v>
      </c>
      <c r="F66" s="119">
        <v>8027956647</v>
      </c>
      <c r="G66" s="148">
        <v>175</v>
      </c>
      <c r="H66" s="148"/>
      <c r="I66" s="148">
        <v>150</v>
      </c>
      <c r="J66" s="244">
        <v>403</v>
      </c>
      <c r="M66" s="120">
        <v>44914</v>
      </c>
      <c r="N66" s="119" t="s">
        <v>34</v>
      </c>
      <c r="O66" s="119" t="s">
        <v>235</v>
      </c>
      <c r="P66" s="119" t="s">
        <v>87</v>
      </c>
      <c r="Q66" s="119" t="s">
        <v>236</v>
      </c>
      <c r="R66" s="119">
        <v>8027956647</v>
      </c>
      <c r="S66" s="148">
        <v>175</v>
      </c>
      <c r="T66" s="148"/>
      <c r="U66" s="148">
        <v>150</v>
      </c>
      <c r="V66" s="234">
        <v>403</v>
      </c>
    </row>
    <row r="67" spans="1:22" x14ac:dyDescent="0.25">
      <c r="A67" s="120">
        <v>44915</v>
      </c>
      <c r="B67" s="119" t="s">
        <v>34</v>
      </c>
      <c r="C67" s="119" t="s">
        <v>235</v>
      </c>
      <c r="D67" s="119" t="s">
        <v>87</v>
      </c>
      <c r="E67" s="119" t="s">
        <v>12</v>
      </c>
      <c r="F67" s="119">
        <v>8027962470</v>
      </c>
      <c r="G67" s="148">
        <v>175</v>
      </c>
      <c r="H67" s="148"/>
      <c r="I67" s="148">
        <v>150</v>
      </c>
      <c r="J67" s="244">
        <v>403</v>
      </c>
      <c r="M67" s="120">
        <v>44915</v>
      </c>
      <c r="N67" s="119" t="s">
        <v>34</v>
      </c>
      <c r="O67" s="119" t="s">
        <v>235</v>
      </c>
      <c r="P67" s="119" t="s">
        <v>87</v>
      </c>
      <c r="Q67" s="119" t="s">
        <v>12</v>
      </c>
      <c r="R67" s="119">
        <v>8027962470</v>
      </c>
      <c r="S67" s="148">
        <v>175</v>
      </c>
      <c r="T67" s="148"/>
      <c r="U67" s="148">
        <v>150</v>
      </c>
      <c r="V67" s="234">
        <v>403</v>
      </c>
    </row>
    <row r="68" spans="1:22" x14ac:dyDescent="0.25">
      <c r="A68" s="120">
        <v>44916</v>
      </c>
      <c r="B68" s="119" t="s">
        <v>237</v>
      </c>
      <c r="C68" s="119" t="s">
        <v>197</v>
      </c>
      <c r="D68" s="119" t="s">
        <v>87</v>
      </c>
      <c r="E68" s="119" t="s">
        <v>12</v>
      </c>
      <c r="F68" s="119">
        <v>8027967676</v>
      </c>
      <c r="G68" s="148">
        <v>175</v>
      </c>
      <c r="H68" s="148"/>
      <c r="I68" s="148">
        <v>150</v>
      </c>
      <c r="J68" s="244">
        <v>403</v>
      </c>
      <c r="M68" s="120">
        <v>44916</v>
      </c>
      <c r="N68" s="119" t="s">
        <v>237</v>
      </c>
      <c r="O68" s="119" t="s">
        <v>197</v>
      </c>
      <c r="P68" s="119" t="s">
        <v>87</v>
      </c>
      <c r="Q68" s="119" t="s">
        <v>12</v>
      </c>
      <c r="R68" s="119">
        <v>8027967676</v>
      </c>
      <c r="S68" s="148">
        <v>175</v>
      </c>
      <c r="T68" s="148"/>
      <c r="U68" s="148">
        <v>150</v>
      </c>
      <c r="V68" s="234">
        <v>403</v>
      </c>
    </row>
    <row r="69" spans="1:22" x14ac:dyDescent="0.25">
      <c r="A69" s="120">
        <v>44916</v>
      </c>
      <c r="B69" s="119" t="s">
        <v>198</v>
      </c>
      <c r="C69" s="119" t="s">
        <v>57</v>
      </c>
      <c r="D69" s="119" t="s">
        <v>87</v>
      </c>
      <c r="E69" s="119" t="s">
        <v>12</v>
      </c>
      <c r="F69" s="119">
        <v>8027967655</v>
      </c>
      <c r="G69" s="148">
        <v>250</v>
      </c>
      <c r="H69" s="148"/>
      <c r="I69" s="148">
        <v>200</v>
      </c>
      <c r="J69" s="244">
        <v>403</v>
      </c>
      <c r="M69" s="120">
        <v>44916</v>
      </c>
      <c r="N69" s="119" t="s">
        <v>198</v>
      </c>
      <c r="O69" s="119" t="s">
        <v>57</v>
      </c>
      <c r="P69" s="119" t="s">
        <v>87</v>
      </c>
      <c r="Q69" s="119" t="s">
        <v>12</v>
      </c>
      <c r="R69" s="119">
        <v>8027967655</v>
      </c>
      <c r="S69" s="148">
        <v>250</v>
      </c>
      <c r="T69" s="148"/>
      <c r="U69" s="148">
        <v>200</v>
      </c>
      <c r="V69" s="234">
        <v>403</v>
      </c>
    </row>
    <row r="70" spans="1:22" x14ac:dyDescent="0.25">
      <c r="A70" s="120">
        <v>44916</v>
      </c>
      <c r="B70" s="3" t="s">
        <v>16</v>
      </c>
      <c r="C70" s="3" t="s">
        <v>61</v>
      </c>
      <c r="D70" s="3" t="s">
        <v>87</v>
      </c>
      <c r="E70" s="3" t="s">
        <v>12</v>
      </c>
      <c r="F70" s="119">
        <v>8027967632</v>
      </c>
      <c r="G70" s="148">
        <v>250</v>
      </c>
      <c r="H70" s="148"/>
      <c r="I70" s="148">
        <v>200</v>
      </c>
      <c r="J70" s="244">
        <v>403</v>
      </c>
      <c r="M70" s="120">
        <v>44916</v>
      </c>
      <c r="N70" s="3" t="s">
        <v>16</v>
      </c>
      <c r="O70" s="3" t="s">
        <v>61</v>
      </c>
      <c r="P70" s="3" t="s">
        <v>87</v>
      </c>
      <c r="Q70" s="3" t="s">
        <v>12</v>
      </c>
      <c r="R70" s="119">
        <v>8027967632</v>
      </c>
      <c r="S70" s="148">
        <v>250</v>
      </c>
      <c r="T70" s="148"/>
      <c r="U70" s="148">
        <v>200</v>
      </c>
      <c r="V70" s="234">
        <v>403</v>
      </c>
    </row>
    <row r="71" spans="1:22" x14ac:dyDescent="0.25">
      <c r="A71" s="120">
        <v>44916</v>
      </c>
      <c r="B71" s="3" t="s">
        <v>201</v>
      </c>
      <c r="C71" s="3" t="s">
        <v>202</v>
      </c>
      <c r="D71" s="3" t="s">
        <v>87</v>
      </c>
      <c r="E71" s="3" t="s">
        <v>12</v>
      </c>
      <c r="F71" s="119">
        <v>8027967665</v>
      </c>
      <c r="G71" s="148">
        <v>175</v>
      </c>
      <c r="H71" s="148"/>
      <c r="I71" s="148">
        <v>150</v>
      </c>
      <c r="J71" s="244">
        <v>403</v>
      </c>
      <c r="M71" s="120">
        <v>44916</v>
      </c>
      <c r="N71" s="3" t="s">
        <v>201</v>
      </c>
      <c r="O71" s="3" t="s">
        <v>202</v>
      </c>
      <c r="P71" s="3" t="s">
        <v>87</v>
      </c>
      <c r="Q71" s="3" t="s">
        <v>12</v>
      </c>
      <c r="R71" s="119">
        <v>8027967665</v>
      </c>
      <c r="S71" s="148">
        <v>175</v>
      </c>
      <c r="T71" s="148"/>
      <c r="U71" s="148">
        <v>150</v>
      </c>
      <c r="V71" s="234">
        <v>403</v>
      </c>
    </row>
    <row r="72" spans="1:22" x14ac:dyDescent="0.25">
      <c r="A72" s="8">
        <v>44916</v>
      </c>
      <c r="B72" s="119" t="s">
        <v>195</v>
      </c>
      <c r="C72" s="119" t="s">
        <v>30</v>
      </c>
      <c r="D72" s="119" t="s">
        <v>87</v>
      </c>
      <c r="E72" s="119" t="s">
        <v>12</v>
      </c>
      <c r="F72" s="119">
        <v>8027967681</v>
      </c>
      <c r="G72" s="148">
        <v>175</v>
      </c>
      <c r="H72" s="148"/>
      <c r="I72" s="148">
        <v>150</v>
      </c>
      <c r="J72" s="244">
        <v>403</v>
      </c>
      <c r="M72" s="8">
        <v>44916</v>
      </c>
      <c r="N72" s="119" t="s">
        <v>195</v>
      </c>
      <c r="O72" s="119" t="s">
        <v>30</v>
      </c>
      <c r="P72" s="119" t="s">
        <v>87</v>
      </c>
      <c r="Q72" s="119" t="s">
        <v>12</v>
      </c>
      <c r="R72" s="119">
        <v>8027967681</v>
      </c>
      <c r="S72" s="148">
        <v>175</v>
      </c>
      <c r="T72" s="148"/>
      <c r="U72" s="148">
        <v>150</v>
      </c>
      <c r="V72" s="234">
        <v>403</v>
      </c>
    </row>
    <row r="73" spans="1:22" x14ac:dyDescent="0.25">
      <c r="A73" s="247">
        <v>44918</v>
      </c>
      <c r="B73" s="117" t="s">
        <v>195</v>
      </c>
      <c r="C73" s="117" t="s">
        <v>58</v>
      </c>
      <c r="D73" s="117" t="s">
        <v>87</v>
      </c>
      <c r="E73" s="117" t="s">
        <v>12</v>
      </c>
      <c r="F73" s="117">
        <v>8027978192</v>
      </c>
      <c r="G73" s="57">
        <v>175</v>
      </c>
      <c r="H73" s="148"/>
      <c r="I73" s="148">
        <v>150</v>
      </c>
      <c r="J73" s="248">
        <v>411</v>
      </c>
      <c r="M73" s="119"/>
      <c r="N73" s="119"/>
      <c r="O73" s="119"/>
      <c r="P73" s="119"/>
      <c r="Q73" s="119"/>
      <c r="R73" s="170" t="s">
        <v>259</v>
      </c>
      <c r="S73" s="174">
        <f>SUM(S62:S72)</f>
        <v>2150</v>
      </c>
      <c r="T73" s="148"/>
      <c r="U73" s="193">
        <f>SUM(U20:U72)</f>
        <v>1800</v>
      </c>
      <c r="V73" s="119"/>
    </row>
    <row r="74" spans="1:22" x14ac:dyDescent="0.25">
      <c r="A74" s="247">
        <v>44918</v>
      </c>
      <c r="B74" s="117" t="s">
        <v>18</v>
      </c>
      <c r="C74" s="117" t="s">
        <v>194</v>
      </c>
      <c r="D74" s="117" t="s">
        <v>87</v>
      </c>
      <c r="E74" s="117" t="s">
        <v>256</v>
      </c>
      <c r="F74" s="117">
        <v>8027978179</v>
      </c>
      <c r="G74" s="57">
        <v>250</v>
      </c>
      <c r="H74" s="148"/>
      <c r="I74" s="148">
        <v>200</v>
      </c>
      <c r="J74" s="248">
        <v>411</v>
      </c>
      <c r="M74" s="119"/>
      <c r="N74" s="119"/>
      <c r="O74" s="119"/>
      <c r="P74" s="119"/>
      <c r="Q74" s="119"/>
      <c r="R74" s="172" t="s">
        <v>266</v>
      </c>
      <c r="S74" s="181">
        <f>S73*0.97</f>
        <v>2085.5</v>
      </c>
      <c r="T74" s="148"/>
      <c r="U74" s="148"/>
      <c r="V74" s="119"/>
    </row>
    <row r="75" spans="1:22" x14ac:dyDescent="0.25">
      <c r="A75" s="247">
        <v>44918</v>
      </c>
      <c r="B75" s="117" t="s">
        <v>10</v>
      </c>
      <c r="C75" s="117" t="s">
        <v>11</v>
      </c>
      <c r="D75" s="117" t="s">
        <v>87</v>
      </c>
      <c r="E75" s="117" t="s">
        <v>12</v>
      </c>
      <c r="F75" s="117">
        <v>8027978174</v>
      </c>
      <c r="G75" s="57">
        <v>250</v>
      </c>
      <c r="H75" s="148"/>
      <c r="I75" s="148">
        <v>200</v>
      </c>
      <c r="J75" s="248">
        <v>411</v>
      </c>
      <c r="M75" s="119"/>
      <c r="N75" s="119"/>
      <c r="O75" s="119"/>
      <c r="P75" s="119"/>
      <c r="Q75" s="263" t="s">
        <v>261</v>
      </c>
      <c r="R75" s="264"/>
      <c r="S75" s="264"/>
      <c r="T75" s="265"/>
      <c r="U75" s="182">
        <f>S74-U73</f>
        <v>285.5</v>
      </c>
    </row>
    <row r="76" spans="1:22" x14ac:dyDescent="0.25">
      <c r="A76" s="247">
        <v>44918</v>
      </c>
      <c r="B76" s="117" t="s">
        <v>16</v>
      </c>
      <c r="C76" s="117" t="s">
        <v>61</v>
      </c>
      <c r="D76" s="117" t="s">
        <v>87</v>
      </c>
      <c r="E76" s="117" t="s">
        <v>12</v>
      </c>
      <c r="F76" s="117">
        <v>8027978188</v>
      </c>
      <c r="G76" s="57">
        <v>175</v>
      </c>
      <c r="H76" s="148"/>
      <c r="I76" s="148">
        <v>150</v>
      </c>
      <c r="J76" s="248">
        <v>411</v>
      </c>
      <c r="M76" s="119"/>
      <c r="N76" s="119"/>
      <c r="O76" s="119"/>
      <c r="P76" s="119"/>
      <c r="Q76" s="119"/>
      <c r="R76" s="119"/>
      <c r="S76" s="148"/>
      <c r="T76" s="148"/>
      <c r="U76" s="148"/>
    </row>
    <row r="77" spans="1:22" x14ac:dyDescent="0.25">
      <c r="A77" s="247">
        <v>44918</v>
      </c>
      <c r="B77" s="117" t="s">
        <v>117</v>
      </c>
      <c r="C77" s="117" t="s">
        <v>202</v>
      </c>
      <c r="D77" s="117" t="s">
        <v>87</v>
      </c>
      <c r="E77" s="117" t="s">
        <v>12</v>
      </c>
      <c r="F77" s="117">
        <v>8027978184</v>
      </c>
      <c r="G77" s="57">
        <v>250</v>
      </c>
      <c r="H77" s="148"/>
      <c r="I77" s="148">
        <v>150</v>
      </c>
      <c r="J77" s="248">
        <v>411</v>
      </c>
    </row>
    <row r="78" spans="1:22" x14ac:dyDescent="0.25">
      <c r="A78" s="247">
        <v>44921</v>
      </c>
      <c r="B78" s="117" t="s">
        <v>16</v>
      </c>
      <c r="C78" s="117" t="s">
        <v>61</v>
      </c>
      <c r="D78" s="117" t="s">
        <v>87</v>
      </c>
      <c r="E78" s="117" t="s">
        <v>256</v>
      </c>
      <c r="F78" s="117">
        <v>8027982771</v>
      </c>
      <c r="G78" s="57">
        <v>250</v>
      </c>
      <c r="H78" s="148"/>
      <c r="I78" s="148">
        <v>200</v>
      </c>
      <c r="J78" s="248">
        <v>411</v>
      </c>
      <c r="M78" s="4" t="s">
        <v>24</v>
      </c>
      <c r="N78" s="4" t="s">
        <v>1</v>
      </c>
      <c r="O78" s="4" t="s">
        <v>2</v>
      </c>
      <c r="P78" s="4" t="s">
        <v>3</v>
      </c>
      <c r="Q78" s="4" t="s">
        <v>4</v>
      </c>
      <c r="R78" s="4" t="s">
        <v>204</v>
      </c>
      <c r="S78" s="4" t="s">
        <v>5</v>
      </c>
      <c r="T78" s="4"/>
      <c r="U78" s="4" t="s">
        <v>252</v>
      </c>
      <c r="V78" s="41" t="s">
        <v>36</v>
      </c>
    </row>
    <row r="79" spans="1:22" x14ac:dyDescent="0.25">
      <c r="A79" s="246">
        <v>44860</v>
      </c>
      <c r="B79" s="28" t="s">
        <v>237</v>
      </c>
      <c r="C79" s="28" t="s">
        <v>11</v>
      </c>
      <c r="D79" s="28" t="s">
        <v>87</v>
      </c>
      <c r="E79" s="28" t="s">
        <v>256</v>
      </c>
      <c r="F79" s="28">
        <v>8027730173</v>
      </c>
      <c r="G79" s="29">
        <v>250</v>
      </c>
      <c r="H79" s="148"/>
      <c r="I79" s="148">
        <v>200</v>
      </c>
      <c r="J79" s="248">
        <v>411</v>
      </c>
      <c r="M79" s="120">
        <v>44930</v>
      </c>
      <c r="N79" s="119" t="s">
        <v>334</v>
      </c>
      <c r="O79" s="119" t="s">
        <v>61</v>
      </c>
      <c r="P79" s="119" t="s">
        <v>335</v>
      </c>
      <c r="Q79" s="119" t="s">
        <v>208</v>
      </c>
      <c r="R79" s="119">
        <v>8028004900</v>
      </c>
      <c r="S79" s="148">
        <v>175</v>
      </c>
      <c r="T79" s="148"/>
      <c r="U79" s="148">
        <v>150</v>
      </c>
      <c r="V79" s="243">
        <v>411</v>
      </c>
    </row>
    <row r="80" spans="1:22" x14ac:dyDescent="0.25">
      <c r="A80" s="247">
        <v>44921</v>
      </c>
      <c r="B80" s="117" t="s">
        <v>10</v>
      </c>
      <c r="C80" s="117" t="s">
        <v>126</v>
      </c>
      <c r="D80" s="117" t="s">
        <v>87</v>
      </c>
      <c r="E80" s="117" t="s">
        <v>256</v>
      </c>
      <c r="F80" s="117">
        <v>8027982777</v>
      </c>
      <c r="G80" s="57">
        <v>250</v>
      </c>
      <c r="H80" s="148"/>
      <c r="I80" s="148">
        <v>200</v>
      </c>
      <c r="J80" s="248">
        <v>411</v>
      </c>
      <c r="M80" s="27">
        <v>44907</v>
      </c>
      <c r="N80" s="28" t="s">
        <v>201</v>
      </c>
      <c r="O80" s="28" t="s">
        <v>202</v>
      </c>
      <c r="P80" s="28" t="s">
        <v>87</v>
      </c>
      <c r="Q80" s="28" t="s">
        <v>12</v>
      </c>
      <c r="R80" s="28">
        <v>8027922329</v>
      </c>
      <c r="S80" s="29">
        <v>250</v>
      </c>
      <c r="T80" s="29"/>
      <c r="U80" s="29">
        <v>200</v>
      </c>
      <c r="V80" s="243">
        <v>411</v>
      </c>
    </row>
    <row r="81" spans="1:22" x14ac:dyDescent="0.25">
      <c r="A81" s="246">
        <v>45225</v>
      </c>
      <c r="B81" s="28" t="s">
        <v>10</v>
      </c>
      <c r="C81" s="28" t="s">
        <v>202</v>
      </c>
      <c r="D81" s="28" t="s">
        <v>87</v>
      </c>
      <c r="E81" s="28" t="s">
        <v>12</v>
      </c>
      <c r="F81" s="28">
        <v>8027730198</v>
      </c>
      <c r="G81" s="29">
        <v>200</v>
      </c>
      <c r="H81" s="148"/>
      <c r="I81" s="148">
        <v>175</v>
      </c>
      <c r="J81" s="248">
        <v>411</v>
      </c>
      <c r="M81" s="27">
        <v>44907</v>
      </c>
      <c r="N81" s="28" t="s">
        <v>195</v>
      </c>
      <c r="O81" s="28" t="s">
        <v>58</v>
      </c>
      <c r="P81" s="28" t="s">
        <v>87</v>
      </c>
      <c r="Q81" s="28" t="s">
        <v>12</v>
      </c>
      <c r="R81" s="28">
        <v>8027922320</v>
      </c>
      <c r="S81" s="29">
        <v>250</v>
      </c>
      <c r="T81" s="29"/>
      <c r="U81" s="29">
        <v>200</v>
      </c>
      <c r="V81" s="243">
        <v>411</v>
      </c>
    </row>
    <row r="82" spans="1:22" x14ac:dyDescent="0.25">
      <c r="A82" s="246">
        <v>44862</v>
      </c>
      <c r="B82" s="28" t="s">
        <v>109</v>
      </c>
      <c r="C82" s="28" t="s">
        <v>28</v>
      </c>
      <c r="D82" s="28" t="s">
        <v>87</v>
      </c>
      <c r="E82" s="28" t="s">
        <v>12</v>
      </c>
      <c r="F82" s="28">
        <v>8027743287</v>
      </c>
      <c r="G82" s="29">
        <v>250</v>
      </c>
      <c r="H82" s="148"/>
      <c r="I82" s="148">
        <v>200</v>
      </c>
      <c r="J82" s="248">
        <v>411</v>
      </c>
      <c r="M82" s="247">
        <v>44918</v>
      </c>
      <c r="N82" s="117" t="s">
        <v>195</v>
      </c>
      <c r="O82" s="117" t="s">
        <v>58</v>
      </c>
      <c r="P82" s="117" t="s">
        <v>87</v>
      </c>
      <c r="Q82" s="117" t="s">
        <v>12</v>
      </c>
      <c r="R82" s="117">
        <v>8027978192</v>
      </c>
      <c r="S82" s="57">
        <v>175</v>
      </c>
      <c r="T82" s="148"/>
      <c r="U82" s="148">
        <v>150</v>
      </c>
      <c r="V82" s="243">
        <v>411</v>
      </c>
    </row>
    <row r="83" spans="1:22" x14ac:dyDescent="0.25">
      <c r="A83" s="246">
        <v>44862</v>
      </c>
      <c r="B83" s="28" t="s">
        <v>10</v>
      </c>
      <c r="C83" s="28" t="s">
        <v>11</v>
      </c>
      <c r="D83" s="28" t="s">
        <v>87</v>
      </c>
      <c r="E83" s="28" t="s">
        <v>12</v>
      </c>
      <c r="F83" s="28">
        <v>8027743296</v>
      </c>
      <c r="G83" s="29">
        <v>175</v>
      </c>
      <c r="H83" s="148"/>
      <c r="I83" s="148">
        <v>150</v>
      </c>
      <c r="J83" s="248">
        <v>411</v>
      </c>
      <c r="M83" s="247">
        <v>44918</v>
      </c>
      <c r="N83" s="117" t="s">
        <v>18</v>
      </c>
      <c r="O83" s="117" t="s">
        <v>194</v>
      </c>
      <c r="P83" s="117" t="s">
        <v>87</v>
      </c>
      <c r="Q83" s="117" t="s">
        <v>256</v>
      </c>
      <c r="R83" s="117">
        <v>8027978179</v>
      </c>
      <c r="S83" s="57">
        <v>250</v>
      </c>
      <c r="T83" s="148"/>
      <c r="U83" s="148">
        <v>200</v>
      </c>
      <c r="V83" s="243">
        <v>411</v>
      </c>
    </row>
    <row r="84" spans="1:22" x14ac:dyDescent="0.25">
      <c r="A84" s="8">
        <v>45288</v>
      </c>
      <c r="B84" s="119" t="s">
        <v>10</v>
      </c>
      <c r="C84" s="119" t="s">
        <v>202</v>
      </c>
      <c r="D84" s="119" t="s">
        <v>327</v>
      </c>
      <c r="E84" s="119" t="s">
        <v>328</v>
      </c>
      <c r="F84" s="117">
        <v>26096653</v>
      </c>
      <c r="G84" s="57">
        <v>115</v>
      </c>
      <c r="H84" s="148"/>
      <c r="I84" s="148">
        <v>100</v>
      </c>
      <c r="J84" s="248">
        <v>411</v>
      </c>
      <c r="M84" s="247">
        <v>44918</v>
      </c>
      <c r="N84" s="117" t="s">
        <v>10</v>
      </c>
      <c r="O84" s="117" t="s">
        <v>11</v>
      </c>
      <c r="P84" s="117" t="s">
        <v>87</v>
      </c>
      <c r="Q84" s="117" t="s">
        <v>12</v>
      </c>
      <c r="R84" s="117">
        <v>8027978174</v>
      </c>
      <c r="S84" s="57">
        <v>250</v>
      </c>
      <c r="T84" s="148"/>
      <c r="U84" s="148">
        <v>200</v>
      </c>
      <c r="V84" s="243">
        <v>411</v>
      </c>
    </row>
    <row r="85" spans="1:22" x14ac:dyDescent="0.25">
      <c r="A85" s="8">
        <v>44923</v>
      </c>
      <c r="B85" s="119" t="s">
        <v>195</v>
      </c>
      <c r="C85" s="119" t="s">
        <v>30</v>
      </c>
      <c r="D85" s="119" t="s">
        <v>87</v>
      </c>
      <c r="E85" s="119" t="s">
        <v>12</v>
      </c>
      <c r="F85" s="117">
        <v>8027990063</v>
      </c>
      <c r="G85" s="57">
        <v>175</v>
      </c>
      <c r="H85" s="148"/>
      <c r="I85" s="148">
        <v>150</v>
      </c>
      <c r="J85" s="248">
        <v>411</v>
      </c>
      <c r="M85" s="247">
        <v>44918</v>
      </c>
      <c r="N85" s="117" t="s">
        <v>16</v>
      </c>
      <c r="O85" s="117" t="s">
        <v>61</v>
      </c>
      <c r="P85" s="117" t="s">
        <v>87</v>
      </c>
      <c r="Q85" s="117" t="s">
        <v>12</v>
      </c>
      <c r="R85" s="117">
        <v>8027978188</v>
      </c>
      <c r="S85" s="57">
        <v>175</v>
      </c>
      <c r="T85" s="148"/>
      <c r="U85" s="148">
        <v>150</v>
      </c>
      <c r="V85" s="243">
        <v>411</v>
      </c>
    </row>
    <row r="86" spans="1:22" x14ac:dyDescent="0.25">
      <c r="A86" s="8">
        <v>44923</v>
      </c>
      <c r="B86" s="119" t="s">
        <v>10</v>
      </c>
      <c r="C86" s="119" t="s">
        <v>11</v>
      </c>
      <c r="D86" s="119" t="s">
        <v>87</v>
      </c>
      <c r="E86" s="119" t="s">
        <v>12</v>
      </c>
      <c r="F86" s="117">
        <v>8027990075</v>
      </c>
      <c r="G86" s="57">
        <v>175</v>
      </c>
      <c r="H86" s="148"/>
      <c r="I86" s="148">
        <v>150</v>
      </c>
      <c r="J86" s="248">
        <v>411</v>
      </c>
      <c r="M86" s="247">
        <v>44918</v>
      </c>
      <c r="N86" s="117" t="s">
        <v>117</v>
      </c>
      <c r="O86" s="117" t="s">
        <v>202</v>
      </c>
      <c r="P86" s="117" t="s">
        <v>87</v>
      </c>
      <c r="Q86" s="117" t="s">
        <v>12</v>
      </c>
      <c r="R86" s="117">
        <v>8027978184</v>
      </c>
      <c r="S86" s="57">
        <v>175</v>
      </c>
      <c r="T86" s="148"/>
      <c r="U86" s="148">
        <v>150</v>
      </c>
      <c r="V86" s="243">
        <v>411</v>
      </c>
    </row>
    <row r="87" spans="1:22" x14ac:dyDescent="0.25">
      <c r="A87" s="8">
        <v>44923</v>
      </c>
      <c r="B87" s="119" t="s">
        <v>16</v>
      </c>
      <c r="C87" s="119" t="s">
        <v>61</v>
      </c>
      <c r="D87" s="119" t="s">
        <v>87</v>
      </c>
      <c r="E87" s="119" t="s">
        <v>12</v>
      </c>
      <c r="F87" s="117">
        <v>8027990055</v>
      </c>
      <c r="G87" s="57">
        <v>175</v>
      </c>
      <c r="H87" s="148"/>
      <c r="I87" s="148">
        <v>150</v>
      </c>
      <c r="J87" s="248">
        <v>411</v>
      </c>
      <c r="M87" s="247">
        <v>44921</v>
      </c>
      <c r="N87" s="117" t="s">
        <v>16</v>
      </c>
      <c r="O87" s="117" t="s">
        <v>61</v>
      </c>
      <c r="P87" s="117" t="s">
        <v>87</v>
      </c>
      <c r="Q87" s="117" t="s">
        <v>256</v>
      </c>
      <c r="R87" s="117">
        <v>8027982771</v>
      </c>
      <c r="S87" s="57">
        <v>250</v>
      </c>
      <c r="T87" s="148"/>
      <c r="U87" s="148">
        <v>200</v>
      </c>
      <c r="V87" s="243">
        <v>411</v>
      </c>
    </row>
    <row r="88" spans="1:22" x14ac:dyDescent="0.25">
      <c r="A88" s="8">
        <v>44923</v>
      </c>
      <c r="B88" s="119" t="s">
        <v>18</v>
      </c>
      <c r="C88" s="119" t="s">
        <v>194</v>
      </c>
      <c r="D88" s="119" t="s">
        <v>87</v>
      </c>
      <c r="E88" s="119" t="s">
        <v>12</v>
      </c>
      <c r="F88" s="117">
        <v>8027990066</v>
      </c>
      <c r="G88" s="57">
        <v>175</v>
      </c>
      <c r="H88" s="148"/>
      <c r="I88" s="148">
        <v>150</v>
      </c>
      <c r="J88" s="248">
        <v>411</v>
      </c>
      <c r="M88" s="246">
        <v>44860</v>
      </c>
      <c r="N88" s="28" t="s">
        <v>237</v>
      </c>
      <c r="O88" s="28" t="s">
        <v>11</v>
      </c>
      <c r="P88" s="28" t="s">
        <v>87</v>
      </c>
      <c r="Q88" s="28" t="s">
        <v>256</v>
      </c>
      <c r="R88" s="28">
        <v>8027730173</v>
      </c>
      <c r="S88" s="29">
        <v>250</v>
      </c>
      <c r="T88" s="148"/>
      <c r="U88" s="148">
        <v>200</v>
      </c>
      <c r="V88" s="243">
        <v>411</v>
      </c>
    </row>
    <row r="89" spans="1:22" x14ac:dyDescent="0.25">
      <c r="A89" s="8">
        <v>44923</v>
      </c>
      <c r="B89" s="119" t="s">
        <v>117</v>
      </c>
      <c r="C89" s="119" t="s">
        <v>202</v>
      </c>
      <c r="D89" s="119" t="s">
        <v>87</v>
      </c>
      <c r="E89" s="119" t="s">
        <v>12</v>
      </c>
      <c r="F89" s="117">
        <v>8027990102</v>
      </c>
      <c r="G89" s="57">
        <v>175</v>
      </c>
      <c r="H89" s="148"/>
      <c r="I89" s="148">
        <v>150</v>
      </c>
      <c r="J89" s="248">
        <v>411</v>
      </c>
      <c r="M89" s="247">
        <v>44921</v>
      </c>
      <c r="N89" s="117" t="s">
        <v>10</v>
      </c>
      <c r="O89" s="117" t="s">
        <v>126</v>
      </c>
      <c r="P89" s="117" t="s">
        <v>87</v>
      </c>
      <c r="Q89" s="117" t="s">
        <v>256</v>
      </c>
      <c r="R89" s="117">
        <v>8027982777</v>
      </c>
      <c r="S89" s="57">
        <v>250</v>
      </c>
      <c r="T89" s="148"/>
      <c r="U89" s="148">
        <v>200</v>
      </c>
      <c r="V89" s="243">
        <v>411</v>
      </c>
    </row>
    <row r="90" spans="1:22" x14ac:dyDescent="0.25">
      <c r="A90" s="8"/>
      <c r="B90" s="119"/>
      <c r="C90" s="119"/>
      <c r="D90" s="119"/>
      <c r="E90" s="119"/>
      <c r="F90" s="119"/>
      <c r="G90" s="148"/>
      <c r="H90" s="148"/>
      <c r="I90" s="148"/>
      <c r="M90" s="246">
        <v>45225</v>
      </c>
      <c r="N90" s="28" t="s">
        <v>10</v>
      </c>
      <c r="O90" s="28" t="s">
        <v>202</v>
      </c>
      <c r="P90" s="28" t="s">
        <v>87</v>
      </c>
      <c r="Q90" s="28" t="s">
        <v>12</v>
      </c>
      <c r="R90" s="28">
        <v>8027730198</v>
      </c>
      <c r="S90" s="29">
        <v>175</v>
      </c>
      <c r="T90" s="148"/>
      <c r="U90" s="148">
        <v>175</v>
      </c>
      <c r="V90" s="243">
        <v>411</v>
      </c>
    </row>
    <row r="91" spans="1:22" x14ac:dyDescent="0.25">
      <c r="A91" s="119"/>
      <c r="B91" s="119"/>
      <c r="C91" s="119"/>
      <c r="D91" s="119"/>
      <c r="E91" s="119"/>
      <c r="F91" s="119"/>
      <c r="G91" s="148"/>
      <c r="H91" s="148"/>
      <c r="I91" s="148"/>
      <c r="M91" s="246">
        <v>44862</v>
      </c>
      <c r="N91" s="28" t="s">
        <v>109</v>
      </c>
      <c r="O91" s="28" t="s">
        <v>28</v>
      </c>
      <c r="P91" s="28" t="s">
        <v>87</v>
      </c>
      <c r="Q91" s="28" t="s">
        <v>12</v>
      </c>
      <c r="R91" s="28">
        <v>8027743287</v>
      </c>
      <c r="S91" s="29">
        <v>250</v>
      </c>
      <c r="T91" s="148"/>
      <c r="U91" s="148">
        <v>200</v>
      </c>
      <c r="V91" s="243">
        <v>411</v>
      </c>
    </row>
    <row r="92" spans="1:22" x14ac:dyDescent="0.25">
      <c r="A92" s="119"/>
      <c r="B92" s="119"/>
      <c r="C92" s="119"/>
      <c r="D92" s="119"/>
      <c r="E92" s="119"/>
      <c r="F92" s="170" t="s">
        <v>259</v>
      </c>
      <c r="G92" s="174">
        <f>SUM(G34:G91)</f>
        <v>11640</v>
      </c>
      <c r="H92" s="148"/>
      <c r="I92" s="193">
        <f>SUM(I34:I91)</f>
        <v>9575</v>
      </c>
      <c r="M92" s="246">
        <v>44862</v>
      </c>
      <c r="N92" s="28" t="s">
        <v>10</v>
      </c>
      <c r="O92" s="28" t="s">
        <v>11</v>
      </c>
      <c r="P92" s="28" t="s">
        <v>87</v>
      </c>
      <c r="Q92" s="28" t="s">
        <v>12</v>
      </c>
      <c r="R92" s="28">
        <v>8027743296</v>
      </c>
      <c r="S92" s="29">
        <v>175</v>
      </c>
      <c r="T92" s="148"/>
      <c r="U92" s="148">
        <v>150</v>
      </c>
      <c r="V92" s="243">
        <v>411</v>
      </c>
    </row>
    <row r="93" spans="1:22" x14ac:dyDescent="0.25">
      <c r="A93" s="119"/>
      <c r="B93" s="119"/>
      <c r="C93" s="119"/>
      <c r="D93" s="119"/>
      <c r="E93" s="119"/>
      <c r="F93" s="172" t="s">
        <v>266</v>
      </c>
      <c r="G93" s="181">
        <f>G92*0.97</f>
        <v>11290.8</v>
      </c>
      <c r="H93" s="148"/>
      <c r="I93" s="148"/>
      <c r="M93" s="8">
        <v>45288</v>
      </c>
      <c r="N93" s="119" t="s">
        <v>10</v>
      </c>
      <c r="O93" s="119" t="s">
        <v>202</v>
      </c>
      <c r="P93" s="119" t="s">
        <v>327</v>
      </c>
      <c r="Q93" s="119" t="s">
        <v>328</v>
      </c>
      <c r="R93" s="117">
        <v>26096653</v>
      </c>
      <c r="S93" s="57">
        <v>115</v>
      </c>
      <c r="T93" s="148"/>
      <c r="U93" s="148">
        <v>100</v>
      </c>
      <c r="V93" s="243">
        <v>411</v>
      </c>
    </row>
    <row r="94" spans="1:22" x14ac:dyDescent="0.25">
      <c r="A94" s="119"/>
      <c r="B94" s="119"/>
      <c r="C94" s="119"/>
      <c r="D94" s="119"/>
      <c r="E94" s="263" t="s">
        <v>261</v>
      </c>
      <c r="F94" s="264"/>
      <c r="G94" s="264"/>
      <c r="H94" s="265"/>
      <c r="I94" s="182">
        <f>G93-I92</f>
        <v>1715.7999999999993</v>
      </c>
      <c r="M94" s="8">
        <v>44923</v>
      </c>
      <c r="N94" s="119" t="s">
        <v>195</v>
      </c>
      <c r="O94" s="119" t="s">
        <v>30</v>
      </c>
      <c r="P94" s="119" t="s">
        <v>87</v>
      </c>
      <c r="Q94" s="119" t="s">
        <v>12</v>
      </c>
      <c r="R94" s="117">
        <v>8027990063</v>
      </c>
      <c r="S94" s="57">
        <v>175</v>
      </c>
      <c r="T94" s="148"/>
      <c r="U94" s="148">
        <v>150</v>
      </c>
      <c r="V94" s="243">
        <v>411</v>
      </c>
    </row>
    <row r="95" spans="1:22" x14ac:dyDescent="0.25">
      <c r="A95" s="119"/>
      <c r="B95" s="119"/>
      <c r="C95" s="119"/>
      <c r="D95" s="119"/>
      <c r="E95" s="119"/>
      <c r="F95" s="119"/>
      <c r="G95" s="148"/>
      <c r="H95" s="148"/>
      <c r="I95" s="148"/>
      <c r="M95" s="8">
        <v>44923</v>
      </c>
      <c r="N95" s="119" t="s">
        <v>10</v>
      </c>
      <c r="O95" s="119" t="s">
        <v>11</v>
      </c>
      <c r="P95" s="119" t="s">
        <v>87</v>
      </c>
      <c r="Q95" s="119" t="s">
        <v>12</v>
      </c>
      <c r="R95" s="117">
        <v>8027990075</v>
      </c>
      <c r="S95" s="57">
        <v>175</v>
      </c>
      <c r="T95" s="148"/>
      <c r="U95" s="148">
        <v>150</v>
      </c>
      <c r="V95" s="243">
        <v>411</v>
      </c>
    </row>
    <row r="96" spans="1:22" x14ac:dyDescent="0.25">
      <c r="G96" s="16"/>
      <c r="H96" s="16"/>
      <c r="M96" s="8">
        <v>44923</v>
      </c>
      <c r="N96" s="119" t="s">
        <v>16</v>
      </c>
      <c r="O96" s="119" t="s">
        <v>61</v>
      </c>
      <c r="P96" s="119" t="s">
        <v>87</v>
      </c>
      <c r="Q96" s="119" t="s">
        <v>12</v>
      </c>
      <c r="R96" s="117">
        <v>8027990055</v>
      </c>
      <c r="S96" s="57">
        <v>175</v>
      </c>
      <c r="T96" s="148"/>
      <c r="U96" s="148">
        <v>150</v>
      </c>
      <c r="V96" s="243">
        <v>411</v>
      </c>
    </row>
    <row r="97" spans="7:22" x14ac:dyDescent="0.25">
      <c r="G97" s="16"/>
      <c r="H97" s="16"/>
      <c r="M97" s="8">
        <v>44923</v>
      </c>
      <c r="N97" s="119" t="s">
        <v>18</v>
      </c>
      <c r="O97" s="119" t="s">
        <v>194</v>
      </c>
      <c r="P97" s="119" t="s">
        <v>87</v>
      </c>
      <c r="Q97" s="119" t="s">
        <v>12</v>
      </c>
      <c r="R97" s="117">
        <v>8027990066</v>
      </c>
      <c r="S97" s="57">
        <v>175</v>
      </c>
      <c r="T97" s="148"/>
      <c r="U97" s="148">
        <v>150</v>
      </c>
      <c r="V97" s="243">
        <v>411</v>
      </c>
    </row>
    <row r="98" spans="7:22" x14ac:dyDescent="0.25">
      <c r="G98" s="16"/>
      <c r="H98" s="16"/>
      <c r="M98" s="8">
        <v>44923</v>
      </c>
      <c r="N98" s="119" t="s">
        <v>117</v>
      </c>
      <c r="O98" s="119" t="s">
        <v>202</v>
      </c>
      <c r="P98" s="119" t="s">
        <v>87</v>
      </c>
      <c r="Q98" s="119" t="s">
        <v>12</v>
      </c>
      <c r="R98" s="117">
        <v>8027990102</v>
      </c>
      <c r="S98" s="57">
        <v>175</v>
      </c>
      <c r="T98" s="148"/>
      <c r="U98" s="148">
        <v>150</v>
      </c>
      <c r="V98" s="243">
        <v>411</v>
      </c>
    </row>
    <row r="99" spans="7:22" x14ac:dyDescent="0.25">
      <c r="G99" s="16"/>
      <c r="H99" s="16"/>
      <c r="M99" s="8"/>
      <c r="N99" s="119"/>
      <c r="O99" s="119"/>
      <c r="P99" s="119"/>
      <c r="Q99" s="119"/>
      <c r="R99" s="119"/>
      <c r="S99" s="148"/>
      <c r="T99" s="148"/>
      <c r="U99" s="148"/>
    </row>
    <row r="100" spans="7:22" x14ac:dyDescent="0.25">
      <c r="G100" s="16"/>
      <c r="H100" s="16"/>
      <c r="M100" s="119"/>
      <c r="N100" s="119"/>
      <c r="O100" s="119"/>
      <c r="P100" s="119"/>
      <c r="Q100" s="119"/>
      <c r="R100" s="119"/>
      <c r="S100" s="148"/>
      <c r="T100" s="148"/>
      <c r="U100" s="148"/>
    </row>
    <row r="101" spans="7:22" x14ac:dyDescent="0.25">
      <c r="G101" s="16"/>
      <c r="H101" s="16"/>
      <c r="M101" s="119"/>
      <c r="N101" s="119"/>
      <c r="O101" s="119"/>
      <c r="P101" s="119"/>
      <c r="Q101" s="119"/>
      <c r="R101" s="170" t="s">
        <v>259</v>
      </c>
      <c r="S101" s="174">
        <f>SUM(S79:S100)</f>
        <v>4040</v>
      </c>
      <c r="T101" s="148"/>
      <c r="U101" s="193">
        <f>SUM(U79:U100)</f>
        <v>3375</v>
      </c>
    </row>
    <row r="102" spans="7:22" x14ac:dyDescent="0.25">
      <c r="G102" s="16"/>
      <c r="H102" s="16"/>
      <c r="M102" s="119"/>
      <c r="N102" s="119"/>
      <c r="O102" s="119"/>
      <c r="P102" s="119"/>
      <c r="Q102" s="119"/>
      <c r="R102" s="172" t="s">
        <v>266</v>
      </c>
      <c r="S102" s="181">
        <f>S101*0.97</f>
        <v>3918.7999999999997</v>
      </c>
      <c r="T102" s="148"/>
      <c r="U102" s="148"/>
    </row>
    <row r="103" spans="7:22" x14ac:dyDescent="0.25">
      <c r="M103" s="119"/>
      <c r="N103" s="119"/>
      <c r="O103" s="119"/>
      <c r="P103" s="119"/>
      <c r="Q103" s="263" t="s">
        <v>261</v>
      </c>
      <c r="R103" s="264"/>
      <c r="S103" s="264"/>
      <c r="T103" s="265"/>
      <c r="U103" s="182">
        <f>S102-U101</f>
        <v>543.79999999999973</v>
      </c>
    </row>
  </sheetData>
  <mergeCells count="4">
    <mergeCell ref="C32:E32"/>
    <mergeCell ref="E94:H94"/>
    <mergeCell ref="Q75:T75"/>
    <mergeCell ref="Q103:T10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8" workbookViewId="0">
      <selection activeCell="J22" sqref="J22"/>
    </sheetView>
  </sheetViews>
  <sheetFormatPr baseColWidth="10" defaultRowHeight="15" x14ac:dyDescent="0.25"/>
  <cols>
    <col min="2" max="3" width="15.85546875" customWidth="1"/>
    <col min="9" max="9" width="16.5703125" customWidth="1"/>
  </cols>
  <sheetData>
    <row r="1" spans="1:9" x14ac:dyDescent="0.25">
      <c r="A1" s="4" t="s">
        <v>24</v>
      </c>
      <c r="B1" s="4" t="s">
        <v>1</v>
      </c>
      <c r="C1" s="4" t="s">
        <v>88</v>
      </c>
      <c r="D1" s="4" t="s">
        <v>3</v>
      </c>
      <c r="E1" s="4" t="s">
        <v>4</v>
      </c>
      <c r="F1" s="4" t="s">
        <v>45</v>
      </c>
      <c r="G1" s="4" t="s">
        <v>5</v>
      </c>
      <c r="H1" s="41" t="s">
        <v>36</v>
      </c>
    </row>
    <row r="2" spans="1:9" x14ac:dyDescent="0.25">
      <c r="A2" s="54">
        <v>44720</v>
      </c>
      <c r="B2" s="44" t="s">
        <v>18</v>
      </c>
      <c r="C2" s="44" t="s">
        <v>50</v>
      </c>
      <c r="D2" s="44" t="s">
        <v>84</v>
      </c>
      <c r="E2" s="44" t="s">
        <v>9</v>
      </c>
      <c r="F2" s="44"/>
      <c r="G2" s="44">
        <v>180</v>
      </c>
      <c r="I2" t="s">
        <v>71</v>
      </c>
    </row>
    <row r="3" spans="1:9" x14ac:dyDescent="0.25">
      <c r="A3" s="54">
        <v>44721</v>
      </c>
      <c r="B3" s="44" t="s">
        <v>14</v>
      </c>
      <c r="C3" s="44" t="s">
        <v>48</v>
      </c>
      <c r="D3" s="44" t="s">
        <v>84</v>
      </c>
      <c r="E3" s="44" t="s">
        <v>9</v>
      </c>
      <c r="F3" s="44"/>
      <c r="G3" s="44">
        <v>180</v>
      </c>
      <c r="I3" t="s">
        <v>71</v>
      </c>
    </row>
    <row r="4" spans="1:9" x14ac:dyDescent="0.25">
      <c r="A4" s="54">
        <v>44722</v>
      </c>
      <c r="B4" s="44" t="s">
        <v>10</v>
      </c>
      <c r="C4" s="44" t="s">
        <v>68</v>
      </c>
      <c r="D4" s="44" t="s">
        <v>84</v>
      </c>
      <c r="E4" s="44" t="s">
        <v>12</v>
      </c>
      <c r="F4" s="44"/>
      <c r="G4" s="44">
        <v>180</v>
      </c>
      <c r="I4" t="s">
        <v>71</v>
      </c>
    </row>
    <row r="5" spans="1:9" x14ac:dyDescent="0.25">
      <c r="A5" s="1"/>
      <c r="B5" s="1"/>
      <c r="C5" s="1"/>
      <c r="D5" s="1"/>
      <c r="E5" s="1"/>
      <c r="F5" s="1"/>
      <c r="G5" s="1"/>
    </row>
    <row r="7" spans="1:9" x14ac:dyDescent="0.25">
      <c r="A7" s="146"/>
      <c r="B7" s="146"/>
      <c r="C7" s="146"/>
      <c r="D7" s="146"/>
      <c r="E7" s="146"/>
      <c r="F7" s="146"/>
      <c r="G7" s="146"/>
      <c r="H7" s="146"/>
      <c r="I7" s="146"/>
    </row>
    <row r="8" spans="1:9" x14ac:dyDescent="0.25">
      <c r="A8" s="184"/>
      <c r="B8" s="184"/>
      <c r="C8" s="184"/>
      <c r="D8" s="184"/>
      <c r="E8" s="184"/>
      <c r="F8" s="184"/>
      <c r="G8" s="184"/>
      <c r="H8" s="184"/>
      <c r="I8" s="146"/>
    </row>
    <row r="9" spans="1:9" x14ac:dyDescent="0.25">
      <c r="A9" s="146"/>
      <c r="B9" s="146"/>
      <c r="C9" s="146"/>
      <c r="D9" s="146"/>
      <c r="E9" s="146"/>
      <c r="F9" s="146"/>
      <c r="G9" s="146"/>
      <c r="H9" s="146"/>
      <c r="I9" s="146"/>
    </row>
    <row r="10" spans="1:9" x14ac:dyDescent="0.25">
      <c r="A10" s="185"/>
      <c r="B10" s="146"/>
      <c r="C10" s="146"/>
      <c r="D10" s="146"/>
      <c r="E10" s="146"/>
      <c r="F10" s="146"/>
      <c r="G10" s="146"/>
      <c r="H10" s="146"/>
      <c r="I10" s="146"/>
    </row>
    <row r="11" spans="1:9" x14ac:dyDescent="0.25">
      <c r="A11" s="146"/>
      <c r="B11" s="146"/>
      <c r="C11" s="146"/>
      <c r="D11" s="146"/>
      <c r="E11" s="146"/>
      <c r="F11" s="146"/>
      <c r="G11" s="146"/>
      <c r="H11" s="146"/>
      <c r="I11" s="146"/>
    </row>
    <row r="12" spans="1:9" x14ac:dyDescent="0.25">
      <c r="A12" s="146"/>
      <c r="B12" s="146"/>
      <c r="C12" s="146"/>
      <c r="D12" s="146"/>
      <c r="E12" s="146"/>
      <c r="F12" s="146"/>
      <c r="G12" s="146"/>
      <c r="H12" s="146"/>
      <c r="I12" s="146"/>
    </row>
    <row r="13" spans="1:9" x14ac:dyDescent="0.25">
      <c r="A13" s="146"/>
      <c r="B13" s="146"/>
      <c r="C13" s="146"/>
      <c r="D13" s="146"/>
      <c r="E13" s="146"/>
      <c r="F13" s="146"/>
      <c r="G13" s="146"/>
      <c r="H13" s="146"/>
      <c r="I13" s="146"/>
    </row>
    <row r="14" spans="1:9" x14ac:dyDescent="0.25">
      <c r="A14" s="146"/>
      <c r="B14" s="146"/>
      <c r="C14" s="146"/>
      <c r="D14" s="146"/>
      <c r="E14" s="146"/>
      <c r="F14" s="146"/>
      <c r="G14" s="146"/>
      <c r="H14" s="146"/>
      <c r="I14" s="146"/>
    </row>
    <row r="15" spans="1:9" x14ac:dyDescent="0.25">
      <c r="A15" s="146"/>
      <c r="B15" s="146"/>
      <c r="C15" s="146"/>
      <c r="D15" s="146"/>
      <c r="E15" s="146"/>
      <c r="F15" s="146"/>
      <c r="G15" s="146"/>
      <c r="H15" s="146"/>
      <c r="I15" s="146"/>
    </row>
    <row r="16" spans="1:9" x14ac:dyDescent="0.25">
      <c r="A16" s="146"/>
      <c r="B16" s="146"/>
      <c r="C16" s="146"/>
      <c r="D16" s="146"/>
      <c r="E16" s="146"/>
      <c r="F16" s="146"/>
      <c r="G16" s="146"/>
      <c r="H16" s="146"/>
      <c r="I16" s="146"/>
    </row>
    <row r="18" spans="1:10" ht="28.5" x14ac:dyDescent="0.45">
      <c r="C18" s="266" t="s">
        <v>193</v>
      </c>
      <c r="D18" s="266"/>
      <c r="E18" s="266"/>
    </row>
    <row r="19" spans="1:10" x14ac:dyDescent="0.25">
      <c r="A19" s="4" t="s">
        <v>24</v>
      </c>
      <c r="B19" s="4" t="s">
        <v>1</v>
      </c>
      <c r="C19" s="4" t="s">
        <v>88</v>
      </c>
      <c r="D19" s="4" t="s">
        <v>3</v>
      </c>
      <c r="E19" s="4" t="s">
        <v>4</v>
      </c>
      <c r="F19" s="4" t="s">
        <v>45</v>
      </c>
      <c r="G19" s="4" t="s">
        <v>5</v>
      </c>
      <c r="H19" s="4" t="s">
        <v>36</v>
      </c>
      <c r="I19" s="4" t="s">
        <v>263</v>
      </c>
    </row>
    <row r="20" spans="1:10" x14ac:dyDescent="0.25">
      <c r="A20" s="120">
        <v>44903</v>
      </c>
      <c r="B20" s="119" t="s">
        <v>206</v>
      </c>
      <c r="C20" s="119" t="s">
        <v>28</v>
      </c>
      <c r="D20" s="119" t="s">
        <v>207</v>
      </c>
      <c r="E20" s="119" t="s">
        <v>208</v>
      </c>
      <c r="F20" s="119">
        <v>7790</v>
      </c>
      <c r="G20" s="148">
        <v>180</v>
      </c>
      <c r="H20" s="119">
        <v>392</v>
      </c>
      <c r="I20" s="148">
        <v>160</v>
      </c>
      <c r="J20" t="s">
        <v>338</v>
      </c>
    </row>
    <row r="21" spans="1:10" x14ac:dyDescent="0.25">
      <c r="A21" s="120">
        <v>44923</v>
      </c>
      <c r="B21" s="119" t="s">
        <v>311</v>
      </c>
      <c r="C21" s="119" t="s">
        <v>28</v>
      </c>
      <c r="D21" s="119" t="s">
        <v>207</v>
      </c>
      <c r="E21" s="119" t="s">
        <v>208</v>
      </c>
      <c r="F21" s="119">
        <v>5170</v>
      </c>
      <c r="G21" s="148">
        <v>180</v>
      </c>
      <c r="H21" s="119">
        <v>410</v>
      </c>
      <c r="I21" s="148">
        <v>160</v>
      </c>
      <c r="J21" t="s">
        <v>338</v>
      </c>
    </row>
    <row r="22" spans="1:10" x14ac:dyDescent="0.25">
      <c r="A22" s="120"/>
      <c r="B22" s="119"/>
      <c r="C22" s="119"/>
      <c r="D22" s="119"/>
      <c r="E22" s="119"/>
      <c r="F22" s="119"/>
      <c r="G22" s="148"/>
      <c r="H22" s="119"/>
      <c r="I22" s="148"/>
    </row>
    <row r="23" spans="1:10" x14ac:dyDescent="0.25">
      <c r="A23" s="119"/>
      <c r="B23" s="119"/>
      <c r="C23" s="119"/>
      <c r="D23" s="119"/>
      <c r="E23" s="119"/>
      <c r="F23" s="170" t="s">
        <v>259</v>
      </c>
      <c r="G23" s="174">
        <f>SUM(G18:G21)</f>
        <v>360</v>
      </c>
      <c r="H23" s="119"/>
      <c r="I23" s="187">
        <f>SUM(I20:I21)</f>
        <v>320</v>
      </c>
    </row>
    <row r="24" spans="1:10" x14ac:dyDescent="0.25">
      <c r="A24" s="119"/>
      <c r="B24" s="119"/>
      <c r="C24" s="119"/>
      <c r="D24" s="119"/>
      <c r="E24" s="119"/>
      <c r="F24" s="172" t="s">
        <v>260</v>
      </c>
      <c r="G24" s="172">
        <f>G23*0.99</f>
        <v>356.4</v>
      </c>
      <c r="H24" s="119"/>
      <c r="I24" s="119"/>
    </row>
    <row r="25" spans="1:10" x14ac:dyDescent="0.25">
      <c r="A25" s="119"/>
      <c r="B25" s="119"/>
      <c r="C25" s="119"/>
      <c r="D25" s="119"/>
      <c r="E25" s="263" t="s">
        <v>261</v>
      </c>
      <c r="F25" s="264"/>
      <c r="G25" s="264"/>
      <c r="H25" s="265"/>
      <c r="I25" s="182">
        <f>G24-I23</f>
        <v>36.399999999999977</v>
      </c>
    </row>
    <row r="26" spans="1:10" x14ac:dyDescent="0.25">
      <c r="A26" s="119"/>
      <c r="B26" s="119"/>
      <c r="C26" s="119"/>
      <c r="D26" s="119"/>
      <c r="E26" s="119"/>
      <c r="F26" s="119"/>
      <c r="G26" s="148"/>
      <c r="H26" s="119"/>
      <c r="I26" s="119"/>
    </row>
    <row r="27" spans="1:10" x14ac:dyDescent="0.25">
      <c r="A27" s="119"/>
      <c r="B27" s="119"/>
      <c r="C27" s="119"/>
      <c r="D27" s="119"/>
      <c r="E27" s="119"/>
      <c r="F27" s="119"/>
      <c r="G27" s="148"/>
      <c r="H27" s="119"/>
      <c r="I27" s="119"/>
    </row>
  </sheetData>
  <mergeCells count="2">
    <mergeCell ref="C18:E18"/>
    <mergeCell ref="E25:H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6"/>
  <sheetViews>
    <sheetView workbookViewId="0">
      <selection activeCell="K8" sqref="K8"/>
    </sheetView>
  </sheetViews>
  <sheetFormatPr baseColWidth="10" defaultRowHeight="15" x14ac:dyDescent="0.25"/>
  <cols>
    <col min="10" max="10" width="17.42578125" customWidth="1"/>
  </cols>
  <sheetData>
    <row r="3" spans="1:24" ht="26.25" x14ac:dyDescent="0.4">
      <c r="C3" s="262" t="s">
        <v>193</v>
      </c>
      <c r="D3" s="262"/>
      <c r="E3" s="262"/>
    </row>
    <row r="4" spans="1:24" x14ac:dyDescent="0.25">
      <c r="A4" s="4" t="s">
        <v>24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204</v>
      </c>
      <c r="G4" s="4" t="s">
        <v>5</v>
      </c>
      <c r="H4" s="4"/>
      <c r="I4" s="4"/>
      <c r="J4" s="4" t="s">
        <v>263</v>
      </c>
      <c r="K4" s="41" t="s">
        <v>322</v>
      </c>
      <c r="N4" s="4" t="s">
        <v>24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204</v>
      </c>
      <c r="T4" s="4" t="s">
        <v>5</v>
      </c>
      <c r="U4" s="4"/>
      <c r="V4" s="4"/>
      <c r="W4" s="4" t="s">
        <v>263</v>
      </c>
      <c r="X4" s="41" t="s">
        <v>322</v>
      </c>
    </row>
    <row r="5" spans="1:24" x14ac:dyDescent="0.25">
      <c r="A5" s="120">
        <v>44896</v>
      </c>
      <c r="B5" s="119" t="s">
        <v>238</v>
      </c>
      <c r="C5" s="119" t="s">
        <v>239</v>
      </c>
      <c r="D5" s="119" t="s">
        <v>100</v>
      </c>
      <c r="E5" s="119" t="s">
        <v>240</v>
      </c>
      <c r="F5" s="119">
        <v>62401</v>
      </c>
      <c r="G5" s="119">
        <v>120</v>
      </c>
      <c r="H5" s="119"/>
      <c r="I5" s="168" t="s">
        <v>321</v>
      </c>
      <c r="J5" s="119">
        <v>110</v>
      </c>
      <c r="K5" s="69">
        <v>376</v>
      </c>
      <c r="N5" s="120">
        <v>44910</v>
      </c>
      <c r="O5" s="119" t="s">
        <v>241</v>
      </c>
      <c r="P5" s="119" t="s">
        <v>73</v>
      </c>
      <c r="Q5" s="119" t="s">
        <v>100</v>
      </c>
      <c r="R5" s="119" t="s">
        <v>240</v>
      </c>
      <c r="S5" s="119">
        <v>62589</v>
      </c>
      <c r="T5" s="119">
        <v>120</v>
      </c>
      <c r="U5" s="119"/>
      <c r="V5" s="168"/>
      <c r="W5" s="119">
        <v>110</v>
      </c>
    </row>
    <row r="6" spans="1:24" x14ac:dyDescent="0.25">
      <c r="A6" s="120">
        <v>44910</v>
      </c>
      <c r="B6" s="119" t="s">
        <v>241</v>
      </c>
      <c r="C6" s="119" t="s">
        <v>73</v>
      </c>
      <c r="D6" s="119" t="s">
        <v>100</v>
      </c>
      <c r="E6" s="119" t="s">
        <v>240</v>
      </c>
      <c r="F6" s="119">
        <v>62589</v>
      </c>
      <c r="G6" s="119">
        <v>120</v>
      </c>
      <c r="H6" s="119"/>
      <c r="I6" s="168"/>
      <c r="J6" s="119">
        <v>110</v>
      </c>
      <c r="K6" s="69">
        <v>399</v>
      </c>
      <c r="N6" s="120">
        <v>44917</v>
      </c>
      <c r="O6" s="119" t="s">
        <v>242</v>
      </c>
      <c r="P6" s="119" t="s">
        <v>194</v>
      </c>
      <c r="Q6" s="119" t="s">
        <v>100</v>
      </c>
      <c r="R6" s="119" t="s">
        <v>240</v>
      </c>
      <c r="S6" s="119">
        <v>62720</v>
      </c>
      <c r="T6" s="119">
        <v>120</v>
      </c>
      <c r="U6" s="119"/>
      <c r="V6" s="168"/>
      <c r="W6" s="119">
        <v>110</v>
      </c>
    </row>
    <row r="7" spans="1:24" x14ac:dyDescent="0.25">
      <c r="A7" s="120">
        <v>44917</v>
      </c>
      <c r="B7" s="119" t="s">
        <v>242</v>
      </c>
      <c r="C7" s="119" t="s">
        <v>194</v>
      </c>
      <c r="D7" s="119" t="s">
        <v>100</v>
      </c>
      <c r="E7" s="119" t="s">
        <v>240</v>
      </c>
      <c r="F7" s="119">
        <v>62720</v>
      </c>
      <c r="G7" s="119">
        <v>120</v>
      </c>
      <c r="H7" s="119"/>
      <c r="I7" s="168"/>
      <c r="J7" s="119">
        <v>110</v>
      </c>
      <c r="K7" s="69">
        <v>399</v>
      </c>
      <c r="N7" s="120"/>
      <c r="O7" s="119"/>
      <c r="P7" s="119"/>
      <c r="Q7" s="119"/>
      <c r="R7" s="119"/>
      <c r="S7" s="119"/>
      <c r="T7" s="119"/>
      <c r="U7" s="119"/>
      <c r="V7" s="168"/>
      <c r="W7" s="119"/>
      <c r="X7" s="10"/>
    </row>
    <row r="8" spans="1:24" x14ac:dyDescent="0.25">
      <c r="A8" s="120"/>
      <c r="B8" s="119"/>
      <c r="C8" s="119"/>
      <c r="D8" s="119"/>
      <c r="E8" s="119"/>
      <c r="F8" s="119"/>
      <c r="G8" s="119"/>
      <c r="H8" s="119"/>
      <c r="I8" s="168"/>
      <c r="J8" s="119"/>
      <c r="K8" s="10"/>
      <c r="L8" s="10"/>
      <c r="N8" s="120"/>
      <c r="O8" s="119"/>
      <c r="P8" s="119"/>
      <c r="Q8" s="119"/>
      <c r="R8" s="119"/>
      <c r="S8" s="170" t="s">
        <v>259</v>
      </c>
      <c r="T8" s="174">
        <f>SUM(T4:T7)</f>
        <v>240</v>
      </c>
      <c r="U8" s="174"/>
      <c r="V8" s="178"/>
      <c r="W8" s="174">
        <f>SUM(W4:W7)</f>
        <v>220</v>
      </c>
      <c r="X8" s="179"/>
    </row>
    <row r="9" spans="1:24" x14ac:dyDescent="0.25">
      <c r="A9" s="120"/>
      <c r="B9" s="119"/>
      <c r="C9" s="119"/>
      <c r="D9" s="119"/>
      <c r="E9" s="119"/>
      <c r="F9" s="170" t="s">
        <v>259</v>
      </c>
      <c r="G9" s="174">
        <f>SUM(G5:G8)</f>
        <v>360</v>
      </c>
      <c r="H9" s="174"/>
      <c r="I9" s="178"/>
      <c r="J9" s="174">
        <f>SUM(J5:J8)</f>
        <v>330</v>
      </c>
      <c r="K9" s="179"/>
      <c r="L9" s="179"/>
      <c r="N9" s="120"/>
      <c r="O9" s="119"/>
      <c r="P9" s="119"/>
      <c r="Q9" s="119"/>
      <c r="R9" s="119"/>
      <c r="S9" s="172" t="s">
        <v>260</v>
      </c>
      <c r="T9" s="172">
        <f>T8*0.99</f>
        <v>237.6</v>
      </c>
      <c r="U9" s="172"/>
      <c r="V9" s="177"/>
      <c r="W9" s="171"/>
      <c r="X9" s="10"/>
    </row>
    <row r="10" spans="1:24" ht="15.75" x14ac:dyDescent="0.25">
      <c r="A10" s="120"/>
      <c r="B10" s="119"/>
      <c r="C10" s="119"/>
      <c r="D10" s="119"/>
      <c r="E10" s="119"/>
      <c r="F10" s="172" t="s">
        <v>260</v>
      </c>
      <c r="G10" s="172">
        <f>G9*0.99</f>
        <v>356.4</v>
      </c>
      <c r="H10" s="172"/>
      <c r="I10" s="177"/>
      <c r="J10" s="171"/>
      <c r="K10" s="10"/>
      <c r="L10" s="10"/>
      <c r="N10" s="120"/>
      <c r="O10" s="119"/>
      <c r="P10" s="119"/>
      <c r="Q10" s="119"/>
      <c r="R10" s="119"/>
      <c r="S10" s="263" t="s">
        <v>261</v>
      </c>
      <c r="T10" s="264"/>
      <c r="U10" s="264"/>
      <c r="V10" s="265"/>
      <c r="W10" s="182">
        <f>T9-W8</f>
        <v>17.599999999999994</v>
      </c>
      <c r="X10" s="180"/>
    </row>
    <row r="11" spans="1:24" ht="15.75" x14ac:dyDescent="0.25">
      <c r="A11" s="120"/>
      <c r="B11" s="119"/>
      <c r="C11" s="119"/>
      <c r="D11" s="119"/>
      <c r="E11" s="119"/>
      <c r="F11" s="263" t="s">
        <v>261</v>
      </c>
      <c r="G11" s="264"/>
      <c r="H11" s="264"/>
      <c r="I11" s="265"/>
      <c r="J11" s="182">
        <f>G10-J9</f>
        <v>26.399999999999977</v>
      </c>
      <c r="K11" s="180"/>
      <c r="L11" s="10"/>
    </row>
    <row r="12" spans="1:24" x14ac:dyDescent="0.25">
      <c r="A12" s="120"/>
      <c r="B12" s="119"/>
      <c r="C12" s="119"/>
      <c r="D12" s="119"/>
      <c r="E12" s="119"/>
      <c r="F12" s="119"/>
      <c r="G12" s="119"/>
      <c r="H12" s="119"/>
      <c r="I12" s="119"/>
      <c r="J12" s="119"/>
    </row>
    <row r="13" spans="1:24" x14ac:dyDescent="0.25">
      <c r="A13" s="120"/>
      <c r="B13" s="119"/>
      <c r="C13" s="119"/>
      <c r="D13" s="119"/>
      <c r="E13" s="119"/>
      <c r="F13" s="119"/>
      <c r="G13" s="119"/>
      <c r="H13" s="119"/>
      <c r="I13" s="119"/>
      <c r="J13" s="119"/>
    </row>
    <row r="14" spans="1:24" x14ac:dyDescent="0.25">
      <c r="A14" s="120"/>
      <c r="B14" s="119"/>
      <c r="C14" s="119"/>
      <c r="D14" s="119"/>
      <c r="E14" s="119"/>
      <c r="F14" s="119"/>
      <c r="G14" s="119"/>
      <c r="H14" s="119"/>
      <c r="I14" s="119"/>
      <c r="J14" s="119"/>
    </row>
    <row r="15" spans="1:24" x14ac:dyDescent="0.25">
      <c r="A15" s="120"/>
      <c r="B15" s="119"/>
      <c r="C15" s="119"/>
      <c r="D15" s="119"/>
      <c r="E15" s="119"/>
      <c r="F15" s="119"/>
      <c r="G15" s="119"/>
      <c r="H15" s="119"/>
      <c r="I15" s="119"/>
      <c r="J15" s="119"/>
    </row>
    <row r="16" spans="1:24" x14ac:dyDescent="0.25">
      <c r="A16" s="120"/>
      <c r="B16" s="119"/>
      <c r="C16" s="119"/>
      <c r="D16" s="119"/>
      <c r="E16" s="119"/>
      <c r="F16" s="119"/>
      <c r="G16" s="119"/>
      <c r="H16" s="119"/>
      <c r="I16" s="119"/>
      <c r="J16" s="119"/>
    </row>
    <row r="17" spans="1:10" x14ac:dyDescent="0.25">
      <c r="A17" s="120"/>
      <c r="B17" s="3"/>
      <c r="C17" s="3"/>
      <c r="D17" s="3"/>
      <c r="E17" s="3"/>
      <c r="F17" s="119"/>
      <c r="G17" s="119"/>
      <c r="H17" s="119"/>
      <c r="I17" s="119"/>
      <c r="J17" s="119"/>
    </row>
    <row r="18" spans="1:10" x14ac:dyDescent="0.25">
      <c r="A18" s="120"/>
      <c r="B18" s="119"/>
      <c r="C18" s="119"/>
      <c r="D18" s="119"/>
      <c r="E18" s="119"/>
      <c r="F18" s="119"/>
      <c r="G18" s="119"/>
      <c r="H18" s="119"/>
      <c r="I18" s="119"/>
      <c r="J18" s="119"/>
    </row>
    <row r="19" spans="1:10" x14ac:dyDescent="0.25">
      <c r="A19" s="120"/>
      <c r="B19" s="119"/>
      <c r="C19" s="119"/>
      <c r="D19" s="119"/>
      <c r="E19" s="119"/>
      <c r="F19" s="119"/>
      <c r="G19" s="119"/>
      <c r="H19" s="119"/>
      <c r="I19" s="119"/>
      <c r="J19" s="119"/>
    </row>
    <row r="20" spans="1:10" x14ac:dyDescent="0.25">
      <c r="A20" s="120"/>
      <c r="B20" s="119"/>
      <c r="C20" s="119"/>
      <c r="D20" s="119"/>
      <c r="E20" s="119"/>
      <c r="F20" s="119"/>
      <c r="G20" s="119"/>
      <c r="H20" s="119"/>
      <c r="I20" s="119"/>
      <c r="J20" s="119"/>
    </row>
    <row r="21" spans="1:10" x14ac:dyDescent="0.25">
      <c r="A21" s="120"/>
      <c r="B21" s="119"/>
      <c r="C21" s="119"/>
      <c r="D21" s="119"/>
      <c r="E21" s="119"/>
      <c r="F21" s="119"/>
      <c r="G21" s="119"/>
      <c r="H21" s="119"/>
      <c r="I21" s="119"/>
      <c r="J21" s="119"/>
    </row>
    <row r="22" spans="1:10" x14ac:dyDescent="0.25">
      <c r="A22" s="120"/>
      <c r="B22" s="119"/>
      <c r="C22" s="119"/>
      <c r="D22" s="119"/>
      <c r="E22" s="119"/>
      <c r="F22" s="119"/>
      <c r="G22" s="119"/>
      <c r="H22" s="119"/>
      <c r="I22" s="119"/>
      <c r="J22" s="119"/>
    </row>
    <row r="23" spans="1:10" x14ac:dyDescent="0.25">
      <c r="A23" s="120"/>
      <c r="B23" s="119"/>
      <c r="C23" s="119"/>
      <c r="D23" s="119"/>
      <c r="E23" s="119"/>
      <c r="F23" s="119"/>
      <c r="G23" s="119"/>
      <c r="H23" s="119"/>
      <c r="I23" s="119"/>
      <c r="J23" s="119"/>
    </row>
    <row r="24" spans="1:10" x14ac:dyDescent="0.25">
      <c r="A24" s="120"/>
      <c r="B24" s="119"/>
      <c r="C24" s="119"/>
      <c r="D24" s="119"/>
      <c r="E24" s="119"/>
      <c r="F24" s="119"/>
      <c r="G24" s="148"/>
      <c r="H24" s="148"/>
      <c r="I24" s="148"/>
      <c r="J24" s="119"/>
    </row>
    <row r="25" spans="1:10" x14ac:dyDescent="0.25">
      <c r="A25" s="120"/>
      <c r="B25" s="120"/>
      <c r="C25" s="120"/>
      <c r="D25" s="120"/>
      <c r="E25" s="120"/>
      <c r="F25" s="119"/>
      <c r="G25" s="119"/>
      <c r="H25" s="119"/>
      <c r="I25" s="119"/>
      <c r="J25" s="119"/>
    </row>
    <row r="26" spans="1:10" x14ac:dyDescent="0.25">
      <c r="A26" s="120"/>
      <c r="B26" s="3"/>
      <c r="C26" s="3"/>
      <c r="D26" s="3"/>
      <c r="E26" s="3"/>
      <c r="F26" s="119"/>
      <c r="G26" s="119"/>
      <c r="H26" s="119"/>
      <c r="I26" s="119"/>
      <c r="J26" s="119"/>
    </row>
  </sheetData>
  <mergeCells count="3">
    <mergeCell ref="C3:E3"/>
    <mergeCell ref="F11:I11"/>
    <mergeCell ref="S10:V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I10" sqref="I10"/>
    </sheetView>
  </sheetViews>
  <sheetFormatPr baseColWidth="10" defaultRowHeight="15" x14ac:dyDescent="0.25"/>
  <cols>
    <col min="2" max="2" width="18" customWidth="1"/>
    <col min="9" max="9" width="13.85546875" bestFit="1" customWidth="1"/>
    <col min="10" max="10" width="13.85546875" customWidth="1"/>
  </cols>
  <sheetData>
    <row r="1" spans="1:26" x14ac:dyDescent="0.25">
      <c r="A1" s="4" t="s">
        <v>24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  <c r="H1" s="7" t="s">
        <v>221</v>
      </c>
      <c r="I1" s="4" t="s">
        <v>262</v>
      </c>
      <c r="J1" s="41" t="s">
        <v>36</v>
      </c>
      <c r="K1" s="41" t="s">
        <v>249</v>
      </c>
      <c r="L1" s="183"/>
      <c r="P1" s="4" t="s">
        <v>24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45</v>
      </c>
      <c r="V1" s="4" t="s">
        <v>5</v>
      </c>
      <c r="W1" s="7" t="s">
        <v>221</v>
      </c>
      <c r="X1" s="4" t="s">
        <v>262</v>
      </c>
      <c r="Y1" s="41" t="s">
        <v>36</v>
      </c>
      <c r="Z1" s="41" t="s">
        <v>249</v>
      </c>
    </row>
    <row r="2" spans="1:26" x14ac:dyDescent="0.25">
      <c r="A2" s="120">
        <v>44897</v>
      </c>
      <c r="B2" s="119" t="s">
        <v>214</v>
      </c>
      <c r="C2" s="119" t="s">
        <v>11</v>
      </c>
      <c r="D2" s="119" t="s">
        <v>210</v>
      </c>
      <c r="E2" s="119" t="s">
        <v>211</v>
      </c>
      <c r="F2" s="3"/>
      <c r="G2" s="166">
        <v>450</v>
      </c>
      <c r="H2" s="166">
        <v>150</v>
      </c>
      <c r="I2" s="166">
        <f>G2-H2</f>
        <v>300</v>
      </c>
      <c r="J2" s="149"/>
      <c r="K2" s="166">
        <f>I2*0.95</f>
        <v>285</v>
      </c>
      <c r="L2" s="210">
        <f>I2-K2</f>
        <v>15</v>
      </c>
      <c r="M2" t="s">
        <v>71</v>
      </c>
      <c r="P2" s="120"/>
      <c r="Q2" s="119"/>
      <c r="R2" s="119"/>
      <c r="S2" s="119"/>
      <c r="T2" s="119"/>
      <c r="U2" s="3"/>
      <c r="V2" s="166"/>
      <c r="W2" s="166"/>
      <c r="X2" s="166">
        <f>V2-W2</f>
        <v>0</v>
      </c>
      <c r="Y2" s="149"/>
      <c r="Z2" s="166">
        <f>X2*0.95</f>
        <v>0</v>
      </c>
    </row>
    <row r="3" spans="1:26" x14ac:dyDescent="0.25">
      <c r="A3" s="120">
        <v>44908</v>
      </c>
      <c r="B3" s="119" t="s">
        <v>222</v>
      </c>
      <c r="C3" s="119" t="s">
        <v>30</v>
      </c>
      <c r="D3" s="119" t="s">
        <v>210</v>
      </c>
      <c r="E3" s="119" t="s">
        <v>211</v>
      </c>
      <c r="F3" s="119"/>
      <c r="G3" s="166">
        <v>450</v>
      </c>
      <c r="H3" s="166">
        <v>150</v>
      </c>
      <c r="I3" s="166">
        <f t="shared" ref="I3:I6" si="0">G3-H3</f>
        <v>300</v>
      </c>
      <c r="J3" s="149">
        <v>389</v>
      </c>
      <c r="K3" s="166">
        <f t="shared" ref="K3:K6" si="1">I3*0.95</f>
        <v>285</v>
      </c>
      <c r="L3" s="210">
        <f t="shared" ref="L3:L6" si="2">I3-K3</f>
        <v>15</v>
      </c>
      <c r="M3" t="s">
        <v>71</v>
      </c>
      <c r="P3" s="120"/>
      <c r="Q3" s="119"/>
      <c r="R3" s="119"/>
      <c r="S3" s="119"/>
      <c r="T3" s="119"/>
      <c r="U3" s="119"/>
      <c r="V3" s="166"/>
      <c r="W3" s="166"/>
      <c r="X3" s="166">
        <f t="shared" ref="X3:X6" si="3">V3-W3</f>
        <v>0</v>
      </c>
      <c r="Y3" s="149">
        <v>389</v>
      </c>
      <c r="Z3" s="166">
        <f t="shared" ref="Z3:Z6" si="4">X3*0.95</f>
        <v>0</v>
      </c>
    </row>
    <row r="4" spans="1:26" x14ac:dyDescent="0.25">
      <c r="A4" s="120">
        <v>44914</v>
      </c>
      <c r="B4" s="119" t="s">
        <v>214</v>
      </c>
      <c r="C4" s="119" t="s">
        <v>11</v>
      </c>
      <c r="D4" s="119" t="s">
        <v>210</v>
      </c>
      <c r="E4" s="119" t="s">
        <v>211</v>
      </c>
      <c r="F4" s="119"/>
      <c r="G4" s="166">
        <v>450</v>
      </c>
      <c r="H4" s="166">
        <v>150</v>
      </c>
      <c r="I4" s="166">
        <f t="shared" si="0"/>
        <v>300</v>
      </c>
      <c r="J4" s="149">
        <v>396</v>
      </c>
      <c r="K4" s="166">
        <f t="shared" si="1"/>
        <v>285</v>
      </c>
      <c r="L4" s="210">
        <f t="shared" si="2"/>
        <v>15</v>
      </c>
      <c r="M4" t="s">
        <v>71</v>
      </c>
      <c r="P4" s="120"/>
      <c r="Q4" s="119"/>
      <c r="R4" s="119"/>
      <c r="S4" s="119"/>
      <c r="T4" s="119"/>
      <c r="U4" s="119"/>
      <c r="V4" s="166"/>
      <c r="W4" s="166"/>
      <c r="X4" s="166">
        <f t="shared" si="3"/>
        <v>0</v>
      </c>
      <c r="Y4" s="149">
        <v>396</v>
      </c>
      <c r="Z4" s="166">
        <f t="shared" si="4"/>
        <v>0</v>
      </c>
    </row>
    <row r="5" spans="1:26" x14ac:dyDescent="0.25">
      <c r="A5" s="8">
        <v>44925</v>
      </c>
      <c r="B5" s="119" t="s">
        <v>320</v>
      </c>
      <c r="C5" s="119" t="s">
        <v>28</v>
      </c>
      <c r="D5" s="119" t="s">
        <v>210</v>
      </c>
      <c r="E5" s="119" t="s">
        <v>319</v>
      </c>
      <c r="F5" s="119">
        <v>670825</v>
      </c>
      <c r="G5" s="166">
        <v>120</v>
      </c>
      <c r="H5" s="166"/>
      <c r="I5" s="166">
        <f t="shared" si="0"/>
        <v>120</v>
      </c>
      <c r="J5" s="149">
        <v>409</v>
      </c>
      <c r="K5" s="166">
        <f t="shared" si="1"/>
        <v>114</v>
      </c>
      <c r="L5" s="210">
        <f t="shared" si="2"/>
        <v>6</v>
      </c>
      <c r="M5" t="s">
        <v>71</v>
      </c>
      <c r="P5" s="8">
        <v>44925</v>
      </c>
      <c r="Q5" s="119" t="s">
        <v>320</v>
      </c>
      <c r="R5" s="119" t="s">
        <v>28</v>
      </c>
      <c r="S5" s="119" t="s">
        <v>210</v>
      </c>
      <c r="T5" s="119" t="s">
        <v>319</v>
      </c>
      <c r="U5" s="119">
        <v>670825</v>
      </c>
      <c r="V5" s="166">
        <v>120</v>
      </c>
      <c r="W5" s="166"/>
      <c r="X5" s="166">
        <f t="shared" si="3"/>
        <v>120</v>
      </c>
      <c r="Y5" s="149"/>
      <c r="Z5" s="166">
        <f t="shared" si="4"/>
        <v>114</v>
      </c>
    </row>
    <row r="6" spans="1:26" x14ac:dyDescent="0.25">
      <c r="A6" s="8">
        <v>44923</v>
      </c>
      <c r="B6" s="119" t="s">
        <v>214</v>
      </c>
      <c r="C6" s="119" t="s">
        <v>11</v>
      </c>
      <c r="D6" s="119" t="s">
        <v>210</v>
      </c>
      <c r="E6" s="119" t="s">
        <v>319</v>
      </c>
      <c r="F6" s="119">
        <v>670584</v>
      </c>
      <c r="G6" s="166">
        <v>120</v>
      </c>
      <c r="H6" s="166"/>
      <c r="I6" s="166">
        <f t="shared" si="0"/>
        <v>120</v>
      </c>
      <c r="J6" s="149">
        <v>409</v>
      </c>
      <c r="K6" s="166">
        <f t="shared" si="1"/>
        <v>114</v>
      </c>
      <c r="L6" s="210">
        <f t="shared" si="2"/>
        <v>6</v>
      </c>
      <c r="M6" t="s">
        <v>71</v>
      </c>
      <c r="P6" s="8">
        <v>44923</v>
      </c>
      <c r="Q6" s="119" t="s">
        <v>214</v>
      </c>
      <c r="R6" s="119" t="s">
        <v>11</v>
      </c>
      <c r="S6" s="119" t="s">
        <v>210</v>
      </c>
      <c r="T6" s="119" t="s">
        <v>319</v>
      </c>
      <c r="U6" s="119">
        <v>670584</v>
      </c>
      <c r="V6" s="166">
        <v>120</v>
      </c>
      <c r="W6" s="166"/>
      <c r="X6" s="166">
        <f t="shared" si="3"/>
        <v>120</v>
      </c>
      <c r="Y6" s="149"/>
      <c r="Z6" s="166">
        <f t="shared" si="4"/>
        <v>114</v>
      </c>
    </row>
    <row r="8" spans="1:26" x14ac:dyDescent="0.25">
      <c r="A8" s="8"/>
      <c r="B8" s="119"/>
      <c r="C8" s="119"/>
      <c r="D8" s="119"/>
      <c r="E8" s="119"/>
      <c r="F8" s="170" t="s">
        <v>259</v>
      </c>
      <c r="G8" s="174">
        <f>SUM(G2:G6)</f>
        <v>1590</v>
      </c>
      <c r="H8" s="174">
        <f>SUM(H2:H6)</f>
        <v>450</v>
      </c>
      <c r="I8" s="174">
        <f>SUM(I2:I6)</f>
        <v>1140</v>
      </c>
      <c r="J8" s="174"/>
      <c r="K8" s="174">
        <f>SUM(K2:K7)</f>
        <v>1083</v>
      </c>
      <c r="L8" s="179"/>
      <c r="P8" s="8"/>
      <c r="Q8" s="119"/>
      <c r="R8" s="119"/>
      <c r="S8" s="119"/>
      <c r="T8" s="119"/>
      <c r="U8" s="170" t="s">
        <v>259</v>
      </c>
      <c r="V8" s="174">
        <f>SUM(V2:V6)</f>
        <v>240</v>
      </c>
      <c r="W8" s="174">
        <f>SUM(W2:W6)</f>
        <v>0</v>
      </c>
      <c r="X8" s="174">
        <f>SUM(X2:X6)</f>
        <v>240</v>
      </c>
      <c r="Y8" s="174"/>
      <c r="Z8" s="174">
        <f>V9-W8</f>
        <v>237.6</v>
      </c>
    </row>
    <row r="9" spans="1:26" ht="15.75" x14ac:dyDescent="0.25">
      <c r="A9" s="119"/>
      <c r="B9" s="169" t="s">
        <v>258</v>
      </c>
      <c r="C9" s="171"/>
      <c r="D9" s="171"/>
      <c r="E9" s="171"/>
      <c r="F9" s="172" t="s">
        <v>260</v>
      </c>
      <c r="G9" s="172">
        <f>G8*0.99</f>
        <v>1574.1</v>
      </c>
      <c r="H9" s="171"/>
      <c r="I9" s="175">
        <f>I8*0.99</f>
        <v>1128.5999999999999</v>
      </c>
      <c r="J9" s="175"/>
      <c r="K9" s="119"/>
      <c r="L9" s="10"/>
      <c r="P9" s="119"/>
      <c r="Q9" s="169" t="s">
        <v>258</v>
      </c>
      <c r="R9" s="171"/>
      <c r="S9" s="171"/>
      <c r="T9" s="171"/>
      <c r="U9" s="172" t="s">
        <v>260</v>
      </c>
      <c r="V9" s="172">
        <f>V8*0.99</f>
        <v>237.6</v>
      </c>
      <c r="W9" s="171"/>
      <c r="X9" s="175">
        <f>V9*0.94</f>
        <v>223.34399999999999</v>
      </c>
      <c r="Y9" s="175"/>
      <c r="Z9" s="119"/>
    </row>
    <row r="10" spans="1:26" ht="15.75" x14ac:dyDescent="0.25">
      <c r="A10" s="119"/>
      <c r="B10" s="119"/>
      <c r="C10" s="119"/>
      <c r="D10" s="119"/>
      <c r="E10" s="119"/>
      <c r="F10" s="263" t="s">
        <v>261</v>
      </c>
      <c r="G10" s="264"/>
      <c r="H10" s="265"/>
      <c r="I10" s="175">
        <f>I9-K8</f>
        <v>45.599999999999909</v>
      </c>
      <c r="J10" s="223"/>
      <c r="P10" s="119"/>
      <c r="Q10" s="119"/>
      <c r="R10" s="119"/>
      <c r="S10" s="119"/>
      <c r="T10" s="119"/>
      <c r="U10" s="263" t="s">
        <v>261</v>
      </c>
      <c r="V10" s="264"/>
      <c r="W10" s="265"/>
      <c r="X10" s="175">
        <f>V9-X9</f>
        <v>14.256</v>
      </c>
      <c r="Y10" s="223"/>
    </row>
    <row r="11" spans="1:26" x14ac:dyDescent="0.25">
      <c r="A11" s="119"/>
      <c r="B11" s="119"/>
      <c r="C11" s="119"/>
      <c r="D11" s="119"/>
      <c r="E11" s="119"/>
      <c r="F11" s="119"/>
      <c r="G11" s="119"/>
      <c r="H11" s="119"/>
      <c r="I11" s="119"/>
      <c r="J11" s="10"/>
      <c r="P11" s="119"/>
      <c r="Q11" s="119"/>
      <c r="R11" s="119"/>
      <c r="S11" s="119"/>
      <c r="T11" s="119"/>
      <c r="U11" s="119"/>
      <c r="V11" s="119"/>
      <c r="W11" s="119"/>
      <c r="X11" s="119"/>
      <c r="Y11" s="10"/>
    </row>
    <row r="12" spans="1:26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0"/>
      <c r="P12" s="119"/>
      <c r="Q12" s="119"/>
      <c r="R12" s="119"/>
      <c r="S12" s="119"/>
      <c r="T12" s="119"/>
      <c r="U12" s="119"/>
      <c r="V12" s="119"/>
      <c r="W12" s="119"/>
      <c r="X12" s="119"/>
      <c r="Y12" s="10"/>
    </row>
    <row r="13" spans="1:26" x14ac:dyDescent="0.25">
      <c r="A13" s="119"/>
      <c r="B13" s="119"/>
      <c r="C13" s="119"/>
      <c r="D13" s="119"/>
      <c r="E13" s="119"/>
      <c r="F13" s="119"/>
      <c r="G13" s="119"/>
      <c r="H13" s="119"/>
      <c r="I13" s="119"/>
      <c r="J13" s="10"/>
      <c r="P13" s="119"/>
      <c r="Q13" s="119"/>
      <c r="R13" s="119"/>
      <c r="S13" s="119"/>
      <c r="T13" s="119"/>
      <c r="U13" s="119"/>
      <c r="V13" s="119"/>
      <c r="W13" s="119"/>
      <c r="X13" s="119"/>
      <c r="Y13" s="10"/>
    </row>
  </sheetData>
  <mergeCells count="2">
    <mergeCell ref="F10:H10"/>
    <mergeCell ref="U10:W10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opLeftCell="E1" workbookViewId="0">
      <selection activeCell="G11" sqref="G11"/>
    </sheetView>
  </sheetViews>
  <sheetFormatPr baseColWidth="10" defaultRowHeight="15" x14ac:dyDescent="0.25"/>
  <cols>
    <col min="1" max="1" width="10.5703125" customWidth="1"/>
    <col min="2" max="2" width="26.7109375" customWidth="1"/>
    <col min="3" max="3" width="12.140625" customWidth="1"/>
    <col min="4" max="4" width="10.5703125" customWidth="1"/>
    <col min="5" max="5" width="13.5703125" customWidth="1"/>
    <col min="6" max="6" width="13.7109375" customWidth="1"/>
    <col min="7" max="7" width="17" customWidth="1"/>
    <col min="8" max="9" width="21" customWidth="1"/>
    <col min="10" max="10" width="13.28515625" customWidth="1"/>
    <col min="11" max="11" width="12.140625" customWidth="1"/>
    <col min="12" max="12" width="11.42578125" customWidth="1"/>
    <col min="13" max="13" width="17.85546875" customWidth="1"/>
    <col min="19" max="19" width="12.28515625" customWidth="1"/>
    <col min="23" max="23" width="9.28515625" customWidth="1"/>
    <col min="24" max="24" width="9.85546875" customWidth="1"/>
    <col min="25" max="25" width="9.28515625" customWidth="1"/>
    <col min="26" max="26" width="10.42578125" customWidth="1"/>
    <col min="28" max="28" width="11.140625" customWidth="1"/>
    <col min="29" max="29" width="9" customWidth="1"/>
  </cols>
  <sheetData>
    <row r="1" spans="1:30" ht="26.25" x14ac:dyDescent="0.4">
      <c r="B1" s="262" t="s">
        <v>193</v>
      </c>
      <c r="C1" s="262"/>
      <c r="D1" s="262"/>
      <c r="E1" s="262"/>
      <c r="F1" s="262"/>
      <c r="R1" s="4" t="s">
        <v>0</v>
      </c>
      <c r="S1" s="4" t="s">
        <v>1</v>
      </c>
      <c r="T1" s="4" t="s">
        <v>2</v>
      </c>
      <c r="U1" s="4" t="s">
        <v>3</v>
      </c>
      <c r="V1" s="4" t="s">
        <v>4</v>
      </c>
      <c r="W1" s="4" t="s">
        <v>5</v>
      </c>
      <c r="X1" s="164" t="s">
        <v>315</v>
      </c>
      <c r="Y1" s="164" t="s">
        <v>316</v>
      </c>
      <c r="Z1" s="4" t="s">
        <v>230</v>
      </c>
      <c r="AA1" s="4" t="s">
        <v>314</v>
      </c>
      <c r="AB1" s="4" t="s">
        <v>36</v>
      </c>
      <c r="AC1" s="4" t="s">
        <v>309</v>
      </c>
      <c r="AD1" s="4" t="s">
        <v>253</v>
      </c>
    </row>
    <row r="2" spans="1: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45</v>
      </c>
      <c r="G2" s="4" t="s">
        <v>5</v>
      </c>
      <c r="H2" s="164" t="s">
        <v>315</v>
      </c>
      <c r="I2" s="164" t="s">
        <v>316</v>
      </c>
      <c r="J2" s="4" t="s">
        <v>230</v>
      </c>
      <c r="K2" s="4" t="s">
        <v>314</v>
      </c>
      <c r="L2" s="4" t="s">
        <v>36</v>
      </c>
      <c r="M2" s="4" t="s">
        <v>309</v>
      </c>
      <c r="N2" s="4" t="s">
        <v>253</v>
      </c>
      <c r="R2" s="127">
        <v>44919</v>
      </c>
      <c r="S2" s="117" t="s">
        <v>228</v>
      </c>
      <c r="T2" s="117" t="s">
        <v>30</v>
      </c>
      <c r="U2" s="117" t="s">
        <v>229</v>
      </c>
      <c r="V2" s="117" t="s">
        <v>257</v>
      </c>
      <c r="W2" s="117"/>
      <c r="X2" s="165">
        <v>240</v>
      </c>
      <c r="Y2" s="165">
        <f>X2*0.99</f>
        <v>237.6</v>
      </c>
      <c r="Z2" s="165">
        <v>100</v>
      </c>
      <c r="AA2" s="165">
        <f>W2-Z2</f>
        <v>-100</v>
      </c>
      <c r="AB2" s="18">
        <v>405</v>
      </c>
      <c r="AC2" s="224">
        <f>Y2-Z2</f>
        <v>137.6</v>
      </c>
      <c r="AD2" s="166">
        <f>AC2*0.98</f>
        <v>134.84799999999998</v>
      </c>
    </row>
    <row r="3" spans="1:30" x14ac:dyDescent="0.25">
      <c r="A3" s="127">
        <v>44905</v>
      </c>
      <c r="B3" s="117" t="s">
        <v>228</v>
      </c>
      <c r="C3" s="117" t="s">
        <v>30</v>
      </c>
      <c r="D3" s="117" t="s">
        <v>229</v>
      </c>
      <c r="E3" s="117" t="s">
        <v>149</v>
      </c>
      <c r="F3" s="117"/>
      <c r="G3" s="165">
        <v>565</v>
      </c>
      <c r="H3" s="165">
        <f>G3*0.99</f>
        <v>559.35</v>
      </c>
      <c r="I3" s="165">
        <f>H3*0.99</f>
        <v>553.75650000000007</v>
      </c>
      <c r="J3" s="165">
        <v>200</v>
      </c>
      <c r="K3" s="165">
        <f>G3-J3</f>
        <v>365</v>
      </c>
      <c r="L3" s="18">
        <v>405</v>
      </c>
      <c r="M3" s="224">
        <f>I3-J3</f>
        <v>353.75650000000007</v>
      </c>
      <c r="N3" s="166">
        <f>M3*0.98</f>
        <v>346.68137000000007</v>
      </c>
      <c r="R3" s="127">
        <v>44921</v>
      </c>
      <c r="S3" s="117" t="s">
        <v>228</v>
      </c>
      <c r="T3" s="117" t="s">
        <v>30</v>
      </c>
      <c r="U3" s="117" t="s">
        <v>229</v>
      </c>
      <c r="V3" s="117" t="s">
        <v>302</v>
      </c>
      <c r="W3" s="117"/>
      <c r="X3" s="165">
        <v>240</v>
      </c>
      <c r="Y3" s="165">
        <f t="shared" ref="Y3:Y8" si="0">X3*0.99</f>
        <v>237.6</v>
      </c>
      <c r="Z3" s="165">
        <v>100</v>
      </c>
      <c r="AA3" s="165">
        <f t="shared" ref="AA3:AA5" si="1">W3-Z3</f>
        <v>-100</v>
      </c>
      <c r="AB3" s="18">
        <v>405</v>
      </c>
      <c r="AC3" s="224">
        <f t="shared" ref="AC3:AC8" si="2">Y3-Z3</f>
        <v>137.6</v>
      </c>
      <c r="AD3" s="166">
        <f t="shared" ref="AD3:AD5" si="3">AC3*0.98</f>
        <v>134.84799999999998</v>
      </c>
    </row>
    <row r="4" spans="1:30" x14ac:dyDescent="0.25">
      <c r="A4" s="127">
        <v>44907</v>
      </c>
      <c r="B4" s="117" t="s">
        <v>228</v>
      </c>
      <c r="C4" s="117" t="s">
        <v>30</v>
      </c>
      <c r="D4" s="117" t="s">
        <v>229</v>
      </c>
      <c r="E4" s="117" t="s">
        <v>20</v>
      </c>
      <c r="F4" s="117"/>
      <c r="G4" s="165">
        <v>175</v>
      </c>
      <c r="H4" s="165">
        <f t="shared" ref="H4:I14" si="4">G4*0.99</f>
        <v>173.25</v>
      </c>
      <c r="I4" s="165">
        <f t="shared" si="4"/>
        <v>171.51750000000001</v>
      </c>
      <c r="J4" s="165"/>
      <c r="K4" s="165">
        <f t="shared" ref="K4:K14" si="5">G4-J4</f>
        <v>175</v>
      </c>
      <c r="L4" s="18">
        <v>405</v>
      </c>
      <c r="M4" s="224">
        <f t="shared" ref="M4:M14" si="6">I4-J4</f>
        <v>171.51750000000001</v>
      </c>
      <c r="N4" s="166">
        <f t="shared" ref="N4:N14" si="7">M4*0.98</f>
        <v>168.08715000000001</v>
      </c>
      <c r="R4" s="127">
        <v>44922</v>
      </c>
      <c r="S4" s="117" t="s">
        <v>228</v>
      </c>
      <c r="T4" s="117" t="s">
        <v>30</v>
      </c>
      <c r="U4" s="117" t="s">
        <v>229</v>
      </c>
      <c r="V4" s="117" t="s">
        <v>20</v>
      </c>
      <c r="W4" s="117"/>
      <c r="X4" s="165">
        <v>175</v>
      </c>
      <c r="Y4" s="165">
        <f t="shared" si="0"/>
        <v>173.25</v>
      </c>
      <c r="Z4" s="165"/>
      <c r="AA4" s="165">
        <f t="shared" si="1"/>
        <v>0</v>
      </c>
      <c r="AB4" s="18">
        <v>405</v>
      </c>
      <c r="AC4" s="224">
        <f t="shared" si="2"/>
        <v>173.25</v>
      </c>
      <c r="AD4" s="166">
        <f t="shared" si="3"/>
        <v>169.785</v>
      </c>
    </row>
    <row r="5" spans="1:30" x14ac:dyDescent="0.25">
      <c r="A5" s="127">
        <v>44909</v>
      </c>
      <c r="B5" s="117" t="s">
        <v>228</v>
      </c>
      <c r="C5" s="117" t="s">
        <v>30</v>
      </c>
      <c r="D5" s="117" t="s">
        <v>229</v>
      </c>
      <c r="E5" s="117" t="s">
        <v>231</v>
      </c>
      <c r="F5" s="117"/>
      <c r="G5" s="165">
        <v>150</v>
      </c>
      <c r="H5" s="165">
        <f t="shared" si="4"/>
        <v>148.5</v>
      </c>
      <c r="I5" s="165">
        <f t="shared" si="4"/>
        <v>147.01499999999999</v>
      </c>
      <c r="J5" s="165"/>
      <c r="K5" s="165">
        <f t="shared" si="5"/>
        <v>150</v>
      </c>
      <c r="L5" s="18">
        <v>405</v>
      </c>
      <c r="M5" s="224">
        <f t="shared" si="6"/>
        <v>147.01499999999999</v>
      </c>
      <c r="N5" s="166">
        <f t="shared" si="7"/>
        <v>144.07469999999998</v>
      </c>
      <c r="R5" s="127"/>
      <c r="S5" s="117" t="s">
        <v>228</v>
      </c>
      <c r="T5" s="117" t="s">
        <v>30</v>
      </c>
      <c r="U5" s="117" t="s">
        <v>229</v>
      </c>
      <c r="V5" s="117" t="s">
        <v>12</v>
      </c>
      <c r="W5" s="117"/>
      <c r="X5" s="165">
        <v>150</v>
      </c>
      <c r="Y5" s="165">
        <f t="shared" si="0"/>
        <v>148.5</v>
      </c>
      <c r="Z5" s="165"/>
      <c r="AA5" s="165">
        <f t="shared" si="1"/>
        <v>0</v>
      </c>
      <c r="AB5" s="18">
        <v>405</v>
      </c>
      <c r="AC5" s="224">
        <f t="shared" si="2"/>
        <v>148.5</v>
      </c>
      <c r="AD5" s="166">
        <f t="shared" si="3"/>
        <v>145.53</v>
      </c>
    </row>
    <row r="6" spans="1:30" x14ac:dyDescent="0.25">
      <c r="A6" s="127">
        <v>44910</v>
      </c>
      <c r="B6" s="117" t="s">
        <v>228</v>
      </c>
      <c r="C6" s="117" t="s">
        <v>30</v>
      </c>
      <c r="D6" s="117" t="s">
        <v>229</v>
      </c>
      <c r="E6" s="117" t="s">
        <v>232</v>
      </c>
      <c r="F6" s="117"/>
      <c r="G6" s="165">
        <v>420</v>
      </c>
      <c r="H6" s="165">
        <f t="shared" si="4"/>
        <v>415.8</v>
      </c>
      <c r="I6" s="165">
        <f t="shared" si="4"/>
        <v>411.642</v>
      </c>
      <c r="J6" s="165">
        <v>220</v>
      </c>
      <c r="K6" s="165">
        <f t="shared" si="5"/>
        <v>200</v>
      </c>
      <c r="L6" s="18">
        <v>405</v>
      </c>
      <c r="M6" s="224">
        <f t="shared" si="6"/>
        <v>191.642</v>
      </c>
      <c r="N6" s="166">
        <f t="shared" si="7"/>
        <v>187.80915999999999</v>
      </c>
      <c r="R6" s="127"/>
      <c r="S6" s="117"/>
      <c r="T6" s="117"/>
      <c r="U6" s="117"/>
      <c r="V6" s="117"/>
      <c r="W6" s="165"/>
      <c r="X6" s="165">
        <f t="shared" ref="X6:X8" si="8">W6*0.99</f>
        <v>0</v>
      </c>
      <c r="Y6" s="165">
        <f t="shared" si="0"/>
        <v>0</v>
      </c>
      <c r="Z6" s="117"/>
      <c r="AA6" s="165">
        <f t="shared" ref="AA6:AA8" si="9">W6-Z6</f>
        <v>0</v>
      </c>
      <c r="AB6" s="18"/>
      <c r="AC6" s="224">
        <f t="shared" si="2"/>
        <v>0</v>
      </c>
      <c r="AD6" s="166">
        <f t="shared" ref="AD6:AD8" si="10">AC6*0.98</f>
        <v>0</v>
      </c>
    </row>
    <row r="7" spans="1:30" x14ac:dyDescent="0.25">
      <c r="A7" s="127">
        <v>44909</v>
      </c>
      <c r="B7" s="117" t="s">
        <v>182</v>
      </c>
      <c r="C7" s="117" t="s">
        <v>59</v>
      </c>
      <c r="D7" s="117" t="s">
        <v>229</v>
      </c>
      <c r="E7" s="117" t="s">
        <v>231</v>
      </c>
      <c r="F7" s="117"/>
      <c r="G7" s="165">
        <v>150</v>
      </c>
      <c r="H7" s="165">
        <f t="shared" si="4"/>
        <v>148.5</v>
      </c>
      <c r="I7" s="165">
        <f t="shared" si="4"/>
        <v>147.01499999999999</v>
      </c>
      <c r="J7" s="165"/>
      <c r="K7" s="165">
        <f t="shared" si="5"/>
        <v>150</v>
      </c>
      <c r="L7" s="18">
        <v>404</v>
      </c>
      <c r="M7" s="224">
        <f t="shared" si="6"/>
        <v>147.01499999999999</v>
      </c>
      <c r="N7" s="166">
        <f t="shared" si="7"/>
        <v>144.07469999999998</v>
      </c>
      <c r="R7" s="127"/>
      <c r="S7" s="117"/>
      <c r="T7" s="117"/>
      <c r="U7" s="117"/>
      <c r="V7" s="117"/>
      <c r="W7" s="165"/>
      <c r="X7" s="165">
        <f t="shared" si="8"/>
        <v>0</v>
      </c>
      <c r="Y7" s="165">
        <f t="shared" si="0"/>
        <v>0</v>
      </c>
      <c r="Z7" s="117"/>
      <c r="AA7" s="165">
        <f t="shared" si="9"/>
        <v>0</v>
      </c>
      <c r="AB7" s="18"/>
      <c r="AC7" s="224">
        <f t="shared" si="2"/>
        <v>0</v>
      </c>
      <c r="AD7" s="166">
        <f t="shared" si="10"/>
        <v>0</v>
      </c>
    </row>
    <row r="8" spans="1:30" x14ac:dyDescent="0.25">
      <c r="A8" s="127">
        <v>44919</v>
      </c>
      <c r="B8" s="117" t="s">
        <v>228</v>
      </c>
      <c r="C8" s="117" t="s">
        <v>30</v>
      </c>
      <c r="D8" s="117" t="s">
        <v>229</v>
      </c>
      <c r="E8" s="117" t="s">
        <v>257</v>
      </c>
      <c r="F8" s="117"/>
      <c r="G8" s="165">
        <v>240</v>
      </c>
      <c r="H8" s="165">
        <f>G8*0.99</f>
        <v>237.6</v>
      </c>
      <c r="I8" s="165">
        <f t="shared" si="4"/>
        <v>235.22399999999999</v>
      </c>
      <c r="J8" s="227">
        <v>100</v>
      </c>
      <c r="K8" s="165">
        <f t="shared" si="5"/>
        <v>140</v>
      </c>
      <c r="L8" s="18">
        <v>412</v>
      </c>
      <c r="M8" s="224">
        <f t="shared" si="6"/>
        <v>135.22399999999999</v>
      </c>
      <c r="N8" s="166">
        <f t="shared" si="7"/>
        <v>132.51952</v>
      </c>
      <c r="R8" s="127"/>
      <c r="S8" s="117"/>
      <c r="T8" s="117"/>
      <c r="U8" s="117"/>
      <c r="V8" s="117"/>
      <c r="W8" s="165"/>
      <c r="X8" s="165">
        <f t="shared" si="8"/>
        <v>0</v>
      </c>
      <c r="Y8" s="165">
        <f t="shared" si="0"/>
        <v>0</v>
      </c>
      <c r="Z8" s="117"/>
      <c r="AA8" s="165">
        <f t="shared" si="9"/>
        <v>0</v>
      </c>
      <c r="AB8" s="18"/>
      <c r="AC8" s="224">
        <f t="shared" si="2"/>
        <v>0</v>
      </c>
      <c r="AD8" s="166">
        <f t="shared" si="10"/>
        <v>0</v>
      </c>
    </row>
    <row r="9" spans="1:30" x14ac:dyDescent="0.25">
      <c r="A9" s="127">
        <v>44921</v>
      </c>
      <c r="B9" s="117" t="s">
        <v>228</v>
      </c>
      <c r="C9" s="117" t="s">
        <v>30</v>
      </c>
      <c r="D9" s="117" t="s">
        <v>229</v>
      </c>
      <c r="E9" s="117" t="s">
        <v>302</v>
      </c>
      <c r="F9" s="117"/>
      <c r="G9" s="165">
        <v>240</v>
      </c>
      <c r="H9" s="165">
        <f t="shared" si="4"/>
        <v>237.6</v>
      </c>
      <c r="I9" s="165">
        <f t="shared" si="4"/>
        <v>235.22399999999999</v>
      </c>
      <c r="J9" s="227">
        <v>100</v>
      </c>
      <c r="K9" s="165">
        <f t="shared" si="5"/>
        <v>140</v>
      </c>
      <c r="L9" s="18">
        <v>412</v>
      </c>
      <c r="M9" s="224">
        <f t="shared" si="6"/>
        <v>135.22399999999999</v>
      </c>
      <c r="N9" s="166">
        <f t="shared" si="7"/>
        <v>132.51952</v>
      </c>
      <c r="R9" s="127"/>
      <c r="S9" s="117"/>
      <c r="T9" s="117"/>
      <c r="U9" s="117"/>
      <c r="V9" s="117"/>
      <c r="W9" s="165"/>
      <c r="X9" s="165"/>
      <c r="Y9" s="165"/>
      <c r="Z9" s="117"/>
      <c r="AA9" s="117"/>
      <c r="AB9" s="18"/>
      <c r="AC9" s="18"/>
      <c r="AD9" s="166"/>
    </row>
    <row r="10" spans="1:30" x14ac:dyDescent="0.25">
      <c r="A10" s="127">
        <v>44922</v>
      </c>
      <c r="B10" s="117" t="s">
        <v>228</v>
      </c>
      <c r="C10" s="117" t="s">
        <v>30</v>
      </c>
      <c r="D10" s="117" t="s">
        <v>229</v>
      </c>
      <c r="E10" s="117" t="s">
        <v>20</v>
      </c>
      <c r="F10" s="117"/>
      <c r="G10" s="165">
        <v>175</v>
      </c>
      <c r="H10" s="165">
        <f t="shared" si="4"/>
        <v>173.25</v>
      </c>
      <c r="I10" s="165">
        <f t="shared" si="4"/>
        <v>171.51750000000001</v>
      </c>
      <c r="J10" s="165"/>
      <c r="K10" s="165">
        <f t="shared" si="5"/>
        <v>175</v>
      </c>
      <c r="L10" s="18">
        <v>412</v>
      </c>
      <c r="M10" s="224">
        <f t="shared" si="6"/>
        <v>171.51750000000001</v>
      </c>
      <c r="N10" s="166">
        <f t="shared" si="7"/>
        <v>168.08715000000001</v>
      </c>
      <c r="R10" s="127"/>
      <c r="S10" s="117"/>
      <c r="T10" s="117"/>
      <c r="U10" s="117"/>
      <c r="V10" s="117"/>
      <c r="W10" s="165"/>
      <c r="X10" s="165"/>
      <c r="Y10" s="165"/>
      <c r="Z10" s="117"/>
      <c r="AA10" s="117"/>
      <c r="AB10" s="18"/>
      <c r="AC10" s="18"/>
      <c r="AD10" s="166"/>
    </row>
    <row r="11" spans="1:30" x14ac:dyDescent="0.25">
      <c r="A11" s="127">
        <v>44925</v>
      </c>
      <c r="B11" s="117" t="s">
        <v>228</v>
      </c>
      <c r="C11" s="117" t="s">
        <v>30</v>
      </c>
      <c r="D11" s="117" t="s">
        <v>229</v>
      </c>
      <c r="E11" s="117" t="s">
        <v>12</v>
      </c>
      <c r="F11" s="117"/>
      <c r="G11" s="165">
        <v>150</v>
      </c>
      <c r="H11" s="165">
        <f t="shared" si="4"/>
        <v>148.5</v>
      </c>
      <c r="I11" s="165">
        <f t="shared" si="4"/>
        <v>147.01499999999999</v>
      </c>
      <c r="J11" s="117"/>
      <c r="K11" s="165">
        <f>G11-J11</f>
        <v>150</v>
      </c>
      <c r="L11" s="18">
        <v>412</v>
      </c>
      <c r="M11" s="224">
        <f t="shared" si="6"/>
        <v>147.01499999999999</v>
      </c>
      <c r="N11" s="166">
        <f>M11*0.98</f>
        <v>144.07469999999998</v>
      </c>
      <c r="R11" s="127"/>
      <c r="S11" s="117"/>
      <c r="T11" s="117"/>
      <c r="U11" s="117"/>
      <c r="V11" s="117"/>
      <c r="W11" s="165"/>
      <c r="X11" s="165"/>
      <c r="Y11" s="165"/>
      <c r="Z11" s="117"/>
      <c r="AA11" s="165"/>
      <c r="AB11" s="18"/>
      <c r="AC11" s="18"/>
      <c r="AD11" s="166"/>
    </row>
    <row r="12" spans="1:30" x14ac:dyDescent="0.25">
      <c r="A12" s="127"/>
      <c r="B12" s="117"/>
      <c r="C12" s="117"/>
      <c r="D12" s="117"/>
      <c r="E12" s="117"/>
      <c r="F12" s="117"/>
      <c r="G12" s="165"/>
      <c r="H12" s="165">
        <f t="shared" si="4"/>
        <v>0</v>
      </c>
      <c r="I12" s="165">
        <f t="shared" si="4"/>
        <v>0</v>
      </c>
      <c r="J12" s="117"/>
      <c r="K12" s="165">
        <f t="shared" si="5"/>
        <v>0</v>
      </c>
      <c r="L12" s="18"/>
      <c r="M12" s="224">
        <f t="shared" si="6"/>
        <v>0</v>
      </c>
      <c r="N12" s="166">
        <f t="shared" si="7"/>
        <v>0</v>
      </c>
      <c r="R12" s="127"/>
      <c r="S12" s="117"/>
      <c r="T12" s="117"/>
      <c r="U12" s="117"/>
      <c r="V12" s="117"/>
      <c r="W12" s="170" t="s">
        <v>259</v>
      </c>
      <c r="X12" s="174">
        <f>SUM(X2:X11)</f>
        <v>805</v>
      </c>
      <c r="Y12" s="174"/>
      <c r="Z12" s="174" t="s">
        <v>318</v>
      </c>
      <c r="AA12" s="174">
        <f>SUM(Y2:Y11)</f>
        <v>796.95</v>
      </c>
      <c r="AB12" s="174"/>
      <c r="AC12" s="174"/>
      <c r="AD12" s="174">
        <f>SUM(AD2:AD11)</f>
        <v>585.01099999999997</v>
      </c>
    </row>
    <row r="13" spans="1:30" ht="15.75" x14ac:dyDescent="0.25">
      <c r="A13" s="127"/>
      <c r="B13" s="117"/>
      <c r="C13" s="117"/>
      <c r="D13" s="117"/>
      <c r="E13" s="117"/>
      <c r="F13" s="117"/>
      <c r="G13" s="165"/>
      <c r="H13" s="165">
        <f t="shared" si="4"/>
        <v>0</v>
      </c>
      <c r="I13" s="165">
        <f t="shared" si="4"/>
        <v>0</v>
      </c>
      <c r="J13" s="117"/>
      <c r="K13" s="165">
        <f t="shared" si="5"/>
        <v>0</v>
      </c>
      <c r="L13" s="18"/>
      <c r="M13" s="224">
        <f t="shared" si="6"/>
        <v>0</v>
      </c>
      <c r="N13" s="166">
        <f t="shared" si="7"/>
        <v>0</v>
      </c>
      <c r="R13" s="127"/>
      <c r="S13" s="117"/>
      <c r="T13" s="117"/>
      <c r="U13" s="117"/>
      <c r="V13" s="117"/>
      <c r="W13" s="172" t="s">
        <v>317</v>
      </c>
      <c r="X13" s="176">
        <f>X12*0.99</f>
        <v>796.95</v>
      </c>
      <c r="Y13" s="176"/>
      <c r="Z13" s="171"/>
      <c r="AA13" s="171"/>
      <c r="AB13" s="175">
        <f>X12*0.98</f>
        <v>788.9</v>
      </c>
      <c r="AC13" s="166"/>
      <c r="AD13" s="166"/>
    </row>
    <row r="14" spans="1:30" ht="15.75" x14ac:dyDescent="0.25">
      <c r="A14" s="127"/>
      <c r="B14" s="117"/>
      <c r="C14" s="117"/>
      <c r="D14" s="117"/>
      <c r="E14" s="117"/>
      <c r="F14" s="117"/>
      <c r="G14" s="165"/>
      <c r="H14" s="165">
        <f t="shared" si="4"/>
        <v>0</v>
      </c>
      <c r="I14" s="165">
        <f t="shared" si="4"/>
        <v>0</v>
      </c>
      <c r="J14" s="117"/>
      <c r="K14" s="165">
        <f t="shared" si="5"/>
        <v>0</v>
      </c>
      <c r="L14" s="18"/>
      <c r="M14" s="224">
        <f t="shared" si="6"/>
        <v>0</v>
      </c>
      <c r="N14" s="166">
        <f t="shared" si="7"/>
        <v>0</v>
      </c>
      <c r="R14" s="118"/>
      <c r="S14" s="117"/>
      <c r="T14" s="117"/>
      <c r="U14" s="117"/>
      <c r="V14" s="117"/>
      <c r="W14" s="263" t="s">
        <v>261</v>
      </c>
      <c r="X14" s="264"/>
      <c r="Y14" s="264"/>
      <c r="Z14" s="265"/>
      <c r="AA14" s="233"/>
      <c r="AB14" s="175">
        <f>X13-AB13</f>
        <v>8.0500000000000682</v>
      </c>
      <c r="AC14" s="223"/>
      <c r="AD14" s="167"/>
    </row>
    <row r="15" spans="1:30" x14ac:dyDescent="0.25">
      <c r="A15" s="127"/>
      <c r="B15" s="117"/>
      <c r="C15" s="117"/>
      <c r="D15" s="117"/>
      <c r="E15" s="117"/>
      <c r="F15" s="117"/>
      <c r="G15" s="165"/>
      <c r="H15" s="165"/>
      <c r="I15" s="165"/>
      <c r="J15" s="117"/>
      <c r="K15" s="117"/>
      <c r="L15" s="18"/>
      <c r="M15" s="18"/>
      <c r="N15" s="166"/>
      <c r="R15" s="118"/>
      <c r="S15" s="117"/>
      <c r="T15" s="117"/>
      <c r="U15" s="117"/>
      <c r="V15" s="117"/>
      <c r="W15" s="117"/>
      <c r="X15" s="117"/>
      <c r="Y15" s="117"/>
      <c r="Z15" s="117"/>
      <c r="AA15" s="117"/>
      <c r="AB15" s="18"/>
      <c r="AC15" s="18"/>
      <c r="AD15" s="119"/>
    </row>
    <row r="16" spans="1:30" x14ac:dyDescent="0.25">
      <c r="A16" s="127"/>
      <c r="B16" s="117"/>
      <c r="C16" s="117"/>
      <c r="D16" s="117"/>
      <c r="E16" s="117"/>
      <c r="F16" s="117"/>
      <c r="G16" s="165"/>
      <c r="H16" s="165"/>
      <c r="I16" s="165"/>
      <c r="J16" s="117"/>
      <c r="K16" s="117"/>
      <c r="L16" s="18"/>
      <c r="M16" s="18"/>
      <c r="N16" s="166"/>
    </row>
    <row r="17" spans="1:16" x14ac:dyDescent="0.25">
      <c r="A17" s="127"/>
      <c r="B17" s="117"/>
      <c r="C17" s="117"/>
      <c r="D17" s="117"/>
      <c r="E17" s="117"/>
      <c r="F17" s="117"/>
      <c r="G17" s="165"/>
      <c r="H17" s="165"/>
      <c r="I17" s="165"/>
      <c r="J17" s="117"/>
      <c r="K17" s="165"/>
      <c r="L17" s="18"/>
      <c r="M17" s="18"/>
      <c r="N17" s="166"/>
    </row>
    <row r="18" spans="1:16" x14ac:dyDescent="0.25">
      <c r="A18" s="127"/>
      <c r="B18" s="117"/>
      <c r="C18" s="117"/>
      <c r="D18" s="117"/>
      <c r="E18" s="117"/>
      <c r="F18" s="117"/>
      <c r="G18" s="170" t="s">
        <v>259</v>
      </c>
      <c r="H18" s="174">
        <f>SUM(H3:H17)</f>
        <v>2242.35</v>
      </c>
      <c r="I18" s="174"/>
      <c r="J18" s="174" t="s">
        <v>318</v>
      </c>
      <c r="K18" s="174">
        <f>SUM(I3:I17)</f>
        <v>2219.9264999999996</v>
      </c>
      <c r="L18" s="174"/>
      <c r="M18" s="174"/>
      <c r="N18" s="174">
        <f>SUM(N3:N17)</f>
        <v>1567.9279700000002</v>
      </c>
    </row>
    <row r="19" spans="1:16" ht="15.75" x14ac:dyDescent="0.25">
      <c r="A19" s="127"/>
      <c r="B19" s="117"/>
      <c r="C19" s="117"/>
      <c r="D19" s="117"/>
      <c r="E19" s="117"/>
      <c r="F19" s="117"/>
      <c r="G19" s="172" t="s">
        <v>317</v>
      </c>
      <c r="H19" s="176">
        <f>H18*0.99</f>
        <v>2219.9265</v>
      </c>
      <c r="I19" s="176"/>
      <c r="J19" s="171"/>
      <c r="K19" s="171"/>
      <c r="L19" s="175">
        <f>H18*0.98</f>
        <v>2197.5029999999997</v>
      </c>
      <c r="M19" s="166"/>
      <c r="N19" s="166"/>
    </row>
    <row r="20" spans="1:16" ht="15.75" x14ac:dyDescent="0.25">
      <c r="A20" s="118"/>
      <c r="B20" s="117"/>
      <c r="C20" s="117"/>
      <c r="D20" s="117"/>
      <c r="E20" s="117"/>
      <c r="F20" s="117"/>
      <c r="G20" s="263" t="s">
        <v>261</v>
      </c>
      <c r="H20" s="264"/>
      <c r="I20" s="264"/>
      <c r="J20" s="265"/>
      <c r="K20" s="233"/>
      <c r="L20" s="175">
        <f>H19-L19</f>
        <v>22.423500000000331</v>
      </c>
      <c r="M20" s="223"/>
      <c r="N20" s="167"/>
      <c r="P20" s="167"/>
    </row>
    <row r="21" spans="1:16" x14ac:dyDescent="0.25">
      <c r="A21" s="118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8"/>
      <c r="M21" s="18"/>
      <c r="N21" s="119"/>
    </row>
    <row r="22" spans="1:16" x14ac:dyDescent="0.25">
      <c r="A22" s="118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8"/>
      <c r="M22" s="18"/>
      <c r="N22" s="119"/>
    </row>
    <row r="23" spans="1:16" x14ac:dyDescent="0.25">
      <c r="A23" s="118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8"/>
      <c r="M23" s="18"/>
      <c r="N23" s="119"/>
    </row>
    <row r="24" spans="1:16" x14ac:dyDescent="0.25">
      <c r="A24" s="118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8"/>
      <c r="M24" s="18"/>
      <c r="N24" s="119"/>
    </row>
    <row r="25" spans="1:16" x14ac:dyDescent="0.25">
      <c r="A25" s="118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8"/>
      <c r="M25" s="18"/>
      <c r="N25" s="119"/>
    </row>
    <row r="26" spans="1:16" x14ac:dyDescent="0.25">
      <c r="A26" s="118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8"/>
      <c r="M26" s="18"/>
      <c r="N26" s="119"/>
    </row>
    <row r="27" spans="1:16" x14ac:dyDescent="0.25">
      <c r="A27" s="118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8"/>
      <c r="M27" s="18"/>
      <c r="N27" s="119"/>
    </row>
    <row r="28" spans="1:16" x14ac:dyDescent="0.25">
      <c r="A28" s="118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8"/>
      <c r="M28" s="18"/>
      <c r="N28" s="119"/>
    </row>
    <row r="29" spans="1:16" x14ac:dyDescent="0.25">
      <c r="A29" s="118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8"/>
      <c r="M29" s="18"/>
      <c r="N29" s="119"/>
    </row>
    <row r="30" spans="1:16" x14ac:dyDescent="0.25">
      <c r="A30" s="118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8"/>
      <c r="M30" s="18"/>
      <c r="N30" s="119"/>
    </row>
    <row r="31" spans="1:16" x14ac:dyDescent="0.25">
      <c r="A31" s="118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8"/>
      <c r="M31" s="18"/>
      <c r="N31" s="119"/>
    </row>
    <row r="32" spans="1:16" x14ac:dyDescent="0.25">
      <c r="A32" s="119"/>
      <c r="B32" s="119"/>
      <c r="C32" s="119"/>
      <c r="D32" s="117"/>
      <c r="E32" s="119"/>
      <c r="F32" s="119"/>
      <c r="G32" s="119"/>
      <c r="H32" s="119"/>
      <c r="I32" s="119"/>
      <c r="J32" s="119"/>
      <c r="K32" s="119"/>
      <c r="L32" s="119"/>
      <c r="M32" s="119"/>
      <c r="N32" s="119"/>
    </row>
    <row r="33" spans="1:14" x14ac:dyDescent="0.25">
      <c r="A33" s="119"/>
      <c r="B33" s="119"/>
      <c r="C33" s="119"/>
      <c r="D33" s="117"/>
      <c r="E33" s="119"/>
      <c r="F33" s="119"/>
      <c r="G33" s="119"/>
      <c r="H33" s="119"/>
      <c r="I33" s="119"/>
      <c r="J33" s="119"/>
      <c r="K33" s="119"/>
      <c r="L33" s="119"/>
      <c r="M33" s="119"/>
      <c r="N33" s="119"/>
    </row>
    <row r="34" spans="1:14" x14ac:dyDescent="0.25">
      <c r="A34" s="119"/>
      <c r="B34" s="119"/>
      <c r="C34" s="119"/>
      <c r="D34" s="117"/>
      <c r="E34" s="119"/>
      <c r="F34" s="119"/>
      <c r="G34" s="119"/>
      <c r="H34" s="119"/>
      <c r="I34" s="119"/>
      <c r="J34" s="119"/>
      <c r="K34" s="119"/>
      <c r="L34" s="119"/>
      <c r="M34" s="119"/>
      <c r="N34" s="119"/>
    </row>
    <row r="35" spans="1:14" x14ac:dyDescent="0.25">
      <c r="A35" s="119"/>
      <c r="B35" s="119"/>
      <c r="C35" s="119"/>
      <c r="D35" s="117"/>
      <c r="E35" s="119"/>
      <c r="F35" s="119"/>
      <c r="G35" s="119"/>
      <c r="H35" s="119"/>
      <c r="I35" s="119"/>
      <c r="J35" s="119"/>
      <c r="K35" s="119"/>
      <c r="L35" s="119"/>
      <c r="M35" s="119"/>
      <c r="N35" s="119"/>
    </row>
    <row r="36" spans="1:14" x14ac:dyDescent="0.25">
      <c r="A36" s="119"/>
      <c r="B36" s="119"/>
      <c r="C36" s="119"/>
      <c r="D36" s="117"/>
      <c r="E36" s="119"/>
      <c r="F36" s="119"/>
      <c r="G36" s="119"/>
      <c r="H36" s="119"/>
      <c r="I36" s="119"/>
      <c r="J36" s="119"/>
      <c r="K36" s="119"/>
      <c r="L36" s="119"/>
      <c r="M36" s="119"/>
      <c r="N36" s="119"/>
    </row>
    <row r="37" spans="1:14" x14ac:dyDescent="0.25">
      <c r="A37" s="119"/>
      <c r="B37" s="119"/>
      <c r="C37" s="119"/>
      <c r="D37" s="117"/>
      <c r="E37" s="119"/>
      <c r="F37" s="119"/>
      <c r="G37" s="119"/>
      <c r="H37" s="119"/>
      <c r="I37" s="119"/>
      <c r="J37" s="119"/>
      <c r="K37" s="119"/>
      <c r="L37" s="119"/>
      <c r="M37" s="119"/>
      <c r="N37" s="119"/>
    </row>
    <row r="38" spans="1:14" x14ac:dyDescent="0.25">
      <c r="A38" s="119"/>
      <c r="B38" s="119"/>
      <c r="C38" s="119"/>
      <c r="D38" s="117"/>
      <c r="E38" s="119"/>
      <c r="F38" s="119"/>
      <c r="G38" s="119"/>
      <c r="H38" s="119"/>
      <c r="I38" s="119"/>
      <c r="J38" s="119"/>
      <c r="K38" s="119"/>
      <c r="L38" s="119"/>
      <c r="M38" s="119"/>
      <c r="N38" s="119"/>
    </row>
    <row r="39" spans="1:14" x14ac:dyDescent="0.25">
      <c r="A39" s="119"/>
      <c r="B39" s="119"/>
      <c r="C39" s="119"/>
      <c r="D39" s="117"/>
      <c r="E39" s="119"/>
      <c r="F39" s="119"/>
      <c r="G39" s="119"/>
      <c r="H39" s="119"/>
      <c r="I39" s="119"/>
      <c r="J39" s="119"/>
      <c r="K39" s="119"/>
      <c r="L39" s="119"/>
      <c r="M39" s="119"/>
      <c r="N39" s="119"/>
    </row>
    <row r="40" spans="1:14" x14ac:dyDescent="0.25">
      <c r="A40" s="119"/>
      <c r="B40" s="119"/>
      <c r="C40" s="119"/>
      <c r="D40" s="117"/>
      <c r="E40" s="119"/>
      <c r="F40" s="119"/>
      <c r="G40" s="119"/>
      <c r="H40" s="119"/>
      <c r="I40" s="119"/>
      <c r="J40" s="119"/>
      <c r="K40" s="119"/>
      <c r="L40" s="119"/>
      <c r="M40" s="119"/>
      <c r="N40" s="119"/>
    </row>
  </sheetData>
  <mergeCells count="3">
    <mergeCell ref="B1:F1"/>
    <mergeCell ref="G20:J20"/>
    <mergeCell ref="W14:Z14"/>
  </mergeCells>
  <pageMargins left="0.7" right="0.7" top="0.75" bottom="0.75" header="0.3" footer="0.3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3" workbookViewId="0">
      <selection activeCell="O137" sqref="O137"/>
    </sheetView>
  </sheetViews>
  <sheetFormatPr baseColWidth="10" defaultRowHeight="15" x14ac:dyDescent="0.25"/>
  <sheetData>
    <row r="1" spans="1:15" x14ac:dyDescent="0.25">
      <c r="A1" s="4" t="s">
        <v>0</v>
      </c>
      <c r="B1" s="4" t="s">
        <v>2</v>
      </c>
      <c r="C1" s="4" t="s">
        <v>3</v>
      </c>
      <c r="D1" s="4" t="s">
        <v>4</v>
      </c>
      <c r="E1" s="41" t="s">
        <v>5</v>
      </c>
      <c r="F1" s="41" t="s">
        <v>36</v>
      </c>
      <c r="G1" s="41" t="s">
        <v>158</v>
      </c>
    </row>
    <row r="2" spans="1:15" x14ac:dyDescent="0.25">
      <c r="A2" s="118">
        <v>44813</v>
      </c>
      <c r="B2" s="117" t="s">
        <v>51</v>
      </c>
      <c r="C2" s="117" t="s">
        <v>8</v>
      </c>
      <c r="D2" s="117" t="s">
        <v>42</v>
      </c>
      <c r="E2">
        <v>170</v>
      </c>
      <c r="M2" s="133">
        <v>667.62</v>
      </c>
      <c r="N2">
        <v>1038</v>
      </c>
    </row>
    <row r="3" spans="1:15" x14ac:dyDescent="0.25">
      <c r="A3" s="105">
        <v>44814</v>
      </c>
      <c r="B3" s="106" t="s">
        <v>49</v>
      </c>
      <c r="C3" s="106" t="s">
        <v>8</v>
      </c>
      <c r="D3" s="106" t="s">
        <v>104</v>
      </c>
      <c r="E3">
        <v>170</v>
      </c>
      <c r="M3" s="133" t="s">
        <v>173</v>
      </c>
      <c r="N3">
        <v>1462</v>
      </c>
      <c r="O3" t="s">
        <v>175</v>
      </c>
    </row>
    <row r="4" spans="1:15" x14ac:dyDescent="0.25">
      <c r="A4" s="47">
        <v>44816</v>
      </c>
      <c r="B4" s="48" t="s">
        <v>46</v>
      </c>
      <c r="C4" s="48" t="s">
        <v>8</v>
      </c>
      <c r="D4" s="48" t="s">
        <v>12</v>
      </c>
      <c r="E4" s="51">
        <v>170</v>
      </c>
      <c r="F4" s="51"/>
      <c r="G4" s="51"/>
      <c r="H4" s="51">
        <v>170</v>
      </c>
      <c r="M4" s="133">
        <v>1606.77</v>
      </c>
      <c r="N4">
        <v>1623</v>
      </c>
      <c r="O4" t="s">
        <v>174</v>
      </c>
    </row>
    <row r="5" spans="1:15" x14ac:dyDescent="0.25">
      <c r="A5" s="47">
        <v>44816</v>
      </c>
      <c r="B5" s="48" t="s">
        <v>48</v>
      </c>
      <c r="C5" s="48" t="s">
        <v>8</v>
      </c>
      <c r="D5" s="48" t="s">
        <v>135</v>
      </c>
      <c r="E5" s="51">
        <v>170</v>
      </c>
      <c r="F5" s="51"/>
      <c r="G5" s="51"/>
      <c r="H5" s="51">
        <v>170</v>
      </c>
      <c r="M5" s="134">
        <v>2591.7600000000002</v>
      </c>
      <c r="N5" s="134">
        <f>SUM(N2:N4)</f>
        <v>4123</v>
      </c>
    </row>
    <row r="6" spans="1:15" x14ac:dyDescent="0.25">
      <c r="A6" s="47">
        <v>44817</v>
      </c>
      <c r="B6" s="48" t="s">
        <v>22</v>
      </c>
      <c r="C6" s="48" t="s">
        <v>8</v>
      </c>
      <c r="D6" s="48" t="s">
        <v>9</v>
      </c>
      <c r="E6" s="51">
        <v>170</v>
      </c>
      <c r="F6" s="51"/>
      <c r="G6" s="51"/>
      <c r="H6" s="51">
        <v>170</v>
      </c>
    </row>
    <row r="7" spans="1:15" x14ac:dyDescent="0.25">
      <c r="A7" s="47">
        <v>44818</v>
      </c>
      <c r="B7" s="48" t="s">
        <v>48</v>
      </c>
      <c r="C7" s="48" t="s">
        <v>8</v>
      </c>
      <c r="D7" s="48" t="s">
        <v>130</v>
      </c>
      <c r="E7" s="51">
        <v>170</v>
      </c>
      <c r="F7" s="51"/>
      <c r="G7" s="51"/>
      <c r="H7" s="51">
        <v>170</v>
      </c>
    </row>
    <row r="8" spans="1:15" x14ac:dyDescent="0.25">
      <c r="A8" s="47">
        <v>44818</v>
      </c>
      <c r="B8" s="48" t="s">
        <v>51</v>
      </c>
      <c r="C8" s="48" t="s">
        <v>8</v>
      </c>
      <c r="D8" s="48" t="s">
        <v>134</v>
      </c>
      <c r="E8" s="51">
        <v>170</v>
      </c>
      <c r="F8" s="51"/>
      <c r="G8" s="51"/>
      <c r="H8" s="51">
        <v>170</v>
      </c>
    </row>
    <row r="9" spans="1:15" x14ac:dyDescent="0.25">
      <c r="A9" s="118"/>
      <c r="B9" s="117"/>
      <c r="C9" s="117"/>
      <c r="D9" s="117"/>
    </row>
    <row r="10" spans="1:15" x14ac:dyDescent="0.25">
      <c r="A10" s="105">
        <v>44819</v>
      </c>
      <c r="B10" s="106" t="s">
        <v>51</v>
      </c>
      <c r="C10" s="106" t="s">
        <v>8</v>
      </c>
      <c r="D10" s="106" t="s">
        <v>134</v>
      </c>
      <c r="E10">
        <v>170</v>
      </c>
    </row>
    <row r="11" spans="1:15" x14ac:dyDescent="0.25">
      <c r="A11" s="136">
        <v>44819</v>
      </c>
      <c r="B11" s="96" t="s">
        <v>22</v>
      </c>
      <c r="C11" s="96" t="s">
        <v>8</v>
      </c>
      <c r="D11" s="96" t="s">
        <v>20</v>
      </c>
      <c r="E11">
        <v>190</v>
      </c>
      <c r="H11">
        <v>190</v>
      </c>
      <c r="J11" t="s">
        <v>176</v>
      </c>
    </row>
    <row r="12" spans="1:15" x14ac:dyDescent="0.25">
      <c r="A12" s="136">
        <v>44819</v>
      </c>
      <c r="B12" s="96" t="s">
        <v>48</v>
      </c>
      <c r="C12" s="96" t="s">
        <v>8</v>
      </c>
      <c r="D12" s="96" t="s">
        <v>20</v>
      </c>
      <c r="E12">
        <v>190</v>
      </c>
      <c r="H12">
        <v>190</v>
      </c>
    </row>
    <row r="13" spans="1:15" x14ac:dyDescent="0.25">
      <c r="A13" s="136">
        <v>44820</v>
      </c>
      <c r="B13" s="96" t="s">
        <v>54</v>
      </c>
      <c r="C13" s="96" t="s">
        <v>8</v>
      </c>
      <c r="D13" s="96" t="s">
        <v>20</v>
      </c>
      <c r="E13">
        <v>190</v>
      </c>
      <c r="H13">
        <v>190</v>
      </c>
    </row>
    <row r="14" spans="1:15" x14ac:dyDescent="0.25">
      <c r="A14" s="136">
        <v>44820</v>
      </c>
      <c r="B14" s="96" t="s">
        <v>50</v>
      </c>
      <c r="C14" s="96" t="s">
        <v>8</v>
      </c>
      <c r="D14" s="96" t="s">
        <v>20</v>
      </c>
      <c r="E14">
        <v>190</v>
      </c>
      <c r="H14">
        <v>160</v>
      </c>
    </row>
    <row r="15" spans="1:15" x14ac:dyDescent="0.25">
      <c r="A15" s="136">
        <v>44823</v>
      </c>
      <c r="B15" s="96" t="s">
        <v>51</v>
      </c>
      <c r="C15" s="96" t="s">
        <v>8</v>
      </c>
      <c r="D15" s="96" t="s">
        <v>12</v>
      </c>
      <c r="E15">
        <v>170</v>
      </c>
      <c r="G15">
        <v>60</v>
      </c>
      <c r="H15">
        <v>110</v>
      </c>
    </row>
    <row r="16" spans="1:15" x14ac:dyDescent="0.25">
      <c r="A16" s="136">
        <v>44823</v>
      </c>
      <c r="B16" s="96" t="s">
        <v>50</v>
      </c>
      <c r="C16" s="96" t="s">
        <v>8</v>
      </c>
      <c r="D16" s="96" t="s">
        <v>135</v>
      </c>
      <c r="E16">
        <v>170</v>
      </c>
      <c r="G16">
        <v>60</v>
      </c>
      <c r="H16">
        <v>110</v>
      </c>
    </row>
    <row r="17" spans="1:12" x14ac:dyDescent="0.25">
      <c r="A17" s="136">
        <v>44824</v>
      </c>
      <c r="B17" s="96" t="s">
        <v>51</v>
      </c>
      <c r="C17" s="96" t="s">
        <v>8</v>
      </c>
      <c r="D17" s="96" t="s">
        <v>134</v>
      </c>
      <c r="E17">
        <v>170</v>
      </c>
      <c r="G17">
        <v>30</v>
      </c>
      <c r="H17">
        <v>140</v>
      </c>
    </row>
    <row r="18" spans="1:12" x14ac:dyDescent="0.25">
      <c r="A18" s="136">
        <v>44825</v>
      </c>
      <c r="B18" s="96" t="s">
        <v>108</v>
      </c>
      <c r="C18" s="96" t="s">
        <v>8</v>
      </c>
      <c r="D18" s="96" t="s">
        <v>135</v>
      </c>
      <c r="E18">
        <v>170</v>
      </c>
      <c r="G18">
        <v>30</v>
      </c>
      <c r="H18">
        <v>140</v>
      </c>
    </row>
    <row r="19" spans="1:12" x14ac:dyDescent="0.25">
      <c r="A19" s="118"/>
      <c r="B19" s="117"/>
      <c r="C19" s="117"/>
      <c r="D19" s="117"/>
    </row>
    <row r="20" spans="1:12" x14ac:dyDescent="0.25">
      <c r="A20" s="118"/>
      <c r="B20" s="117"/>
      <c r="C20" s="117"/>
      <c r="D20" s="117"/>
    </row>
    <row r="21" spans="1:12" x14ac:dyDescent="0.25">
      <c r="A21" s="136">
        <v>44826</v>
      </c>
      <c r="B21" s="96" t="s">
        <v>108</v>
      </c>
      <c r="C21" s="96" t="s">
        <v>8</v>
      </c>
      <c r="D21" s="96" t="s">
        <v>20</v>
      </c>
      <c r="E21">
        <v>190</v>
      </c>
      <c r="G21">
        <v>30</v>
      </c>
      <c r="H21">
        <f>(E21-G21)</f>
        <v>160</v>
      </c>
      <c r="I21" s="79" t="s">
        <v>175</v>
      </c>
    </row>
    <row r="22" spans="1:12" x14ac:dyDescent="0.25">
      <c r="A22" s="136">
        <v>44826</v>
      </c>
      <c r="B22" s="96" t="s">
        <v>48</v>
      </c>
      <c r="C22" s="96" t="s">
        <v>8</v>
      </c>
      <c r="D22" s="96" t="s">
        <v>20</v>
      </c>
      <c r="E22">
        <v>190</v>
      </c>
      <c r="H22">
        <f t="shared" ref="H22:H46" si="0">(E22-G22)</f>
        <v>190</v>
      </c>
      <c r="I22" s="79" t="s">
        <v>175</v>
      </c>
      <c r="J22" t="s">
        <v>176</v>
      </c>
      <c r="K22">
        <v>131.76</v>
      </c>
      <c r="L22" t="s">
        <v>37</v>
      </c>
    </row>
    <row r="23" spans="1:12" x14ac:dyDescent="0.25">
      <c r="A23" s="118"/>
      <c r="B23" s="117"/>
      <c r="C23" s="117"/>
      <c r="D23" s="117"/>
      <c r="H23">
        <f>SUM(H4:H22)</f>
        <v>2430</v>
      </c>
      <c r="I23" s="79"/>
    </row>
    <row r="24" spans="1:12" x14ac:dyDescent="0.25">
      <c r="A24" s="136">
        <v>44826</v>
      </c>
      <c r="B24" s="96" t="s">
        <v>51</v>
      </c>
      <c r="C24" s="96" t="s">
        <v>8</v>
      </c>
      <c r="D24" s="96" t="s">
        <v>20</v>
      </c>
      <c r="E24">
        <v>190</v>
      </c>
      <c r="G24">
        <v>30</v>
      </c>
      <c r="H24">
        <f t="shared" si="0"/>
        <v>160</v>
      </c>
      <c r="I24" s="79" t="s">
        <v>175</v>
      </c>
    </row>
    <row r="25" spans="1:12" x14ac:dyDescent="0.25">
      <c r="A25" s="136">
        <v>44827</v>
      </c>
      <c r="B25" s="96" t="s">
        <v>48</v>
      </c>
      <c r="C25" s="96" t="s">
        <v>8</v>
      </c>
      <c r="D25" s="96" t="s">
        <v>20</v>
      </c>
      <c r="E25">
        <v>190</v>
      </c>
      <c r="H25">
        <f t="shared" si="0"/>
        <v>190</v>
      </c>
      <c r="I25" s="79" t="s">
        <v>175</v>
      </c>
    </row>
    <row r="26" spans="1:12" x14ac:dyDescent="0.25">
      <c r="A26" s="136">
        <v>44828</v>
      </c>
      <c r="B26" s="96" t="s">
        <v>54</v>
      </c>
      <c r="C26" s="96" t="s">
        <v>8</v>
      </c>
      <c r="D26" s="96" t="s">
        <v>9</v>
      </c>
      <c r="E26">
        <v>170</v>
      </c>
      <c r="G26">
        <v>30</v>
      </c>
      <c r="H26">
        <f t="shared" si="0"/>
        <v>140</v>
      </c>
      <c r="I26" s="79" t="s">
        <v>175</v>
      </c>
    </row>
    <row r="27" spans="1:12" x14ac:dyDescent="0.25">
      <c r="A27" s="136">
        <v>44831</v>
      </c>
      <c r="B27" s="96" t="s">
        <v>48</v>
      </c>
      <c r="C27" s="96" t="s">
        <v>8</v>
      </c>
      <c r="D27" s="96" t="s">
        <v>9</v>
      </c>
      <c r="E27">
        <v>170</v>
      </c>
      <c r="G27" s="79">
        <v>30</v>
      </c>
      <c r="H27">
        <f t="shared" si="0"/>
        <v>140</v>
      </c>
      <c r="I27" s="79" t="s">
        <v>175</v>
      </c>
    </row>
    <row r="28" spans="1:12" x14ac:dyDescent="0.25">
      <c r="A28" s="136">
        <v>44831</v>
      </c>
      <c r="B28" s="96" t="s">
        <v>68</v>
      </c>
      <c r="C28" s="96" t="s">
        <v>8</v>
      </c>
      <c r="D28" s="96" t="s">
        <v>9</v>
      </c>
      <c r="E28">
        <v>170</v>
      </c>
      <c r="H28">
        <f t="shared" si="0"/>
        <v>170</v>
      </c>
      <c r="I28" s="79" t="s">
        <v>175</v>
      </c>
    </row>
    <row r="29" spans="1:12" x14ac:dyDescent="0.25">
      <c r="A29" s="136">
        <v>44832</v>
      </c>
      <c r="B29" s="96" t="s">
        <v>48</v>
      </c>
      <c r="C29" s="96" t="s">
        <v>8</v>
      </c>
      <c r="D29" s="96" t="s">
        <v>9</v>
      </c>
      <c r="E29">
        <v>170</v>
      </c>
      <c r="G29" s="79">
        <v>30</v>
      </c>
      <c r="H29">
        <f t="shared" si="0"/>
        <v>140</v>
      </c>
      <c r="I29" s="79" t="s">
        <v>175</v>
      </c>
    </row>
    <row r="30" spans="1:12" x14ac:dyDescent="0.25">
      <c r="A30" s="136">
        <v>44833</v>
      </c>
      <c r="B30" s="96" t="s">
        <v>30</v>
      </c>
      <c r="C30" s="96" t="s">
        <v>8</v>
      </c>
      <c r="D30" s="96" t="s">
        <v>20</v>
      </c>
      <c r="E30">
        <v>190</v>
      </c>
      <c r="H30">
        <f t="shared" si="0"/>
        <v>190</v>
      </c>
    </row>
    <row r="31" spans="1:12" x14ac:dyDescent="0.25">
      <c r="A31" s="135"/>
      <c r="B31" s="14"/>
      <c r="C31" s="14"/>
      <c r="D31" s="109"/>
    </row>
    <row r="32" spans="1:12" x14ac:dyDescent="0.25">
      <c r="C32" s="11"/>
      <c r="D32" s="109" t="s">
        <v>143</v>
      </c>
    </row>
    <row r="33" spans="1:8" x14ac:dyDescent="0.25">
      <c r="A33" s="120">
        <v>44835</v>
      </c>
      <c r="B33" s="119" t="s">
        <v>30</v>
      </c>
      <c r="C33" s="117" t="s">
        <v>8</v>
      </c>
      <c r="D33" s="117" t="s">
        <v>9</v>
      </c>
      <c r="E33">
        <v>170</v>
      </c>
      <c r="H33">
        <f t="shared" si="0"/>
        <v>170</v>
      </c>
    </row>
    <row r="34" spans="1:8" x14ac:dyDescent="0.25">
      <c r="A34" s="136">
        <v>44837</v>
      </c>
      <c r="B34" s="119" t="s">
        <v>108</v>
      </c>
      <c r="C34" s="117" t="s">
        <v>8</v>
      </c>
      <c r="D34" s="117" t="s">
        <v>146</v>
      </c>
      <c r="E34">
        <v>170</v>
      </c>
      <c r="G34">
        <v>30</v>
      </c>
      <c r="H34">
        <f t="shared" si="0"/>
        <v>140</v>
      </c>
    </row>
    <row r="35" spans="1:8" x14ac:dyDescent="0.25">
      <c r="A35" s="120">
        <v>44837</v>
      </c>
      <c r="B35" s="119" t="s">
        <v>68</v>
      </c>
      <c r="C35" s="117" t="s">
        <v>8</v>
      </c>
      <c r="D35" s="117" t="s">
        <v>9</v>
      </c>
      <c r="E35">
        <v>170</v>
      </c>
      <c r="H35">
        <f t="shared" si="0"/>
        <v>170</v>
      </c>
    </row>
    <row r="36" spans="1:8" x14ac:dyDescent="0.25">
      <c r="A36" s="136">
        <v>44838</v>
      </c>
      <c r="B36" s="117" t="s">
        <v>52</v>
      </c>
      <c r="C36" s="117" t="s">
        <v>8</v>
      </c>
      <c r="D36" s="117" t="s">
        <v>9</v>
      </c>
      <c r="E36">
        <v>170</v>
      </c>
      <c r="G36">
        <v>30</v>
      </c>
      <c r="H36">
        <f t="shared" si="0"/>
        <v>140</v>
      </c>
    </row>
    <row r="37" spans="1:8" x14ac:dyDescent="0.25">
      <c r="A37" s="118">
        <v>44840</v>
      </c>
      <c r="B37" s="117" t="s">
        <v>68</v>
      </c>
      <c r="C37" s="117" t="s">
        <v>8</v>
      </c>
      <c r="D37" s="117" t="s">
        <v>149</v>
      </c>
      <c r="E37">
        <v>400</v>
      </c>
      <c r="H37">
        <v>390</v>
      </c>
    </row>
    <row r="38" spans="1:8" x14ac:dyDescent="0.25">
      <c r="A38" s="136">
        <v>44840</v>
      </c>
      <c r="B38" s="119" t="s">
        <v>17</v>
      </c>
      <c r="C38" s="117" t="s">
        <v>8</v>
      </c>
      <c r="D38" s="117" t="s">
        <v>12</v>
      </c>
      <c r="E38">
        <v>170</v>
      </c>
      <c r="G38">
        <v>30</v>
      </c>
      <c r="H38">
        <f t="shared" si="0"/>
        <v>140</v>
      </c>
    </row>
    <row r="39" spans="1:8" x14ac:dyDescent="0.25">
      <c r="A39" s="136">
        <v>44840</v>
      </c>
      <c r="B39" s="119" t="s">
        <v>19</v>
      </c>
      <c r="C39" s="117" t="s">
        <v>8</v>
      </c>
      <c r="D39" s="117" t="s">
        <v>20</v>
      </c>
      <c r="E39">
        <v>190</v>
      </c>
      <c r="G39">
        <v>50</v>
      </c>
      <c r="H39">
        <f t="shared" si="0"/>
        <v>140</v>
      </c>
    </row>
    <row r="40" spans="1:8" x14ac:dyDescent="0.25">
      <c r="A40" s="136">
        <v>44840</v>
      </c>
      <c r="B40" s="117" t="s">
        <v>48</v>
      </c>
      <c r="C40" s="117" t="s">
        <v>8</v>
      </c>
      <c r="D40" s="117" t="s">
        <v>20</v>
      </c>
      <c r="E40">
        <v>190</v>
      </c>
      <c r="G40" s="79">
        <v>30</v>
      </c>
      <c r="H40">
        <f t="shared" si="0"/>
        <v>160</v>
      </c>
    </row>
    <row r="41" spans="1:8" x14ac:dyDescent="0.25">
      <c r="A41" s="118">
        <v>44842</v>
      </c>
      <c r="B41" s="117" t="s">
        <v>30</v>
      </c>
      <c r="C41" s="117" t="s">
        <v>8</v>
      </c>
      <c r="D41" s="117" t="s">
        <v>9</v>
      </c>
      <c r="E41">
        <v>170</v>
      </c>
      <c r="H41">
        <f t="shared" si="0"/>
        <v>170</v>
      </c>
    </row>
    <row r="42" spans="1:8" x14ac:dyDescent="0.25">
      <c r="A42" s="136">
        <v>44842</v>
      </c>
      <c r="B42" s="117" t="s">
        <v>17</v>
      </c>
      <c r="C42" s="117" t="s">
        <v>8</v>
      </c>
      <c r="D42" s="117" t="s">
        <v>9</v>
      </c>
      <c r="E42">
        <v>170</v>
      </c>
      <c r="G42">
        <v>30</v>
      </c>
      <c r="H42">
        <f t="shared" si="0"/>
        <v>140</v>
      </c>
    </row>
    <row r="43" spans="1:8" x14ac:dyDescent="0.25">
      <c r="A43" s="118">
        <v>44844</v>
      </c>
      <c r="B43" s="117" t="s">
        <v>108</v>
      </c>
      <c r="C43" s="117" t="s">
        <v>8</v>
      </c>
      <c r="D43" s="117" t="s">
        <v>9</v>
      </c>
      <c r="E43">
        <v>170</v>
      </c>
      <c r="H43">
        <f t="shared" si="0"/>
        <v>170</v>
      </c>
    </row>
    <row r="44" spans="1:8" x14ac:dyDescent="0.25">
      <c r="A44" s="136">
        <v>44845</v>
      </c>
      <c r="B44" s="117" t="s">
        <v>108</v>
      </c>
      <c r="C44" s="117" t="s">
        <v>8</v>
      </c>
      <c r="D44" s="117" t="s">
        <v>9</v>
      </c>
      <c r="E44">
        <v>170</v>
      </c>
      <c r="G44">
        <v>30</v>
      </c>
      <c r="H44">
        <f t="shared" si="0"/>
        <v>140</v>
      </c>
    </row>
    <row r="45" spans="1:8" x14ac:dyDescent="0.25">
      <c r="A45" s="136">
        <v>44845</v>
      </c>
      <c r="B45" s="117" t="s">
        <v>51</v>
      </c>
      <c r="C45" s="117" t="s">
        <v>8</v>
      </c>
      <c r="D45" s="117" t="s">
        <v>9</v>
      </c>
      <c r="E45">
        <v>170</v>
      </c>
      <c r="G45">
        <v>30</v>
      </c>
      <c r="H45">
        <f t="shared" si="0"/>
        <v>140</v>
      </c>
    </row>
    <row r="46" spans="1:8" x14ac:dyDescent="0.25">
      <c r="A46" s="136">
        <v>44846</v>
      </c>
      <c r="B46" s="117" t="s">
        <v>15</v>
      </c>
      <c r="C46" s="117" t="s">
        <v>8</v>
      </c>
      <c r="D46" s="117" t="s">
        <v>9</v>
      </c>
      <c r="E46">
        <v>170</v>
      </c>
      <c r="G46" s="79">
        <v>50</v>
      </c>
      <c r="H46">
        <f t="shared" si="0"/>
        <v>120</v>
      </c>
    </row>
    <row r="47" spans="1:8" x14ac:dyDescent="0.25">
      <c r="A47" s="118">
        <v>44847</v>
      </c>
      <c r="B47" s="117" t="s">
        <v>68</v>
      </c>
      <c r="C47" s="117" t="s">
        <v>8</v>
      </c>
      <c r="D47" s="117" t="s">
        <v>149</v>
      </c>
      <c r="E47">
        <v>400</v>
      </c>
      <c r="H47">
        <v>390</v>
      </c>
    </row>
    <row r="48" spans="1:8" x14ac:dyDescent="0.25">
      <c r="A48" s="136">
        <v>44847</v>
      </c>
      <c r="B48" s="119" t="s">
        <v>117</v>
      </c>
      <c r="C48" s="119" t="s">
        <v>108</v>
      </c>
      <c r="D48" s="119" t="s">
        <v>8</v>
      </c>
      <c r="G48">
        <v>30</v>
      </c>
    </row>
    <row r="49" spans="1:10" x14ac:dyDescent="0.25">
      <c r="A49" s="136">
        <v>44848</v>
      </c>
      <c r="B49" s="119" t="s">
        <v>25</v>
      </c>
      <c r="C49" s="119" t="s">
        <v>15</v>
      </c>
      <c r="D49" s="119" t="s">
        <v>8</v>
      </c>
      <c r="G49" s="79">
        <v>30</v>
      </c>
      <c r="J49" t="s">
        <v>177</v>
      </c>
    </row>
    <row r="50" spans="1:10" x14ac:dyDescent="0.25">
      <c r="A50" s="120">
        <v>44849</v>
      </c>
      <c r="B50" s="119" t="s">
        <v>26</v>
      </c>
      <c r="C50" s="119" t="s">
        <v>23</v>
      </c>
      <c r="D50" s="119" t="s">
        <v>8</v>
      </c>
    </row>
    <row r="51" spans="1:10" x14ac:dyDescent="0.25">
      <c r="A51" s="136">
        <v>44849</v>
      </c>
      <c r="B51" s="119" t="s">
        <v>18</v>
      </c>
      <c r="C51" s="119" t="s">
        <v>19</v>
      </c>
      <c r="D51" s="119" t="s">
        <v>8</v>
      </c>
      <c r="G51">
        <v>30</v>
      </c>
    </row>
    <row r="52" spans="1:10" x14ac:dyDescent="0.25">
      <c r="A52" s="136">
        <v>44851</v>
      </c>
      <c r="B52" s="119" t="s">
        <v>162</v>
      </c>
      <c r="C52" s="119" t="s">
        <v>7</v>
      </c>
      <c r="D52" s="119" t="s">
        <v>8</v>
      </c>
      <c r="G52">
        <v>30</v>
      </c>
    </row>
    <row r="53" spans="1:10" x14ac:dyDescent="0.25">
      <c r="A53" s="136">
        <v>44852</v>
      </c>
      <c r="B53" s="119" t="s">
        <v>162</v>
      </c>
      <c r="C53" s="119" t="s">
        <v>7</v>
      </c>
      <c r="D53" s="119" t="s">
        <v>8</v>
      </c>
      <c r="G53">
        <v>30</v>
      </c>
    </row>
    <row r="54" spans="1:10" x14ac:dyDescent="0.25">
      <c r="A54" s="136">
        <v>44853</v>
      </c>
      <c r="B54" s="3" t="s">
        <v>6</v>
      </c>
      <c r="C54" s="3" t="s">
        <v>15</v>
      </c>
      <c r="D54" s="3" t="s">
        <v>8</v>
      </c>
      <c r="G54" s="79">
        <v>30</v>
      </c>
    </row>
    <row r="55" spans="1:10" x14ac:dyDescent="0.25">
      <c r="A55" s="120">
        <v>44854</v>
      </c>
      <c r="B55" s="119" t="s">
        <v>26</v>
      </c>
      <c r="C55" s="119" t="s">
        <v>30</v>
      </c>
      <c r="D55" s="119" t="s">
        <v>8</v>
      </c>
    </row>
    <row r="56" spans="1:10" x14ac:dyDescent="0.25">
      <c r="A56" s="136">
        <v>44854</v>
      </c>
      <c r="B56" s="119" t="s">
        <v>162</v>
      </c>
      <c r="C56" s="119" t="s">
        <v>7</v>
      </c>
      <c r="D56" s="119" t="s">
        <v>8</v>
      </c>
      <c r="G56">
        <v>79.010000000000005</v>
      </c>
    </row>
    <row r="57" spans="1:10" x14ac:dyDescent="0.25">
      <c r="A57" s="136">
        <v>44854</v>
      </c>
      <c r="B57" s="119" t="s">
        <v>34</v>
      </c>
      <c r="C57" s="119" t="s">
        <v>35</v>
      </c>
      <c r="D57" s="119" t="s">
        <v>8</v>
      </c>
      <c r="G57">
        <v>50</v>
      </c>
    </row>
    <row r="58" spans="1:10" x14ac:dyDescent="0.25">
      <c r="A58" s="136">
        <v>44854</v>
      </c>
      <c r="B58" s="119" t="s">
        <v>44</v>
      </c>
      <c r="C58" s="119" t="s">
        <v>39</v>
      </c>
      <c r="D58" s="119" t="s">
        <v>8</v>
      </c>
      <c r="G58">
        <v>50</v>
      </c>
    </row>
    <row r="59" spans="1:10" x14ac:dyDescent="0.25">
      <c r="A59" s="120">
        <v>44856</v>
      </c>
      <c r="B59" s="119" t="s">
        <v>26</v>
      </c>
      <c r="C59" s="119" t="s">
        <v>30</v>
      </c>
      <c r="D59" s="119" t="s">
        <v>8</v>
      </c>
    </row>
    <row r="60" spans="1:10" x14ac:dyDescent="0.25">
      <c r="A60" s="136">
        <v>44858</v>
      </c>
      <c r="B60" s="119" t="s">
        <v>44</v>
      </c>
      <c r="C60" s="119" t="s">
        <v>39</v>
      </c>
      <c r="D60" s="119" t="s">
        <v>8</v>
      </c>
      <c r="G60">
        <v>30</v>
      </c>
    </row>
    <row r="61" spans="1:10" x14ac:dyDescent="0.25">
      <c r="A61" s="136">
        <v>44858</v>
      </c>
      <c r="B61" s="119" t="s">
        <v>162</v>
      </c>
      <c r="C61" s="119" t="s">
        <v>7</v>
      </c>
      <c r="D61" s="119" t="s">
        <v>8</v>
      </c>
      <c r="G61">
        <v>50.99</v>
      </c>
    </row>
    <row r="62" spans="1:10" x14ac:dyDescent="0.25">
      <c r="A62" s="136">
        <v>44859</v>
      </c>
      <c r="B62" s="119" t="s">
        <v>162</v>
      </c>
      <c r="C62" s="119" t="s">
        <v>7</v>
      </c>
      <c r="D62" s="119" t="s">
        <v>8</v>
      </c>
      <c r="G62">
        <v>30</v>
      </c>
    </row>
    <row r="63" spans="1:10" x14ac:dyDescent="0.25">
      <c r="A63" s="120">
        <v>44860</v>
      </c>
      <c r="B63" s="119" t="s">
        <v>26</v>
      </c>
      <c r="C63" s="119" t="s">
        <v>30</v>
      </c>
      <c r="D63" s="119" t="s">
        <v>8</v>
      </c>
    </row>
    <row r="64" spans="1:10" x14ac:dyDescent="0.25">
      <c r="A64" s="136">
        <v>44860</v>
      </c>
      <c r="B64" s="119" t="s">
        <v>25</v>
      </c>
      <c r="C64" s="119" t="s">
        <v>15</v>
      </c>
      <c r="D64" s="119" t="s">
        <v>8</v>
      </c>
      <c r="G64">
        <v>30</v>
      </c>
    </row>
    <row r="65" spans="1:7" x14ac:dyDescent="0.25">
      <c r="A65" s="120">
        <v>44861</v>
      </c>
      <c r="B65" s="119" t="s">
        <v>16</v>
      </c>
      <c r="C65" s="119" t="s">
        <v>17</v>
      </c>
      <c r="D65" s="119" t="s">
        <v>8</v>
      </c>
    </row>
    <row r="66" spans="1:7" x14ac:dyDescent="0.25">
      <c r="A66" s="136">
        <v>44861</v>
      </c>
      <c r="B66" s="119" t="s">
        <v>25</v>
      </c>
      <c r="C66" s="119" t="s">
        <v>15</v>
      </c>
      <c r="D66" s="119" t="s">
        <v>8</v>
      </c>
      <c r="G66" s="79">
        <v>50</v>
      </c>
    </row>
    <row r="67" spans="1:7" x14ac:dyDescent="0.25">
      <c r="A67" s="136">
        <v>44861</v>
      </c>
      <c r="B67" s="119" t="s">
        <v>44</v>
      </c>
      <c r="C67" s="119" t="s">
        <v>39</v>
      </c>
      <c r="D67" s="119" t="s">
        <v>8</v>
      </c>
      <c r="G67">
        <v>130</v>
      </c>
    </row>
    <row r="68" spans="1:7" x14ac:dyDescent="0.25">
      <c r="A68" s="136">
        <v>44861</v>
      </c>
      <c r="B68" s="119" t="s">
        <v>18</v>
      </c>
      <c r="C68" s="119" t="s">
        <v>19</v>
      </c>
      <c r="D68" s="119" t="s">
        <v>8</v>
      </c>
      <c r="G68">
        <v>30</v>
      </c>
    </row>
    <row r="69" spans="1:7" x14ac:dyDescent="0.25">
      <c r="A69" s="136">
        <v>44861</v>
      </c>
      <c r="B69" s="119" t="s">
        <v>162</v>
      </c>
      <c r="C69" s="119" t="s">
        <v>7</v>
      </c>
      <c r="D69" s="119" t="s">
        <v>8</v>
      </c>
      <c r="G69">
        <v>50</v>
      </c>
    </row>
    <row r="70" spans="1:7" x14ac:dyDescent="0.25">
      <c r="A70" s="120">
        <v>44863</v>
      </c>
      <c r="B70" s="119" t="s">
        <v>44</v>
      </c>
      <c r="C70" s="119" t="s">
        <v>39</v>
      </c>
      <c r="D70" s="119" t="s">
        <v>8</v>
      </c>
    </row>
    <row r="71" spans="1:7" x14ac:dyDescent="0.25">
      <c r="A71" s="120">
        <v>44864</v>
      </c>
      <c r="B71" s="119" t="s">
        <v>44</v>
      </c>
      <c r="C71" s="119" t="s">
        <v>39</v>
      </c>
      <c r="D71" s="119" t="s">
        <v>8</v>
      </c>
    </row>
    <row r="72" spans="1:7" x14ac:dyDescent="0.25">
      <c r="A72" s="120">
        <v>44865</v>
      </c>
      <c r="B72" s="119" t="s">
        <v>10</v>
      </c>
      <c r="C72" s="119" t="s">
        <v>126</v>
      </c>
      <c r="D72" s="119" t="s">
        <v>8</v>
      </c>
    </row>
    <row r="73" spans="1:7" x14ac:dyDescent="0.25">
      <c r="A73" s="137"/>
      <c r="B73" s="69"/>
      <c r="C73" s="69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zoomScale="95" zoomScaleNormal="95" workbookViewId="0">
      <selection activeCell="M13" sqref="M13"/>
    </sheetView>
  </sheetViews>
  <sheetFormatPr baseColWidth="10" defaultRowHeight="15" x14ac:dyDescent="0.25"/>
  <cols>
    <col min="1" max="1" width="14.42578125" customWidth="1"/>
    <col min="12" max="12" width="12.85546875" customWidth="1"/>
  </cols>
  <sheetData>
    <row r="1" spans="1:33" ht="27" x14ac:dyDescent="0.35">
      <c r="B1" s="261" t="s">
        <v>185</v>
      </c>
      <c r="C1" s="261"/>
      <c r="D1" s="261"/>
      <c r="E1" s="261"/>
      <c r="M1" s="261" t="s">
        <v>185</v>
      </c>
      <c r="N1" s="261"/>
      <c r="O1" s="261"/>
      <c r="P1" s="261"/>
      <c r="Y1" s="261" t="s">
        <v>185</v>
      </c>
      <c r="Z1" s="261"/>
      <c r="AA1" s="261"/>
      <c r="AB1" s="261"/>
    </row>
    <row r="2" spans="1:33" x14ac:dyDescent="0.25">
      <c r="A2" s="4" t="s">
        <v>24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45</v>
      </c>
      <c r="G2" s="4" t="s">
        <v>5</v>
      </c>
      <c r="H2" s="4" t="s">
        <v>230</v>
      </c>
      <c r="I2" s="4" t="s">
        <v>36</v>
      </c>
      <c r="J2" s="4" t="s">
        <v>250</v>
      </c>
      <c r="L2" s="4" t="s">
        <v>24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45</v>
      </c>
      <c r="R2" s="4" t="s">
        <v>5</v>
      </c>
      <c r="S2" s="4" t="s">
        <v>230</v>
      </c>
      <c r="T2" s="4" t="s">
        <v>36</v>
      </c>
      <c r="U2" s="4" t="s">
        <v>250</v>
      </c>
      <c r="X2" s="4" t="s">
        <v>24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45</v>
      </c>
      <c r="AD2" s="4" t="s">
        <v>5</v>
      </c>
      <c r="AE2" s="4" t="s">
        <v>230</v>
      </c>
      <c r="AF2" s="4"/>
      <c r="AG2" s="4" t="s">
        <v>250</v>
      </c>
    </row>
    <row r="3" spans="1:33" x14ac:dyDescent="0.25">
      <c r="A3" s="225">
        <v>44919</v>
      </c>
      <c r="B3" s="4" t="s">
        <v>18</v>
      </c>
      <c r="C3" s="4" t="s">
        <v>19</v>
      </c>
      <c r="D3" s="4" t="s">
        <v>312</v>
      </c>
      <c r="E3" s="4" t="s">
        <v>313</v>
      </c>
      <c r="F3" s="4"/>
      <c r="G3" s="226">
        <v>500</v>
      </c>
      <c r="H3" s="4">
        <v>200</v>
      </c>
      <c r="I3" s="4">
        <v>439</v>
      </c>
      <c r="J3" s="205">
        <v>280</v>
      </c>
      <c r="L3" s="229">
        <v>44914</v>
      </c>
      <c r="M3" s="228" t="s">
        <v>325</v>
      </c>
      <c r="N3" s="228" t="s">
        <v>28</v>
      </c>
      <c r="O3" s="228" t="s">
        <v>326</v>
      </c>
      <c r="P3" s="228" t="s">
        <v>12</v>
      </c>
      <c r="Q3" s="228"/>
      <c r="R3" s="232">
        <v>211</v>
      </c>
      <c r="S3" s="228"/>
      <c r="T3" s="230">
        <v>400</v>
      </c>
      <c r="U3" s="232">
        <v>180</v>
      </c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120">
        <v>44922</v>
      </c>
      <c r="B4" s="119" t="s">
        <v>26</v>
      </c>
      <c r="C4" s="119" t="s">
        <v>23</v>
      </c>
      <c r="D4" s="119" t="s">
        <v>324</v>
      </c>
      <c r="E4" s="119" t="s">
        <v>306</v>
      </c>
      <c r="F4" s="151"/>
      <c r="G4" s="148">
        <v>160</v>
      </c>
      <c r="H4" s="148"/>
      <c r="I4" s="148"/>
      <c r="J4" s="206">
        <v>150</v>
      </c>
      <c r="L4" s="120">
        <v>45288</v>
      </c>
      <c r="M4" s="119" t="s">
        <v>325</v>
      </c>
      <c r="N4" s="119" t="s">
        <v>28</v>
      </c>
      <c r="O4" s="119" t="s">
        <v>326</v>
      </c>
      <c r="P4" s="119" t="s">
        <v>12</v>
      </c>
      <c r="Q4" s="151"/>
      <c r="R4" s="206">
        <v>211</v>
      </c>
      <c r="S4" s="148"/>
      <c r="T4" s="231">
        <v>400</v>
      </c>
      <c r="U4" s="206">
        <v>180</v>
      </c>
      <c r="X4" s="120"/>
      <c r="Y4" s="119"/>
      <c r="Z4" s="119"/>
      <c r="AA4" s="119"/>
      <c r="AB4" s="119"/>
      <c r="AC4" s="151"/>
      <c r="AD4" s="148"/>
      <c r="AE4" s="148"/>
      <c r="AF4" s="148"/>
      <c r="AG4" s="148"/>
    </row>
    <row r="5" spans="1:33" x14ac:dyDescent="0.25">
      <c r="A5" s="120">
        <v>44922</v>
      </c>
      <c r="B5" s="119" t="s">
        <v>227</v>
      </c>
      <c r="C5" s="119" t="s">
        <v>19</v>
      </c>
      <c r="D5" s="119" t="s">
        <v>323</v>
      </c>
      <c r="E5" s="119" t="s">
        <v>306</v>
      </c>
      <c r="F5" s="151"/>
      <c r="G5" s="148">
        <v>300</v>
      </c>
      <c r="H5" s="148"/>
      <c r="I5" s="254">
        <v>427</v>
      </c>
      <c r="J5" s="206">
        <v>280</v>
      </c>
      <c r="L5" s="120"/>
      <c r="M5" s="119"/>
      <c r="N5" s="119"/>
      <c r="O5" s="119"/>
      <c r="P5" s="119"/>
      <c r="Q5" s="151"/>
      <c r="R5" s="206"/>
      <c r="S5" s="148"/>
      <c r="T5" s="148"/>
      <c r="U5" s="206"/>
      <c r="X5" s="120"/>
      <c r="Y5" s="119"/>
      <c r="Z5" s="119"/>
      <c r="AA5" s="119"/>
      <c r="AB5" s="119"/>
      <c r="AC5" s="151"/>
      <c r="AD5" s="148"/>
      <c r="AE5" s="148"/>
      <c r="AF5" s="148"/>
      <c r="AG5" s="148"/>
    </row>
    <row r="6" spans="1:33" x14ac:dyDescent="0.25">
      <c r="A6" s="120"/>
      <c r="B6" s="119"/>
      <c r="C6" s="119"/>
      <c r="D6" s="119"/>
      <c r="E6" s="119"/>
      <c r="F6" s="151"/>
      <c r="G6" s="148"/>
      <c r="H6" s="148"/>
      <c r="I6" s="148"/>
      <c r="J6" s="206"/>
      <c r="L6" s="120"/>
      <c r="M6" s="119"/>
      <c r="N6" s="119"/>
      <c r="O6" s="119"/>
      <c r="P6" s="119"/>
      <c r="Q6" s="151"/>
      <c r="R6" s="206"/>
      <c r="S6" s="148"/>
      <c r="T6" s="148"/>
      <c r="U6" s="206"/>
      <c r="X6" s="120"/>
      <c r="Y6" s="119"/>
      <c r="Z6" s="119"/>
      <c r="AA6" s="119"/>
      <c r="AB6" s="119"/>
      <c r="AC6" s="151"/>
      <c r="AD6" s="148"/>
      <c r="AE6" s="148"/>
      <c r="AF6" s="148"/>
      <c r="AG6" s="148"/>
    </row>
    <row r="7" spans="1:33" x14ac:dyDescent="0.25">
      <c r="A7" s="120"/>
      <c r="B7" s="119"/>
      <c r="C7" s="119"/>
      <c r="D7" s="119"/>
      <c r="E7" s="119"/>
      <c r="F7" s="151"/>
      <c r="G7" s="148"/>
      <c r="H7" s="148"/>
      <c r="I7" s="148"/>
      <c r="J7" s="148"/>
      <c r="L7" s="120"/>
      <c r="M7" s="119"/>
      <c r="N7" s="119"/>
      <c r="O7" s="119"/>
      <c r="P7" s="119"/>
      <c r="Q7" s="151"/>
      <c r="R7" s="206"/>
      <c r="S7" s="148"/>
      <c r="T7" s="148"/>
      <c r="U7" s="206"/>
      <c r="X7" s="120"/>
      <c r="Y7" s="119"/>
      <c r="Z7" s="119"/>
      <c r="AA7" s="119"/>
      <c r="AB7" s="119"/>
      <c r="AC7" s="151"/>
      <c r="AD7" s="148"/>
      <c r="AE7" s="148"/>
      <c r="AF7" s="148"/>
      <c r="AG7" s="148"/>
    </row>
    <row r="8" spans="1:33" x14ac:dyDescent="0.25">
      <c r="A8" s="120"/>
      <c r="B8" s="119"/>
      <c r="C8" s="119"/>
      <c r="D8" s="119"/>
      <c r="E8" s="119"/>
      <c r="F8" s="151"/>
      <c r="G8" s="148"/>
      <c r="H8" s="148"/>
      <c r="I8" s="148"/>
      <c r="J8" s="148"/>
      <c r="L8" s="119"/>
      <c r="M8" s="119"/>
      <c r="N8" s="119"/>
      <c r="O8" s="119"/>
      <c r="P8" s="119"/>
      <c r="Q8" s="119"/>
      <c r="R8" s="206"/>
      <c r="S8" s="148"/>
      <c r="T8" s="148"/>
      <c r="U8" s="206"/>
      <c r="X8" s="120"/>
      <c r="Y8" s="119"/>
      <c r="Z8" s="119"/>
      <c r="AA8" s="119"/>
      <c r="AB8" s="119"/>
      <c r="AC8" s="151"/>
      <c r="AD8" s="148"/>
      <c r="AE8" s="148"/>
      <c r="AF8" s="148"/>
      <c r="AG8" s="148"/>
    </row>
    <row r="9" spans="1:33" x14ac:dyDescent="0.25">
      <c r="A9" s="120"/>
      <c r="B9" s="119"/>
      <c r="C9" s="119"/>
      <c r="D9" s="119"/>
      <c r="E9" s="119"/>
      <c r="F9" s="151"/>
      <c r="G9" s="148"/>
      <c r="H9" s="148"/>
      <c r="I9" s="148"/>
      <c r="J9" s="148"/>
      <c r="L9" s="119"/>
      <c r="M9" s="119"/>
      <c r="N9" s="119"/>
      <c r="O9" s="119"/>
      <c r="P9" s="119"/>
      <c r="Q9" s="170" t="s">
        <v>259</v>
      </c>
      <c r="R9" s="174">
        <f>SUM(R3:R8)</f>
        <v>422</v>
      </c>
      <c r="S9" s="148"/>
      <c r="T9" s="148"/>
      <c r="U9" s="206">
        <f>SUM(U3:U8)</f>
        <v>360</v>
      </c>
      <c r="X9" s="120"/>
      <c r="Y9" s="119"/>
      <c r="Z9" s="119"/>
      <c r="AA9" s="119"/>
      <c r="AB9" s="119"/>
      <c r="AC9" s="151"/>
      <c r="AD9" s="148"/>
      <c r="AE9" s="148"/>
      <c r="AF9" s="148"/>
      <c r="AG9" s="148"/>
    </row>
    <row r="10" spans="1:33" x14ac:dyDescent="0.25">
      <c r="A10" s="120"/>
      <c r="B10" s="3"/>
      <c r="C10" s="3"/>
      <c r="D10" s="119"/>
      <c r="E10" s="3"/>
      <c r="F10" s="152"/>
      <c r="G10" s="122"/>
      <c r="H10" s="122"/>
      <c r="I10" s="122"/>
      <c r="J10" s="148"/>
      <c r="Q10" s="172" t="s">
        <v>260</v>
      </c>
      <c r="R10" s="181">
        <f>R9*0.99</f>
        <v>417.78</v>
      </c>
      <c r="X10" s="120"/>
      <c r="Y10" s="3"/>
      <c r="Z10" s="3"/>
      <c r="AA10" s="119"/>
      <c r="AB10" s="3"/>
      <c r="AC10" s="152"/>
      <c r="AD10" s="122"/>
      <c r="AE10" s="122"/>
      <c r="AF10" s="122"/>
      <c r="AG10" s="148"/>
    </row>
    <row r="11" spans="1:33" x14ac:dyDescent="0.25">
      <c r="A11" s="120"/>
      <c r="B11" s="3"/>
      <c r="C11" s="3"/>
      <c r="D11" s="119"/>
      <c r="E11" s="3"/>
      <c r="F11" s="152"/>
      <c r="G11" s="122"/>
      <c r="H11" s="122"/>
      <c r="I11" s="122"/>
      <c r="J11" s="148"/>
      <c r="Q11" s="255" t="s">
        <v>261</v>
      </c>
      <c r="R11" s="256"/>
      <c r="S11" s="256"/>
      <c r="T11" s="257"/>
      <c r="U11" s="182">
        <f>R10-U9</f>
        <v>57.779999999999973</v>
      </c>
      <c r="X11" s="120"/>
      <c r="Y11" s="3"/>
      <c r="Z11" s="3"/>
      <c r="AA11" s="119"/>
      <c r="AB11" s="3"/>
      <c r="AC11" s="152"/>
      <c r="AD11" s="122"/>
      <c r="AE11" s="122"/>
      <c r="AF11" s="122"/>
      <c r="AG11" s="148"/>
    </row>
    <row r="12" spans="1:33" x14ac:dyDescent="0.25">
      <c r="A12" s="120"/>
      <c r="B12" s="3"/>
      <c r="C12" s="3"/>
      <c r="D12" s="119"/>
      <c r="E12" s="3"/>
      <c r="F12" s="119"/>
      <c r="G12" s="122"/>
      <c r="H12" s="122"/>
      <c r="I12" s="122"/>
      <c r="J12" s="148"/>
      <c r="X12" s="120"/>
      <c r="Y12" s="3"/>
      <c r="Z12" s="3"/>
      <c r="AA12" s="119"/>
      <c r="AB12" s="3"/>
      <c r="AC12" s="119"/>
      <c r="AD12" s="122"/>
      <c r="AE12" s="122"/>
      <c r="AF12" s="122"/>
      <c r="AG12" s="148"/>
    </row>
    <row r="13" spans="1:33" x14ac:dyDescent="0.25">
      <c r="A13" s="120"/>
      <c r="B13" s="119"/>
      <c r="C13" s="119"/>
      <c r="D13" s="119"/>
      <c r="E13" s="119"/>
      <c r="F13" s="151"/>
      <c r="G13" s="148"/>
      <c r="H13" s="148"/>
      <c r="I13" s="148"/>
      <c r="J13" s="148"/>
      <c r="X13" s="120"/>
      <c r="Y13" s="119"/>
      <c r="Z13" s="119"/>
      <c r="AA13" s="119"/>
      <c r="AB13" s="119"/>
      <c r="AC13" s="151"/>
      <c r="AD13" s="148"/>
      <c r="AE13" s="148"/>
      <c r="AF13" s="148"/>
      <c r="AG13" s="148"/>
    </row>
    <row r="14" spans="1:33" x14ac:dyDescent="0.25">
      <c r="A14" s="120"/>
      <c r="B14" s="119"/>
      <c r="C14" s="119"/>
      <c r="D14" s="119"/>
      <c r="E14" s="119"/>
      <c r="F14" s="151"/>
      <c r="G14" s="148"/>
      <c r="H14" s="148"/>
      <c r="I14" s="148"/>
      <c r="J14" s="148"/>
      <c r="X14" s="120"/>
      <c r="Y14" s="119"/>
      <c r="Z14" s="119"/>
      <c r="AA14" s="119"/>
      <c r="AB14" s="119"/>
      <c r="AC14" s="151"/>
      <c r="AD14" s="148"/>
      <c r="AE14" s="148"/>
      <c r="AF14" s="148"/>
      <c r="AG14" s="148"/>
    </row>
    <row r="15" spans="1:33" x14ac:dyDescent="0.25">
      <c r="A15" s="119"/>
      <c r="B15" s="119"/>
      <c r="C15" s="119"/>
      <c r="D15" s="119"/>
      <c r="E15" s="119"/>
      <c r="F15" s="119"/>
      <c r="G15" s="148"/>
      <c r="H15" s="148"/>
      <c r="I15" s="148"/>
      <c r="J15" s="148"/>
      <c r="X15" s="119"/>
      <c r="Y15" s="119"/>
      <c r="Z15" s="119"/>
      <c r="AA15" s="119"/>
      <c r="AB15" s="119"/>
      <c r="AC15" s="119"/>
      <c r="AD15" s="148"/>
      <c r="AE15" s="148"/>
      <c r="AF15" s="148"/>
      <c r="AG15" s="148"/>
    </row>
    <row r="16" spans="1:33" x14ac:dyDescent="0.25">
      <c r="A16" s="119"/>
      <c r="B16" s="119"/>
      <c r="C16" s="119"/>
      <c r="D16" s="119"/>
      <c r="E16" s="119"/>
      <c r="F16" s="170" t="s">
        <v>259</v>
      </c>
      <c r="G16" s="174">
        <f>SUM(G3:G15)</f>
        <v>960</v>
      </c>
      <c r="H16" s="148"/>
      <c r="I16" s="148"/>
      <c r="J16" s="148">
        <f>SUM(J3:J15)</f>
        <v>710</v>
      </c>
      <c r="X16" s="119"/>
      <c r="Y16" s="119"/>
      <c r="Z16" s="119"/>
      <c r="AA16" s="119"/>
      <c r="AB16" s="119"/>
      <c r="AC16" s="170" t="s">
        <v>259</v>
      </c>
      <c r="AD16" s="174">
        <f>SUM(AD4:AD15)</f>
        <v>0</v>
      </c>
      <c r="AE16" s="148"/>
      <c r="AF16" s="148"/>
      <c r="AG16" s="148">
        <f>SUM(AG4:AG15)</f>
        <v>0</v>
      </c>
    </row>
    <row r="17" spans="6:33" x14ac:dyDescent="0.25">
      <c r="F17" s="172" t="s">
        <v>260</v>
      </c>
      <c r="G17" s="181">
        <f>G16*0.99</f>
        <v>950.4</v>
      </c>
      <c r="AC17" s="172" t="s">
        <v>260</v>
      </c>
      <c r="AD17" s="181">
        <f>AD16*0.99</f>
        <v>0</v>
      </c>
    </row>
    <row r="18" spans="6:33" x14ac:dyDescent="0.25">
      <c r="F18" s="255" t="s">
        <v>261</v>
      </c>
      <c r="G18" s="256"/>
      <c r="H18" s="256"/>
      <c r="I18" s="257"/>
      <c r="J18" s="182">
        <f>G17-J16</f>
        <v>240.39999999999998</v>
      </c>
      <c r="AC18" s="255" t="s">
        <v>261</v>
      </c>
      <c r="AD18" s="256"/>
      <c r="AE18" s="256"/>
      <c r="AF18" s="257"/>
      <c r="AG18" s="182">
        <f>AD17-AG16</f>
        <v>0</v>
      </c>
    </row>
  </sheetData>
  <mergeCells count="6">
    <mergeCell ref="AC18:AF18"/>
    <mergeCell ref="B1:E1"/>
    <mergeCell ref="F18:I18"/>
    <mergeCell ref="M1:P1"/>
    <mergeCell ref="Q11:T11"/>
    <mergeCell ref="Y1:AB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workbookViewId="0">
      <selection activeCell="J17" sqref="J17"/>
    </sheetView>
  </sheetViews>
  <sheetFormatPr baseColWidth="10" defaultRowHeight="15" x14ac:dyDescent="0.25"/>
  <cols>
    <col min="2" max="2" width="20.28515625" customWidth="1"/>
    <col min="4" max="4" width="6.42578125" customWidth="1"/>
    <col min="9" max="9" width="12.28515625" customWidth="1"/>
  </cols>
  <sheetData>
    <row r="3" spans="1:9" ht="26.25" x14ac:dyDescent="0.4">
      <c r="C3" s="267" t="s">
        <v>193</v>
      </c>
      <c r="D3" s="267"/>
      <c r="E3" s="267"/>
    </row>
    <row r="4" spans="1:9" x14ac:dyDescent="0.25">
      <c r="A4" s="4" t="s">
        <v>0</v>
      </c>
      <c r="B4" s="4" t="s">
        <v>77</v>
      </c>
      <c r="C4" s="4" t="s">
        <v>2</v>
      </c>
      <c r="D4" s="4" t="s">
        <v>3</v>
      </c>
      <c r="E4" s="4" t="s">
        <v>4</v>
      </c>
      <c r="F4" s="4" t="s">
        <v>45</v>
      </c>
      <c r="G4" s="4" t="s">
        <v>5</v>
      </c>
      <c r="H4" s="4" t="s">
        <v>254</v>
      </c>
      <c r="I4" s="4" t="s">
        <v>252</v>
      </c>
    </row>
    <row r="5" spans="1:9" x14ac:dyDescent="0.25">
      <c r="A5" s="118">
        <v>44896</v>
      </c>
      <c r="B5" s="117" t="s">
        <v>209</v>
      </c>
      <c r="C5" s="117" t="s">
        <v>57</v>
      </c>
      <c r="D5" s="117" t="s">
        <v>210</v>
      </c>
      <c r="E5" s="117" t="s">
        <v>211</v>
      </c>
      <c r="F5" s="117">
        <v>5207</v>
      </c>
      <c r="G5" s="97">
        <v>300</v>
      </c>
      <c r="H5" s="97"/>
      <c r="I5" s="186">
        <v>285</v>
      </c>
    </row>
    <row r="6" spans="1:9" x14ac:dyDescent="0.25">
      <c r="A6" s="118">
        <v>44900</v>
      </c>
      <c r="B6" s="117" t="s">
        <v>214</v>
      </c>
      <c r="C6" s="117" t="s">
        <v>126</v>
      </c>
      <c r="D6" s="117" t="s">
        <v>217</v>
      </c>
      <c r="E6" s="117" t="s">
        <v>90</v>
      </c>
      <c r="F6" s="117"/>
      <c r="G6" s="97">
        <v>150</v>
      </c>
      <c r="H6" s="97"/>
      <c r="I6" s="186">
        <v>145</v>
      </c>
    </row>
    <row r="7" spans="1:9" x14ac:dyDescent="0.25">
      <c r="A7" s="118">
        <v>44900</v>
      </c>
      <c r="B7" s="117" t="s">
        <v>214</v>
      </c>
      <c r="C7" s="117" t="s">
        <v>126</v>
      </c>
      <c r="D7" s="117" t="s">
        <v>217</v>
      </c>
      <c r="E7" s="117" t="s">
        <v>211</v>
      </c>
      <c r="F7" s="117"/>
      <c r="G7" s="97">
        <v>300</v>
      </c>
      <c r="H7" s="97"/>
      <c r="I7" s="186">
        <v>285</v>
      </c>
    </row>
    <row r="8" spans="1:9" x14ac:dyDescent="0.25">
      <c r="A8" s="118">
        <v>44901</v>
      </c>
      <c r="B8" s="117" t="s">
        <v>44</v>
      </c>
      <c r="C8" s="117" t="s">
        <v>39</v>
      </c>
      <c r="D8" s="117" t="s">
        <v>210</v>
      </c>
      <c r="E8" s="117" t="s">
        <v>211</v>
      </c>
      <c r="F8" s="117">
        <v>5281</v>
      </c>
      <c r="G8" s="97">
        <v>300</v>
      </c>
      <c r="H8" s="97"/>
      <c r="I8" s="186">
        <v>285</v>
      </c>
    </row>
    <row r="9" spans="1:9" x14ac:dyDescent="0.25">
      <c r="A9" s="118">
        <v>44902</v>
      </c>
      <c r="B9" s="117" t="s">
        <v>44</v>
      </c>
      <c r="C9" s="117" t="s">
        <v>39</v>
      </c>
      <c r="D9" s="117" t="s">
        <v>210</v>
      </c>
      <c r="E9" s="117" t="s">
        <v>212</v>
      </c>
      <c r="F9" s="117">
        <v>5302</v>
      </c>
      <c r="G9" s="97">
        <v>320</v>
      </c>
      <c r="H9" s="97"/>
      <c r="I9" s="186">
        <v>305</v>
      </c>
    </row>
    <row r="10" spans="1:9" x14ac:dyDescent="0.25">
      <c r="A10" s="118">
        <v>44902</v>
      </c>
      <c r="B10" s="117" t="s">
        <v>220</v>
      </c>
      <c r="C10" s="117" t="s">
        <v>7</v>
      </c>
      <c r="D10" s="117" t="s">
        <v>210</v>
      </c>
      <c r="E10" s="117" t="s">
        <v>219</v>
      </c>
      <c r="F10" s="117">
        <v>5300</v>
      </c>
      <c r="G10" s="97">
        <v>300</v>
      </c>
      <c r="H10" s="97"/>
      <c r="I10" s="186">
        <v>285</v>
      </c>
    </row>
    <row r="11" spans="1:9" x14ac:dyDescent="0.25">
      <c r="A11" s="118">
        <v>44903</v>
      </c>
      <c r="B11" s="117" t="s">
        <v>44</v>
      </c>
      <c r="C11" s="117" t="s">
        <v>39</v>
      </c>
      <c r="D11" s="117" t="s">
        <v>213</v>
      </c>
      <c r="E11" s="117" t="s">
        <v>211</v>
      </c>
      <c r="F11" s="117">
        <v>5315</v>
      </c>
      <c r="G11" s="97">
        <v>300</v>
      </c>
      <c r="H11" s="97"/>
      <c r="I11" s="186">
        <v>285</v>
      </c>
    </row>
    <row r="12" spans="1:9" x14ac:dyDescent="0.25">
      <c r="A12" s="118">
        <v>44903</v>
      </c>
      <c r="B12" s="117" t="s">
        <v>215</v>
      </c>
      <c r="C12" s="117" t="s">
        <v>15</v>
      </c>
      <c r="D12" s="117" t="s">
        <v>217</v>
      </c>
      <c r="E12" s="117" t="s">
        <v>216</v>
      </c>
      <c r="F12" s="117"/>
      <c r="G12" s="97">
        <v>220</v>
      </c>
      <c r="H12" s="97"/>
      <c r="I12" s="186">
        <v>210</v>
      </c>
    </row>
    <row r="13" spans="1:9" x14ac:dyDescent="0.25">
      <c r="A13" s="118">
        <v>44903</v>
      </c>
      <c r="B13" s="117" t="s">
        <v>147</v>
      </c>
      <c r="C13" s="117" t="s">
        <v>30</v>
      </c>
      <c r="D13" s="117" t="s">
        <v>218</v>
      </c>
      <c r="E13" s="117" t="s">
        <v>219</v>
      </c>
      <c r="F13" s="117">
        <v>5314</v>
      </c>
      <c r="G13" s="97">
        <v>300</v>
      </c>
      <c r="H13" s="97"/>
      <c r="I13" s="186">
        <v>285</v>
      </c>
    </row>
    <row r="14" spans="1:9" x14ac:dyDescent="0.25">
      <c r="A14" s="120">
        <v>44908</v>
      </c>
      <c r="B14" s="119" t="s">
        <v>215</v>
      </c>
      <c r="C14" s="119" t="s">
        <v>15</v>
      </c>
      <c r="D14" s="119" t="s">
        <v>213</v>
      </c>
      <c r="E14" s="119" t="s">
        <v>219</v>
      </c>
      <c r="F14" s="119">
        <v>5392</v>
      </c>
      <c r="G14" s="186">
        <v>300</v>
      </c>
      <c r="H14" s="186"/>
      <c r="I14" s="186">
        <v>285</v>
      </c>
    </row>
    <row r="15" spans="1:9" x14ac:dyDescent="0.25">
      <c r="A15" s="120">
        <v>44913</v>
      </c>
      <c r="B15" s="119" t="s">
        <v>220</v>
      </c>
      <c r="C15" s="119" t="s">
        <v>7</v>
      </c>
      <c r="D15" s="119" t="s">
        <v>213</v>
      </c>
      <c r="E15" s="119" t="s">
        <v>212</v>
      </c>
      <c r="F15" s="119">
        <v>5466</v>
      </c>
      <c r="G15" s="186">
        <v>320</v>
      </c>
      <c r="H15" s="186"/>
      <c r="I15" s="186">
        <v>305</v>
      </c>
    </row>
    <row r="16" spans="1:9" x14ac:dyDescent="0.25">
      <c r="A16" s="120">
        <v>44917</v>
      </c>
      <c r="B16" s="119" t="s">
        <v>220</v>
      </c>
      <c r="C16" s="119" t="s">
        <v>235</v>
      </c>
      <c r="D16" s="119" t="s">
        <v>210</v>
      </c>
      <c r="E16" s="119" t="s">
        <v>211</v>
      </c>
      <c r="F16" s="119">
        <v>5525</v>
      </c>
      <c r="G16" s="186">
        <v>300</v>
      </c>
      <c r="H16" s="186"/>
      <c r="I16" s="186">
        <v>285</v>
      </c>
    </row>
    <row r="17" spans="1:10" x14ac:dyDescent="0.25">
      <c r="A17" s="120"/>
      <c r="B17" s="119"/>
      <c r="C17" s="119"/>
      <c r="D17" s="119"/>
      <c r="E17" s="119"/>
      <c r="F17" s="119"/>
      <c r="G17" s="186"/>
      <c r="H17" s="186"/>
      <c r="I17" s="186"/>
    </row>
    <row r="18" spans="1:10" x14ac:dyDescent="0.25">
      <c r="A18" s="120"/>
      <c r="B18" s="119"/>
      <c r="C18" s="119"/>
      <c r="D18" s="119"/>
      <c r="E18" s="119"/>
      <c r="F18" s="166"/>
      <c r="G18" s="186"/>
      <c r="H18" s="186"/>
      <c r="I18" s="186"/>
      <c r="J18" s="167"/>
    </row>
    <row r="19" spans="1:10" x14ac:dyDescent="0.25">
      <c r="A19" s="120"/>
      <c r="B19" s="119"/>
      <c r="C19" s="119"/>
      <c r="D19" s="119"/>
      <c r="E19" s="119"/>
      <c r="F19" s="174" t="s">
        <v>259</v>
      </c>
      <c r="G19" s="174">
        <f>SUM(G5:G18)</f>
        <v>3410</v>
      </c>
      <c r="H19" s="174">
        <f>SUM(H12:H18)</f>
        <v>0</v>
      </c>
      <c r="I19" s="174">
        <f>SUM(I5:I18)</f>
        <v>3245</v>
      </c>
      <c r="J19" s="179"/>
    </row>
    <row r="20" spans="1:10" x14ac:dyDescent="0.25">
      <c r="A20" s="120"/>
      <c r="B20" s="119"/>
      <c r="C20" s="119"/>
      <c r="D20" s="119"/>
      <c r="E20" s="119"/>
      <c r="F20" s="181" t="s">
        <v>260</v>
      </c>
      <c r="G20" s="181">
        <f>G19*0.99</f>
        <v>3375.9</v>
      </c>
      <c r="H20" s="195"/>
      <c r="I20" s="166"/>
      <c r="J20" s="210"/>
    </row>
    <row r="21" spans="1:10" ht="15.75" x14ac:dyDescent="0.25">
      <c r="F21" s="255" t="s">
        <v>261</v>
      </c>
      <c r="G21" s="256"/>
      <c r="H21" s="257"/>
      <c r="I21" s="175">
        <f>G20-I19</f>
        <v>130.90000000000009</v>
      </c>
      <c r="J21" s="167"/>
    </row>
  </sheetData>
  <mergeCells count="2">
    <mergeCell ref="C3:E3"/>
    <mergeCell ref="F21:H2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6"/>
  <sheetViews>
    <sheetView workbookViewId="0">
      <selection activeCell="D4" sqref="D4"/>
    </sheetView>
  </sheetViews>
  <sheetFormatPr baseColWidth="10" defaultRowHeight="15" x14ac:dyDescent="0.25"/>
  <cols>
    <col min="3" max="3" width="19" customWidth="1"/>
    <col min="4" max="4" width="13" customWidth="1"/>
  </cols>
  <sheetData>
    <row r="1" spans="3:9" ht="27" x14ac:dyDescent="0.35">
      <c r="D1" s="268" t="s">
        <v>185</v>
      </c>
      <c r="E1" s="269"/>
      <c r="F1" s="221"/>
      <c r="G1" s="221"/>
    </row>
    <row r="2" spans="3:9" ht="27" x14ac:dyDescent="0.35">
      <c r="D2" s="269"/>
      <c r="E2" s="269"/>
      <c r="F2" s="221"/>
      <c r="G2" s="221"/>
    </row>
    <row r="3" spans="3:9" ht="27" x14ac:dyDescent="0.35">
      <c r="D3" s="270"/>
      <c r="E3" s="270"/>
      <c r="F3" s="222"/>
      <c r="G3" s="222"/>
    </row>
    <row r="4" spans="3:9" x14ac:dyDescent="0.25">
      <c r="C4" s="4" t="s">
        <v>292</v>
      </c>
      <c r="D4" s="7" t="s">
        <v>293</v>
      </c>
      <c r="E4" s="7" t="s">
        <v>294</v>
      </c>
      <c r="F4" s="7" t="s">
        <v>295</v>
      </c>
      <c r="G4" s="7" t="s">
        <v>296</v>
      </c>
      <c r="H4" s="7" t="s">
        <v>297</v>
      </c>
      <c r="I4" s="7"/>
    </row>
    <row r="5" spans="3:9" x14ac:dyDescent="0.25">
      <c r="C5" s="119" t="s">
        <v>10</v>
      </c>
      <c r="D5" s="166">
        <v>20</v>
      </c>
      <c r="E5" s="119">
        <v>2</v>
      </c>
      <c r="F5" s="166">
        <v>30</v>
      </c>
      <c r="G5" s="166">
        <f>E5*F5</f>
        <v>60</v>
      </c>
      <c r="H5" s="166">
        <f>G5+D5</f>
        <v>80</v>
      </c>
      <c r="I5" s="119"/>
    </row>
    <row r="6" spans="3:9" x14ac:dyDescent="0.25">
      <c r="C6" s="119" t="s">
        <v>298</v>
      </c>
      <c r="D6" s="166"/>
      <c r="E6" s="119"/>
      <c r="F6" s="166"/>
      <c r="G6" s="166">
        <f t="shared" ref="G6:G13" si="0">E6*F6</f>
        <v>0</v>
      </c>
      <c r="H6" s="166">
        <f t="shared" ref="H6:H7" si="1">F6+D6</f>
        <v>0</v>
      </c>
      <c r="I6" s="119"/>
    </row>
    <row r="7" spans="3:9" x14ac:dyDescent="0.25">
      <c r="C7" s="119" t="s">
        <v>27</v>
      </c>
      <c r="D7" s="166">
        <v>20</v>
      </c>
      <c r="E7" s="119">
        <v>1</v>
      </c>
      <c r="F7" s="166">
        <v>30</v>
      </c>
      <c r="G7" s="166">
        <f t="shared" si="0"/>
        <v>30</v>
      </c>
      <c r="H7" s="166">
        <f t="shared" si="1"/>
        <v>50</v>
      </c>
      <c r="I7" s="119"/>
    </row>
    <row r="8" spans="3:9" x14ac:dyDescent="0.25">
      <c r="C8" s="119" t="s">
        <v>29</v>
      </c>
      <c r="D8" s="166">
        <v>20</v>
      </c>
      <c r="E8" s="119">
        <v>2</v>
      </c>
      <c r="F8" s="166">
        <v>30</v>
      </c>
      <c r="G8" s="166">
        <f t="shared" si="0"/>
        <v>60</v>
      </c>
      <c r="H8" s="166">
        <f>F8+D8</f>
        <v>50</v>
      </c>
      <c r="I8" s="119"/>
    </row>
    <row r="9" spans="3:9" x14ac:dyDescent="0.25">
      <c r="C9" s="119" t="s">
        <v>299</v>
      </c>
      <c r="D9" s="166">
        <v>20</v>
      </c>
      <c r="E9" s="119">
        <v>2</v>
      </c>
      <c r="F9" s="166">
        <v>30</v>
      </c>
      <c r="G9" s="166">
        <f t="shared" si="0"/>
        <v>60</v>
      </c>
      <c r="H9" s="166">
        <f>F9+D9</f>
        <v>50</v>
      </c>
      <c r="I9" s="119"/>
    </row>
    <row r="10" spans="3:9" x14ac:dyDescent="0.25">
      <c r="C10" s="119" t="s">
        <v>16</v>
      </c>
      <c r="D10" s="166">
        <v>20</v>
      </c>
      <c r="E10" s="119">
        <v>1</v>
      </c>
      <c r="F10" s="166">
        <v>30</v>
      </c>
      <c r="G10" s="166">
        <f t="shared" si="0"/>
        <v>30</v>
      </c>
      <c r="H10" s="166">
        <f>F10*E10+D10</f>
        <v>50</v>
      </c>
      <c r="I10" s="119"/>
    </row>
    <row r="11" spans="3:9" x14ac:dyDescent="0.25">
      <c r="C11" s="119" t="s">
        <v>117</v>
      </c>
      <c r="D11" s="166">
        <v>20</v>
      </c>
      <c r="E11" s="119">
        <v>1</v>
      </c>
      <c r="F11" s="166">
        <v>30</v>
      </c>
      <c r="G11" s="166">
        <f t="shared" si="0"/>
        <v>30</v>
      </c>
      <c r="H11" s="166">
        <f>F11*E11+D11</f>
        <v>50</v>
      </c>
      <c r="I11" s="119"/>
    </row>
    <row r="12" spans="3:9" x14ac:dyDescent="0.25">
      <c r="C12" s="119" t="s">
        <v>14</v>
      </c>
      <c r="D12" s="166">
        <v>20</v>
      </c>
      <c r="E12" s="119">
        <v>1</v>
      </c>
      <c r="F12" s="166">
        <v>30</v>
      </c>
      <c r="G12" s="166">
        <f t="shared" si="0"/>
        <v>30</v>
      </c>
      <c r="H12" s="166">
        <f>F12*E12+D12</f>
        <v>50</v>
      </c>
      <c r="I12" s="119"/>
    </row>
    <row r="13" spans="3:9" x14ac:dyDescent="0.25">
      <c r="C13" s="119" t="s">
        <v>300</v>
      </c>
      <c r="D13" s="166">
        <v>20</v>
      </c>
      <c r="E13" s="119">
        <v>1</v>
      </c>
      <c r="F13" s="166">
        <v>30</v>
      </c>
      <c r="G13" s="166">
        <f t="shared" si="0"/>
        <v>30</v>
      </c>
      <c r="H13" s="166">
        <f>F13*E13+D13</f>
        <v>50</v>
      </c>
      <c r="I13" s="119"/>
    </row>
    <row r="14" spans="3:9" x14ac:dyDescent="0.25">
      <c r="C14" s="119"/>
      <c r="D14" s="166"/>
      <c r="E14" s="119"/>
      <c r="F14" s="119"/>
      <c r="G14" s="166"/>
      <c r="H14" s="166"/>
      <c r="I14" s="119"/>
    </row>
    <row r="15" spans="3:9" x14ac:dyDescent="0.25">
      <c r="C15" s="119"/>
      <c r="D15" s="271" t="s">
        <v>258</v>
      </c>
      <c r="E15" s="272"/>
      <c r="F15" s="272"/>
      <c r="G15" s="273"/>
      <c r="H15" s="166">
        <f>SUM(H5:H14)</f>
        <v>430</v>
      </c>
      <c r="I15" s="119"/>
    </row>
    <row r="16" spans="3:9" x14ac:dyDescent="0.25">
      <c r="C16" s="119"/>
      <c r="D16" s="274"/>
      <c r="E16" s="275"/>
      <c r="F16" s="275"/>
      <c r="G16" s="276"/>
      <c r="H16" s="119"/>
      <c r="I16" s="119"/>
    </row>
  </sheetData>
  <mergeCells count="2">
    <mergeCell ref="D1:E3"/>
    <mergeCell ref="D15:G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"/>
  <sheetViews>
    <sheetView workbookViewId="0">
      <selection activeCell="K8" sqref="K8"/>
    </sheetView>
  </sheetViews>
  <sheetFormatPr baseColWidth="10" defaultRowHeight="15" x14ac:dyDescent="0.25"/>
  <cols>
    <col min="2" max="2" width="15.140625" customWidth="1"/>
    <col min="10" max="10" width="13.140625" customWidth="1"/>
  </cols>
  <sheetData>
    <row r="2" spans="1:22" ht="23.25" x14ac:dyDescent="0.35">
      <c r="C2" s="277" t="s">
        <v>185</v>
      </c>
      <c r="D2" s="277"/>
      <c r="E2" s="277"/>
      <c r="F2" s="277"/>
      <c r="O2" s="277" t="s">
        <v>185</v>
      </c>
      <c r="P2" s="277"/>
      <c r="Q2" s="277"/>
      <c r="R2" s="277"/>
    </row>
    <row r="3" spans="1:22" x14ac:dyDescent="0.25">
      <c r="A3" s="4" t="s">
        <v>24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45</v>
      </c>
      <c r="G3" s="4" t="s">
        <v>5</v>
      </c>
      <c r="H3" s="4" t="s">
        <v>289</v>
      </c>
      <c r="I3" s="4"/>
      <c r="J3" s="4" t="s">
        <v>290</v>
      </c>
      <c r="M3" s="4" t="s">
        <v>24</v>
      </c>
      <c r="N3" s="4" t="s">
        <v>1</v>
      </c>
      <c r="O3" s="4" t="s">
        <v>2</v>
      </c>
      <c r="P3" s="4" t="s">
        <v>3</v>
      </c>
      <c r="Q3" s="4" t="s">
        <v>4</v>
      </c>
      <c r="R3" s="4" t="s">
        <v>45</v>
      </c>
      <c r="S3" s="4" t="s">
        <v>5</v>
      </c>
      <c r="T3" s="4" t="s">
        <v>289</v>
      </c>
      <c r="U3" s="4"/>
      <c r="V3" s="4" t="s">
        <v>290</v>
      </c>
    </row>
    <row r="4" spans="1:22" x14ac:dyDescent="0.25">
      <c r="A4" s="120">
        <v>44911</v>
      </c>
      <c r="B4" s="119" t="s">
        <v>44</v>
      </c>
      <c r="C4" s="119" t="s">
        <v>39</v>
      </c>
      <c r="D4" s="119" t="s">
        <v>223</v>
      </c>
      <c r="E4" s="119" t="s">
        <v>106</v>
      </c>
      <c r="F4" s="3"/>
      <c r="G4" s="186">
        <v>160</v>
      </c>
      <c r="H4" s="186"/>
      <c r="I4" s="186"/>
      <c r="J4" s="186">
        <v>150</v>
      </c>
      <c r="K4" t="s">
        <v>338</v>
      </c>
      <c r="M4" s="120">
        <v>44909</v>
      </c>
      <c r="N4" s="119" t="s">
        <v>331</v>
      </c>
      <c r="O4" s="119"/>
      <c r="P4" s="119" t="s">
        <v>210</v>
      </c>
      <c r="Q4" s="119" t="s">
        <v>31</v>
      </c>
      <c r="R4" s="3"/>
      <c r="S4" s="186">
        <v>80</v>
      </c>
      <c r="T4" s="186"/>
      <c r="U4" s="186"/>
      <c r="V4" s="186"/>
    </row>
    <row r="5" spans="1:22" x14ac:dyDescent="0.25">
      <c r="A5" s="120">
        <v>44913</v>
      </c>
      <c r="B5" s="119" t="s">
        <v>10</v>
      </c>
      <c r="C5" s="119" t="s">
        <v>126</v>
      </c>
      <c r="D5" s="119" t="s">
        <v>223</v>
      </c>
      <c r="E5" s="119" t="s">
        <v>106</v>
      </c>
      <c r="F5" s="119"/>
      <c r="G5" s="186">
        <v>160</v>
      </c>
      <c r="H5" s="186"/>
      <c r="I5" s="186"/>
      <c r="J5" s="186">
        <v>150</v>
      </c>
      <c r="K5" t="s">
        <v>338</v>
      </c>
      <c r="M5" s="120">
        <v>44911</v>
      </c>
      <c r="N5" s="119" t="s">
        <v>329</v>
      </c>
      <c r="O5" s="119"/>
      <c r="P5" s="119" t="s">
        <v>210</v>
      </c>
      <c r="Q5" s="119" t="s">
        <v>31</v>
      </c>
      <c r="R5" s="119"/>
      <c r="S5" s="186">
        <v>160</v>
      </c>
      <c r="T5" s="186"/>
      <c r="U5" s="186"/>
      <c r="V5" s="186"/>
    </row>
    <row r="6" spans="1:22" x14ac:dyDescent="0.25">
      <c r="A6" s="120">
        <v>44915</v>
      </c>
      <c r="B6" s="119" t="s">
        <v>162</v>
      </c>
      <c r="C6" s="119" t="s">
        <v>28</v>
      </c>
      <c r="D6" s="119" t="s">
        <v>223</v>
      </c>
      <c r="E6" s="119" t="s">
        <v>106</v>
      </c>
      <c r="F6" s="119"/>
      <c r="G6" s="186">
        <v>160</v>
      </c>
      <c r="H6" s="186"/>
      <c r="I6" s="186"/>
      <c r="J6" s="186">
        <v>150</v>
      </c>
      <c r="K6" t="s">
        <v>338</v>
      </c>
      <c r="M6" s="120">
        <v>44925</v>
      </c>
      <c r="N6" s="119" t="s">
        <v>330</v>
      </c>
      <c r="O6" s="119"/>
      <c r="P6" s="119" t="s">
        <v>210</v>
      </c>
      <c r="Q6" s="119" t="s">
        <v>31</v>
      </c>
      <c r="R6" s="119"/>
      <c r="S6" s="186">
        <v>240</v>
      </c>
      <c r="T6" s="186"/>
      <c r="U6" s="186"/>
      <c r="V6" s="186"/>
    </row>
    <row r="7" spans="1:22" x14ac:dyDescent="0.25">
      <c r="A7" s="8">
        <v>45281</v>
      </c>
      <c r="B7" s="119" t="s">
        <v>10</v>
      </c>
      <c r="C7" s="119" t="s">
        <v>126</v>
      </c>
      <c r="D7" s="119" t="s">
        <v>223</v>
      </c>
      <c r="E7" s="119" t="s">
        <v>106</v>
      </c>
      <c r="F7" s="119"/>
      <c r="G7" s="186">
        <v>160</v>
      </c>
      <c r="H7" s="186"/>
      <c r="I7" s="186"/>
      <c r="J7" s="186">
        <v>150</v>
      </c>
      <c r="K7" t="s">
        <v>338</v>
      </c>
      <c r="M7" s="120"/>
      <c r="N7" s="119"/>
      <c r="O7" s="119"/>
      <c r="P7" s="119"/>
      <c r="Q7" s="119"/>
      <c r="R7" s="119"/>
      <c r="S7" s="186"/>
      <c r="T7" s="186"/>
      <c r="U7" s="186"/>
      <c r="V7" s="186"/>
    </row>
    <row r="8" spans="1:22" x14ac:dyDescent="0.25">
      <c r="A8" s="119"/>
      <c r="B8" s="119"/>
      <c r="C8" s="119"/>
      <c r="D8" s="119"/>
      <c r="E8" s="119"/>
      <c r="F8" s="119"/>
      <c r="G8" s="186"/>
      <c r="H8" s="186"/>
      <c r="I8" s="186"/>
      <c r="J8" s="186"/>
      <c r="M8" s="119"/>
      <c r="N8" s="119"/>
      <c r="O8" s="119"/>
      <c r="P8" s="119"/>
      <c r="Q8" s="119"/>
      <c r="R8" s="119"/>
      <c r="S8" s="186"/>
      <c r="T8" s="186"/>
      <c r="U8" s="186"/>
      <c r="V8" s="186"/>
    </row>
    <row r="9" spans="1:22" x14ac:dyDescent="0.25">
      <c r="A9" s="119"/>
      <c r="B9" s="119"/>
      <c r="C9" s="119"/>
      <c r="D9" s="119"/>
      <c r="E9" s="119"/>
      <c r="F9" s="119"/>
      <c r="G9" s="186"/>
      <c r="H9" s="186"/>
      <c r="I9" s="186"/>
      <c r="J9" s="186"/>
      <c r="S9" s="23"/>
      <c r="T9" s="23"/>
      <c r="U9" s="23"/>
      <c r="V9" s="23"/>
    </row>
    <row r="10" spans="1:22" x14ac:dyDescent="0.25">
      <c r="A10" s="119"/>
      <c r="B10" s="119"/>
      <c r="C10" s="119"/>
      <c r="D10" s="119"/>
      <c r="E10" s="119"/>
      <c r="F10" s="119"/>
      <c r="G10" s="186"/>
      <c r="H10" s="186"/>
      <c r="I10" s="186"/>
      <c r="J10" s="186"/>
      <c r="R10" s="174" t="s">
        <v>259</v>
      </c>
      <c r="S10" s="174">
        <f>SUM(S4:S9)</f>
        <v>480</v>
      </c>
      <c r="T10" s="174">
        <f>SUM(T6:T9)</f>
        <v>0</v>
      </c>
      <c r="U10" s="174"/>
      <c r="V10" s="174">
        <f>SUM(V4:V9)</f>
        <v>0</v>
      </c>
    </row>
    <row r="11" spans="1:22" x14ac:dyDescent="0.25">
      <c r="A11" s="119"/>
      <c r="B11" s="119"/>
      <c r="C11" s="119"/>
      <c r="D11" s="119"/>
      <c r="E11" s="119"/>
      <c r="F11" s="119"/>
      <c r="G11" s="186"/>
      <c r="H11" s="186"/>
      <c r="I11" s="186"/>
      <c r="J11" s="186"/>
      <c r="R11" s="181" t="s">
        <v>260</v>
      </c>
      <c r="S11" s="181">
        <f>S10*0.99</f>
        <v>475.2</v>
      </c>
      <c r="T11" s="195"/>
      <c r="U11" s="195"/>
      <c r="V11" s="166"/>
    </row>
    <row r="12" spans="1:22" ht="15.75" x14ac:dyDescent="0.25">
      <c r="G12" s="23"/>
      <c r="H12" s="23"/>
      <c r="I12" s="23"/>
      <c r="J12" s="23"/>
      <c r="R12" s="255" t="s">
        <v>261</v>
      </c>
      <c r="S12" s="256"/>
      <c r="T12" s="257"/>
      <c r="U12" s="245"/>
      <c r="V12" s="175">
        <f>S11-V10</f>
        <v>475.2</v>
      </c>
    </row>
    <row r="13" spans="1:22" x14ac:dyDescent="0.25">
      <c r="F13" s="174" t="s">
        <v>259</v>
      </c>
      <c r="G13" s="174">
        <f>SUM(G4:G12)</f>
        <v>640</v>
      </c>
      <c r="H13" s="174">
        <f>SUM(H6:H12)</f>
        <v>0</v>
      </c>
      <c r="I13" s="174"/>
      <c r="J13" s="174">
        <f>SUM(J4:J12)</f>
        <v>600</v>
      </c>
    </row>
    <row r="14" spans="1:22" x14ac:dyDescent="0.25">
      <c r="F14" s="181" t="s">
        <v>260</v>
      </c>
      <c r="G14" s="181">
        <f>G13*0.99</f>
        <v>633.6</v>
      </c>
      <c r="H14" s="195"/>
      <c r="I14" s="195"/>
      <c r="J14" s="166"/>
    </row>
    <row r="15" spans="1:22" ht="15.75" x14ac:dyDescent="0.25">
      <c r="F15" s="255" t="s">
        <v>261</v>
      </c>
      <c r="G15" s="256"/>
      <c r="H15" s="257"/>
      <c r="I15" s="196"/>
      <c r="J15" s="175">
        <f>G14-J13</f>
        <v>33.600000000000023</v>
      </c>
    </row>
  </sheetData>
  <mergeCells count="4">
    <mergeCell ref="C2:F2"/>
    <mergeCell ref="F15:H15"/>
    <mergeCell ref="O2:R2"/>
    <mergeCell ref="R12:T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7"/>
  <sheetViews>
    <sheetView topLeftCell="A10" workbookViewId="0">
      <selection activeCell="E5" sqref="E5"/>
    </sheetView>
  </sheetViews>
  <sheetFormatPr baseColWidth="10" defaultRowHeight="15" x14ac:dyDescent="0.25"/>
  <cols>
    <col min="4" max="4" width="25" customWidth="1"/>
    <col min="5" max="5" width="19.42578125" customWidth="1"/>
    <col min="9" max="9" width="25.7109375" customWidth="1"/>
  </cols>
  <sheetData>
    <row r="1" spans="4:12" x14ac:dyDescent="0.25">
      <c r="I1" s="278" t="s">
        <v>276</v>
      </c>
      <c r="J1" s="278"/>
      <c r="K1" s="278"/>
    </row>
    <row r="2" spans="4:12" x14ac:dyDescent="0.25">
      <c r="H2" s="278" t="s">
        <v>193</v>
      </c>
      <c r="I2" s="278"/>
      <c r="J2" s="278"/>
      <c r="K2" s="278"/>
      <c r="L2" s="278"/>
    </row>
    <row r="3" spans="4:12" x14ac:dyDescent="0.25">
      <c r="H3" s="211" t="s">
        <v>24</v>
      </c>
      <c r="I3" s="211" t="s">
        <v>277</v>
      </c>
      <c r="J3" s="211" t="s">
        <v>5</v>
      </c>
      <c r="K3" s="211" t="s">
        <v>278</v>
      </c>
      <c r="L3" s="211"/>
    </row>
    <row r="4" spans="4:12" x14ac:dyDescent="0.25">
      <c r="D4" s="7" t="s">
        <v>273</v>
      </c>
      <c r="E4" s="7" t="s">
        <v>274</v>
      </c>
      <c r="H4" s="119"/>
      <c r="I4" s="119" t="s">
        <v>279</v>
      </c>
      <c r="J4" s="148">
        <v>120</v>
      </c>
      <c r="K4" s="119">
        <v>1019</v>
      </c>
      <c r="L4" s="119"/>
    </row>
    <row r="5" spans="4:12" x14ac:dyDescent="0.25">
      <c r="D5" s="216" t="s">
        <v>288</v>
      </c>
      <c r="E5" s="117">
        <f>'mensualidades '!H15</f>
        <v>430</v>
      </c>
      <c r="H5" s="119"/>
      <c r="I5" s="119" t="s">
        <v>280</v>
      </c>
      <c r="J5" s="148">
        <v>150</v>
      </c>
      <c r="K5" s="119"/>
      <c r="L5" s="119"/>
    </row>
    <row r="6" spans="4:12" x14ac:dyDescent="0.25">
      <c r="D6" s="170" t="s">
        <v>267</v>
      </c>
      <c r="E6" s="186">
        <f>AGRIPAC!J135</f>
        <v>315.09000000000015</v>
      </c>
      <c r="H6" s="119"/>
      <c r="I6" s="119" t="s">
        <v>281</v>
      </c>
      <c r="J6" s="148">
        <v>33</v>
      </c>
      <c r="K6" s="119"/>
      <c r="L6" s="119"/>
    </row>
    <row r="7" spans="4:12" x14ac:dyDescent="0.25">
      <c r="D7" s="170" t="s">
        <v>41</v>
      </c>
      <c r="E7" s="186">
        <f>YUPI!I264</f>
        <v>538.70000000000073</v>
      </c>
      <c r="H7" s="119"/>
      <c r="I7" s="119" t="s">
        <v>282</v>
      </c>
      <c r="J7" s="148">
        <v>200</v>
      </c>
      <c r="K7" s="119"/>
      <c r="L7" s="119"/>
    </row>
    <row r="8" spans="4:12" x14ac:dyDescent="0.25">
      <c r="D8" s="170" t="s">
        <v>55</v>
      </c>
      <c r="E8" s="186">
        <f>INPAECSA!I91</f>
        <v>70.799999999999955</v>
      </c>
      <c r="H8" s="119"/>
      <c r="I8" s="119" t="s">
        <v>283</v>
      </c>
      <c r="J8" s="148">
        <v>10</v>
      </c>
      <c r="K8" s="119"/>
      <c r="L8" s="119"/>
    </row>
    <row r="9" spans="4:12" x14ac:dyDescent="0.25">
      <c r="D9" s="170" t="s">
        <v>63</v>
      </c>
      <c r="E9" s="186">
        <f>FAMILIA!K40</f>
        <v>0</v>
      </c>
      <c r="H9" s="119"/>
      <c r="I9" s="119" t="s">
        <v>284</v>
      </c>
      <c r="J9" s="148">
        <v>512.9</v>
      </c>
      <c r="K9" s="119"/>
      <c r="L9" s="119"/>
    </row>
    <row r="10" spans="4:12" x14ac:dyDescent="0.25">
      <c r="D10" s="170" t="s">
        <v>75</v>
      </c>
      <c r="E10" s="186">
        <f>YOBEL!J24</f>
        <v>68.299999999999955</v>
      </c>
      <c r="H10" s="119"/>
      <c r="I10" s="119" t="s">
        <v>285</v>
      </c>
      <c r="J10" s="148">
        <v>480</v>
      </c>
      <c r="K10" s="119"/>
      <c r="L10" s="119"/>
    </row>
    <row r="11" spans="4:12" x14ac:dyDescent="0.25">
      <c r="D11" s="170" t="s">
        <v>79</v>
      </c>
      <c r="E11" s="186">
        <f>HOLTRANS!J18</f>
        <v>0</v>
      </c>
      <c r="H11" s="119"/>
      <c r="I11" s="119" t="s">
        <v>286</v>
      </c>
      <c r="J11" s="148">
        <v>54</v>
      </c>
      <c r="K11" s="119"/>
      <c r="L11" s="119"/>
    </row>
    <row r="12" spans="4:12" x14ac:dyDescent="0.25">
      <c r="D12" s="170" t="s">
        <v>103</v>
      </c>
      <c r="E12" s="186">
        <f>NESTLE!I94</f>
        <v>1715.7999999999993</v>
      </c>
      <c r="H12" s="119"/>
      <c r="I12" s="119" t="s">
        <v>109</v>
      </c>
      <c r="J12" s="148">
        <v>286.70999999999998</v>
      </c>
      <c r="K12" s="119">
        <v>1011</v>
      </c>
      <c r="L12" s="119"/>
    </row>
    <row r="13" spans="4:12" x14ac:dyDescent="0.25">
      <c r="D13" s="170" t="s">
        <v>268</v>
      </c>
      <c r="E13" s="186">
        <f>DTE!I25</f>
        <v>36.399999999999977</v>
      </c>
      <c r="H13" s="119"/>
      <c r="I13" s="119" t="s">
        <v>307</v>
      </c>
      <c r="J13" s="148">
        <v>312</v>
      </c>
      <c r="K13" s="119">
        <v>1020</v>
      </c>
      <c r="L13" s="119"/>
    </row>
    <row r="14" spans="4:12" x14ac:dyDescent="0.25">
      <c r="D14" s="170" t="s">
        <v>269</v>
      </c>
      <c r="E14" s="186">
        <f>'PARAISO '!J11</f>
        <v>26.399999999999977</v>
      </c>
      <c r="H14" s="119"/>
      <c r="I14" s="119" t="s">
        <v>310</v>
      </c>
      <c r="J14" s="148">
        <v>5</v>
      </c>
      <c r="K14" s="119"/>
      <c r="L14" s="119"/>
    </row>
    <row r="15" spans="4:12" x14ac:dyDescent="0.25">
      <c r="D15" s="170" t="s">
        <v>270</v>
      </c>
      <c r="E15" s="186">
        <f>ECUAQUIMICA!I10</f>
        <v>45.599999999999909</v>
      </c>
      <c r="H15" s="119"/>
      <c r="I15" s="119"/>
      <c r="J15" s="148"/>
      <c r="K15" s="119"/>
      <c r="L15" s="119"/>
    </row>
    <row r="16" spans="4:12" x14ac:dyDescent="0.25">
      <c r="D16" s="170" t="s">
        <v>271</v>
      </c>
      <c r="E16" s="186">
        <f>ALDIA!L20</f>
        <v>22.423500000000331</v>
      </c>
      <c r="H16" s="119"/>
      <c r="I16" s="119"/>
      <c r="J16" s="148"/>
      <c r="K16" s="119"/>
      <c r="L16" s="119"/>
    </row>
    <row r="17" spans="4:12" x14ac:dyDescent="0.25">
      <c r="D17" s="170" t="s">
        <v>291</v>
      </c>
      <c r="E17" s="186">
        <f>'DRAM CARTON'!J15</f>
        <v>33.600000000000023</v>
      </c>
      <c r="H17" s="119"/>
      <c r="I17" s="119"/>
      <c r="J17" s="148"/>
      <c r="K17" s="119"/>
      <c r="L17" s="119"/>
    </row>
    <row r="18" spans="4:12" x14ac:dyDescent="0.25">
      <c r="D18" s="170" t="s">
        <v>272</v>
      </c>
      <c r="E18" s="186">
        <f>'Plasticos Ester'!I21</f>
        <v>130.90000000000009</v>
      </c>
      <c r="H18" s="119"/>
      <c r="I18" s="119"/>
      <c r="J18" s="148"/>
      <c r="K18" s="119"/>
      <c r="L18" s="119"/>
    </row>
    <row r="19" spans="4:12" x14ac:dyDescent="0.25">
      <c r="D19" s="173" t="s">
        <v>275</v>
      </c>
      <c r="E19" s="212">
        <f>SUM(E6:E18)</f>
        <v>3004.0135000000005</v>
      </c>
      <c r="H19" s="119"/>
      <c r="I19" s="119"/>
      <c r="J19" s="148"/>
      <c r="K19" s="119"/>
      <c r="L19" s="119"/>
    </row>
    <row r="20" spans="4:12" x14ac:dyDescent="0.25">
      <c r="D20" s="217"/>
      <c r="H20" s="119"/>
      <c r="I20" s="119"/>
      <c r="J20" s="148"/>
      <c r="K20" s="119"/>
      <c r="L20" s="119"/>
    </row>
    <row r="21" spans="4:12" x14ac:dyDescent="0.25">
      <c r="H21" s="279" t="s">
        <v>258</v>
      </c>
      <c r="I21" s="280"/>
      <c r="J21" s="213">
        <f>SUM(J9:J20)</f>
        <v>1650.6100000000001</v>
      </c>
      <c r="K21" s="119"/>
      <c r="L21" s="119"/>
    </row>
    <row r="27" spans="4:12" ht="23.25" x14ac:dyDescent="0.35">
      <c r="D27" s="214" t="s">
        <v>287</v>
      </c>
      <c r="E27" s="215">
        <f>E19-J21</f>
        <v>1353.4035000000003</v>
      </c>
    </row>
  </sheetData>
  <mergeCells count="3">
    <mergeCell ref="I1:K1"/>
    <mergeCell ref="H2:L2"/>
    <mergeCell ref="H21:I2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J6" sqref="J6"/>
    </sheetView>
  </sheetViews>
  <sheetFormatPr baseColWidth="10" defaultRowHeight="15" x14ac:dyDescent="0.25"/>
  <sheetData>
    <row r="2" spans="2:6" x14ac:dyDescent="0.25">
      <c r="B2" s="4" t="s">
        <v>0</v>
      </c>
      <c r="C2" s="4" t="s">
        <v>277</v>
      </c>
      <c r="D2" s="4" t="s">
        <v>5</v>
      </c>
      <c r="E2" s="4" t="s">
        <v>339</v>
      </c>
      <c r="F2" s="4" t="s">
        <v>258</v>
      </c>
    </row>
    <row r="3" spans="2:6" x14ac:dyDescent="0.25">
      <c r="B3" s="8">
        <v>44952</v>
      </c>
      <c r="C3" s="119" t="s">
        <v>230</v>
      </c>
      <c r="D3" s="119">
        <v>500</v>
      </c>
      <c r="E3" s="119"/>
      <c r="F3" s="186">
        <v>500</v>
      </c>
    </row>
    <row r="4" spans="2:6" x14ac:dyDescent="0.25">
      <c r="B4" s="8">
        <v>44954</v>
      </c>
      <c r="C4" s="119" t="s">
        <v>340</v>
      </c>
      <c r="D4" s="119">
        <v>40</v>
      </c>
      <c r="E4" s="119"/>
      <c r="F4" s="186">
        <v>40</v>
      </c>
    </row>
    <row r="5" spans="2:6" x14ac:dyDescent="0.25">
      <c r="B5" s="119"/>
      <c r="C5" s="119"/>
      <c r="D5" s="119"/>
      <c r="E5" s="119"/>
      <c r="F5" s="186"/>
    </row>
    <row r="6" spans="2:6" x14ac:dyDescent="0.25">
      <c r="B6" s="119"/>
      <c r="C6" s="119"/>
      <c r="D6" s="119"/>
      <c r="E6" s="119"/>
      <c r="F6" s="186"/>
    </row>
    <row r="7" spans="2:6" x14ac:dyDescent="0.25">
      <c r="B7" s="119"/>
      <c r="C7" s="119"/>
      <c r="D7" s="119"/>
      <c r="E7" s="119"/>
      <c r="F7" s="186"/>
    </row>
    <row r="8" spans="2:6" x14ac:dyDescent="0.25">
      <c r="B8" s="119"/>
      <c r="C8" s="119"/>
      <c r="D8" s="119"/>
      <c r="E8" s="119"/>
      <c r="F8" s="186"/>
    </row>
    <row r="9" spans="2:6" x14ac:dyDescent="0.25">
      <c r="B9" s="119"/>
      <c r="C9" s="119"/>
      <c r="D9" s="119"/>
      <c r="E9" s="119"/>
      <c r="F9" s="186"/>
    </row>
    <row r="10" spans="2:6" x14ac:dyDescent="0.25">
      <c r="B10" s="119"/>
      <c r="C10" s="119"/>
      <c r="D10" s="119"/>
      <c r="E10" s="119"/>
      <c r="F10" s="186"/>
    </row>
    <row r="11" spans="2:6" x14ac:dyDescent="0.25">
      <c r="B11" s="119"/>
      <c r="C11" s="119"/>
      <c r="D11" s="119"/>
      <c r="E11" s="119"/>
      <c r="F11" s="186"/>
    </row>
    <row r="12" spans="2:6" x14ac:dyDescent="0.25">
      <c r="B12" s="119"/>
      <c r="C12" s="119"/>
      <c r="D12" s="119"/>
      <c r="E12" s="119"/>
      <c r="F12" s="186"/>
    </row>
    <row r="13" spans="2:6" x14ac:dyDescent="0.25">
      <c r="B13" s="119"/>
      <c r="C13" s="119"/>
      <c r="D13" s="119"/>
      <c r="E13" s="119"/>
      <c r="F13" s="186"/>
    </row>
    <row r="14" spans="2:6" x14ac:dyDescent="0.25">
      <c r="B14" s="119"/>
      <c r="C14" s="119"/>
      <c r="D14" s="119"/>
      <c r="E14" s="119"/>
      <c r="F14" s="186"/>
    </row>
    <row r="15" spans="2:6" x14ac:dyDescent="0.25">
      <c r="B15" s="119"/>
      <c r="C15" s="119"/>
      <c r="D15" s="119"/>
      <c r="E15" s="119"/>
      <c r="F15" s="186"/>
    </row>
    <row r="16" spans="2:6" x14ac:dyDescent="0.25">
      <c r="B16" s="119"/>
      <c r="C16" s="119"/>
      <c r="D16" s="119"/>
      <c r="E16" s="119"/>
      <c r="F16" s="186"/>
    </row>
    <row r="17" spans="2:6" x14ac:dyDescent="0.25">
      <c r="B17" s="119"/>
      <c r="C17" s="119"/>
      <c r="D17" s="119"/>
      <c r="E17" s="119"/>
      <c r="F17" s="186"/>
    </row>
    <row r="18" spans="2:6" x14ac:dyDescent="0.25">
      <c r="B18" s="119"/>
      <c r="C18" s="119"/>
      <c r="D18" s="119"/>
      <c r="E18" s="119"/>
      <c r="F18" s="186"/>
    </row>
    <row r="19" spans="2:6" x14ac:dyDescent="0.25">
      <c r="B19" s="279" t="s">
        <v>258</v>
      </c>
      <c r="C19" s="281"/>
      <c r="D19" s="281"/>
      <c r="E19" s="280"/>
      <c r="F19" s="186">
        <f>SUM(F3:F18)</f>
        <v>540</v>
      </c>
    </row>
  </sheetData>
  <mergeCells count="1">
    <mergeCell ref="B19:E1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AGRIPAC</vt:lpstr>
      <vt:lpstr>YUPI</vt:lpstr>
      <vt:lpstr>INPAECSA</vt:lpstr>
      <vt:lpstr>FAMILIA</vt:lpstr>
      <vt:lpstr>YOBEL</vt:lpstr>
      <vt:lpstr>HOLTRANS</vt:lpstr>
      <vt:lpstr>NESTLE</vt:lpstr>
      <vt:lpstr>DTE</vt:lpstr>
      <vt:lpstr>PARAISO </vt:lpstr>
      <vt:lpstr>ECUAQUIMICA</vt:lpstr>
      <vt:lpstr>ALDIA</vt:lpstr>
      <vt:lpstr>AGRIPAC </vt:lpstr>
      <vt:lpstr>OTROS CLIENTES</vt:lpstr>
      <vt:lpstr>Plasticos Ester</vt:lpstr>
      <vt:lpstr>mensualidades </vt:lpstr>
      <vt:lpstr>DRAM CARTON</vt:lpstr>
      <vt:lpstr>UTILIDAD</vt:lpstr>
      <vt:lpstr>FLUJO DE CAJA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2023-02-02T14:40:56Z</cp:lastPrinted>
  <dcterms:created xsi:type="dcterms:W3CDTF">2022-04-02T23:35:52Z</dcterms:created>
  <dcterms:modified xsi:type="dcterms:W3CDTF">2023-03-14T22:39:09Z</dcterms:modified>
</cp:coreProperties>
</file>