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6C06DCA-EA64-4ACC-BFDF-ED40A527968F}" xr6:coauthVersionLast="47" xr6:coauthVersionMax="47" xr10:uidLastSave="{00000000-0000-0000-0000-000000000000}"/>
  <bookViews>
    <workbookView xWindow="-120" yWindow="-120" windowWidth="20730" windowHeight="11040" tabRatio="647" firstSheet="8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5" i="11" l="1"/>
  <c r="I226" i="7"/>
  <c r="I225" i="7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<sst xmlns="http://schemas.openxmlformats.org/spreadsheetml/2006/main" count="8900" uniqueCount="716">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</sst>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23" fillId="38" borderId="0" xfId="0" applyFont="1" applyFill="1"/>
    <xf numFmtId="0" fontId="0" fillId="38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B187" sqref="B18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0" t="s">
        <v>24</v>
      </c>
      <c r="E1" s="230"/>
      <c r="F1" s="230"/>
      <c r="G1" s="230"/>
      <c r="H1" s="2"/>
      <c r="I1" s="2"/>
      <c r="M1" s="1"/>
      <c r="N1" s="2"/>
      <c r="O1" s="2"/>
      <c r="P1" s="230" t="s">
        <v>87</v>
      </c>
      <c r="Q1" s="230"/>
      <c r="R1" s="230"/>
      <c r="S1" s="23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1" t="s">
        <v>18</v>
      </c>
      <c r="G55" s="231"/>
      <c r="H55" s="231"/>
      <c r="I55" s="231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31" t="s">
        <v>18</v>
      </c>
      <c r="S56" s="231"/>
      <c r="T56" s="231"/>
      <c r="U56" s="231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30" t="s">
        <v>88</v>
      </c>
      <c r="E63" s="230"/>
      <c r="F63" s="230"/>
      <c r="G63" s="23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0" t="s">
        <v>89</v>
      </c>
      <c r="Q64" s="230"/>
      <c r="R64" s="230"/>
      <c r="S64" s="23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1" t="s">
        <v>18</v>
      </c>
      <c r="G117" s="231"/>
      <c r="H117" s="231"/>
      <c r="I117" s="231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31" t="s">
        <v>18</v>
      </c>
      <c r="S118" s="231"/>
      <c r="T118" s="231"/>
      <c r="U118" s="231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30" t="s">
        <v>90</v>
      </c>
      <c r="E122" s="230"/>
      <c r="F122" s="230"/>
      <c r="G122" s="230"/>
      <c r="H122" s="2"/>
      <c r="I122" s="2"/>
      <c r="M122" s="1"/>
      <c r="N122" s="2"/>
      <c r="O122" s="2"/>
      <c r="P122" s="230" t="s">
        <v>91</v>
      </c>
      <c r="Q122" s="230"/>
      <c r="R122" s="230"/>
      <c r="S122" s="23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1" t="s">
        <v>18</v>
      </c>
      <c r="G175" s="231"/>
      <c r="H175" s="231"/>
      <c r="I175" s="231"/>
      <c r="J175" s="228">
        <f>I173-K172</f>
        <v>444.51000000000022</v>
      </c>
      <c r="K175" s="8"/>
      <c r="M175" s="8"/>
      <c r="N175" s="8"/>
      <c r="O175" s="8"/>
      <c r="P175" s="8"/>
      <c r="Q175" s="8"/>
      <c r="R175" s="231" t="s">
        <v>18</v>
      </c>
      <c r="S175" s="231"/>
      <c r="T175" s="231"/>
      <c r="U175" s="231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30" t="s">
        <v>92</v>
      </c>
      <c r="E180" s="230"/>
      <c r="F180" s="230"/>
      <c r="G180" s="230"/>
      <c r="H180" s="2"/>
      <c r="I180" s="2"/>
      <c r="M180" s="1"/>
      <c r="N180" s="2"/>
      <c r="O180" s="2"/>
      <c r="P180" s="230" t="s">
        <v>93</v>
      </c>
      <c r="Q180" s="230"/>
      <c r="R180" s="230"/>
      <c r="S180" s="23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710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711</v>
      </c>
      <c r="C186" s="8" t="s">
        <v>117</v>
      </c>
      <c r="D186" s="8" t="s">
        <v>712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713</v>
      </c>
      <c r="E187" s="8" t="s">
        <v>217</v>
      </c>
      <c r="F187" s="8"/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1548</v>
      </c>
      <c r="H231" s="14"/>
      <c r="I231" s="15">
        <f>SUM(I182:I230)</f>
        <v>0</v>
      </c>
      <c r="J231" s="16"/>
      <c r="K231" s="13">
        <f>SUM(K182:K230)</f>
        <v>1460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1548</v>
      </c>
      <c r="H232" s="16" t="s">
        <v>16</v>
      </c>
      <c r="I232" s="13">
        <f>G233-I231</f>
        <v>1532.52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1532.52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1" t="s">
        <v>18</v>
      </c>
      <c r="G234" s="231"/>
      <c r="H234" s="231"/>
      <c r="I234" s="231"/>
      <c r="J234" s="228">
        <f>I232-K231</f>
        <v>72.519999999999982</v>
      </c>
      <c r="K234" s="8"/>
      <c r="M234" s="8"/>
      <c r="N234" s="8"/>
      <c r="O234" s="8"/>
      <c r="P234" s="8"/>
      <c r="Q234" s="8"/>
      <c r="R234" s="231" t="s">
        <v>18</v>
      </c>
      <c r="S234" s="231"/>
      <c r="T234" s="231"/>
      <c r="U234" s="231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30" t="s">
        <v>94</v>
      </c>
      <c r="E241" s="230"/>
      <c r="F241" s="230"/>
      <c r="G241" s="230"/>
      <c r="H241" s="2"/>
      <c r="I241" s="2"/>
      <c r="M241" s="1"/>
      <c r="N241" s="2"/>
      <c r="O241" s="2"/>
      <c r="P241" s="230" t="s">
        <v>95</v>
      </c>
      <c r="Q241" s="230"/>
      <c r="R241" s="230"/>
      <c r="S241" s="23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1" t="s">
        <v>18</v>
      </c>
      <c r="G295" s="231"/>
      <c r="H295" s="231"/>
      <c r="I295" s="231"/>
      <c r="J295" s="228">
        <f>I293-K292</f>
        <v>0</v>
      </c>
      <c r="K295" s="8"/>
      <c r="M295" s="8"/>
      <c r="N295" s="8"/>
      <c r="O295" s="8"/>
      <c r="P295" s="8"/>
      <c r="Q295" s="8"/>
      <c r="R295" s="231" t="s">
        <v>18</v>
      </c>
      <c r="S295" s="231"/>
      <c r="T295" s="231"/>
      <c r="U295" s="231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30" t="s">
        <v>96</v>
      </c>
      <c r="E301" s="230"/>
      <c r="F301" s="230"/>
      <c r="G301" s="230"/>
      <c r="H301" s="2"/>
      <c r="I301" s="2"/>
      <c r="M301" s="1"/>
      <c r="N301" s="2"/>
      <c r="O301" s="2"/>
      <c r="P301" s="230" t="s">
        <v>30</v>
      </c>
      <c r="Q301" s="230"/>
      <c r="R301" s="230"/>
      <c r="S301" s="23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1" t="s">
        <v>18</v>
      </c>
      <c r="G355" s="231"/>
      <c r="H355" s="231"/>
      <c r="I355" s="231"/>
      <c r="J355" s="228">
        <f>I353-K352</f>
        <v>0</v>
      </c>
      <c r="K355" s="8"/>
      <c r="M355" s="8"/>
      <c r="N355" s="8"/>
      <c r="O355" s="8"/>
      <c r="P355" s="8"/>
      <c r="Q355" s="8"/>
      <c r="R355" s="231" t="s">
        <v>18</v>
      </c>
      <c r="S355" s="231"/>
      <c r="T355" s="231"/>
      <c r="U355" s="231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30"/>
      <c r="E2" s="230"/>
      <c r="F2" s="230"/>
      <c r="G2" s="230"/>
      <c r="O2" s="230"/>
      <c r="P2" s="230"/>
      <c r="Q2" s="230"/>
      <c r="R2" s="23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30"/>
      <c r="E24" s="230"/>
      <c r="F24" s="230"/>
      <c r="G24" s="230"/>
      <c r="O24" s="230"/>
      <c r="P24" s="230"/>
      <c r="Q24" s="230"/>
      <c r="R24" s="23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30"/>
      <c r="E46" s="230"/>
      <c r="F46" s="230"/>
      <c r="G46" s="230"/>
      <c r="O46" s="230"/>
      <c r="P46" s="230"/>
      <c r="Q46" s="230"/>
      <c r="R46" s="23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30"/>
      <c r="E70" s="230"/>
      <c r="F70" s="230"/>
      <c r="G70" s="230"/>
      <c r="O70" s="230"/>
      <c r="P70" s="230"/>
      <c r="Q70" s="230"/>
      <c r="R70" s="23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30"/>
      <c r="E93" s="230"/>
      <c r="F93" s="230"/>
      <c r="G93" s="230"/>
      <c r="O93" s="230"/>
      <c r="P93" s="230"/>
      <c r="Q93" s="230"/>
      <c r="R93" s="23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30"/>
      <c r="E116" s="230"/>
      <c r="F116" s="230"/>
      <c r="G116" s="230"/>
      <c r="O116" s="230"/>
      <c r="P116" s="230"/>
      <c r="Q116" s="230"/>
      <c r="R116" s="23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A101" zoomScale="115" zoomScaleNormal="115" workbookViewId="0">
      <selection activeCell="I110" sqref="I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709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708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204.5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715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/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/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714</v>
      </c>
      <c r="C112" s="38" t="s">
        <v>109</v>
      </c>
      <c r="D112" s="38" t="s">
        <v>676</v>
      </c>
      <c r="E112" s="38" t="s">
        <v>192</v>
      </c>
      <c r="F112" s="38"/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/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2910</v>
      </c>
      <c r="H128" s="13">
        <f>SUM(H121:H127)</f>
        <v>0</v>
      </c>
      <c r="I128" s="13">
        <f>SUM(I105:I127)</f>
        <v>2740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2880.9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140.90000000000009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D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104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23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47.549999999999955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1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6" t="s">
        <v>567</v>
      </c>
      <c r="I30" s="176">
        <v>544</v>
      </c>
      <c r="N30" s="248" t="s">
        <v>89</v>
      </c>
      <c r="O30" s="248"/>
      <c r="P30" s="248"/>
      <c r="Q30" s="248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5" zoomScale="90" zoomScaleNormal="90" workbookViewId="0">
      <selection activeCell="A189" sqref="A18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2"/>
      <c r="R113" s="232"/>
      <c r="S113" s="232"/>
      <c r="T113" s="232"/>
      <c r="U113" s="165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701</v>
      </c>
      <c r="C185" s="8" t="s">
        <v>21</v>
      </c>
      <c r="D185" s="8" t="s">
        <v>684</v>
      </c>
      <c r="E185" s="8"/>
      <c r="F185" s="21">
        <v>600</v>
      </c>
      <c r="G185" s="8" t="s">
        <v>702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/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/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711</v>
      </c>
      <c r="C188" s="8" t="s">
        <v>21</v>
      </c>
      <c r="D188" s="8" t="s">
        <v>134</v>
      </c>
      <c r="E188" s="8"/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3450</v>
      </c>
      <c r="G225" s="14"/>
      <c r="H225" s="14"/>
      <c r="I225" s="16">
        <f>SUM(I177:I224)</f>
        <v>3110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3415.5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305.5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630</v>
      </c>
      <c r="J25" s="249"/>
      <c r="K25" s="249"/>
      <c r="O25" s="143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43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L32" sqref="L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700</v>
      </c>
      <c r="L26" s="76">
        <v>20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 t="s">
        <v>705</v>
      </c>
      <c r="L31" s="76">
        <v>100</v>
      </c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393.03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699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300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0" zoomScale="96" zoomScaleNormal="96" workbookViewId="0">
      <selection activeCell="J196" sqref="J19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59" t="s">
        <v>24</v>
      </c>
      <c r="E3" s="259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2"/>
      <c r="E33" s="264"/>
      <c r="H33" s="265" t="s">
        <v>40</v>
      </c>
      <c r="I33" s="266"/>
      <c r="J33" s="272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59" t="s">
        <v>87</v>
      </c>
      <c r="E39" s="259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65" t="s">
        <v>40</v>
      </c>
      <c r="I64" s="2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59" t="s">
        <v>88</v>
      </c>
      <c r="E69" s="259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65" t="s">
        <v>40</v>
      </c>
      <c r="I94" s="266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5" t="s">
        <v>40</v>
      </c>
      <c r="I125" s="266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5132.3458999999993</v>
      </c>
      <c r="H156" s="265" t="s">
        <v>40</v>
      </c>
      <c r="I156" s="266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5" t="s">
        <v>40</v>
      </c>
      <c r="I186" s="266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9">
        <f>SUM(E164:E186)</f>
        <v>5361.7755000000006</v>
      </c>
    </row>
    <row r="188" spans="4:12" x14ac:dyDescent="0.25">
      <c r="D188" s="262"/>
      <c r="E188" s="270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72.519999999999982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305.5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784.80000000000018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393.03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140.90000000000009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65" t="s">
        <v>40</v>
      </c>
      <c r="I216" s="266"/>
      <c r="J216" s="65">
        <f>SUM(J193:J215)</f>
        <v>1663</v>
      </c>
      <c r="K216" s="8"/>
      <c r="L216" s="8"/>
    </row>
    <row r="217" spans="4:12" x14ac:dyDescent="0.25">
      <c r="D217" s="261" t="s">
        <v>67</v>
      </c>
      <c r="E217" s="267">
        <f>SUM(E194:E216)</f>
        <v>3246.6824999999999</v>
      </c>
    </row>
    <row r="218" spans="4:12" x14ac:dyDescent="0.25">
      <c r="D218" s="262"/>
      <c r="E218" s="268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65" t="s">
        <v>40</v>
      </c>
      <c r="I246" s="266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65" t="s">
        <v>40</v>
      </c>
      <c r="I276" s="266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65" t="s">
        <v>40</v>
      </c>
      <c r="I307" s="266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65" t="s">
        <v>40</v>
      </c>
      <c r="I338" s="266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65" t="s">
        <v>40</v>
      </c>
      <c r="I369" s="266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5132.3458999999993</v>
      </c>
      <c r="H3" s="69">
        <f>utilidad!E187</f>
        <v>5361.7755000000006</v>
      </c>
      <c r="I3" s="69">
        <f>utilidad!E217</f>
        <v>3246.6824999999999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5132.3458999999993</v>
      </c>
      <c r="H6" s="70">
        <f t="shared" si="0"/>
        <v>5361.7755000000006</v>
      </c>
      <c r="I6" s="70">
        <f t="shared" si="0"/>
        <v>3246.6824999999999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1663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1663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1001.8758999999991</v>
      </c>
      <c r="H15" s="100">
        <f t="shared" si="10"/>
        <v>1600.9055000000012</v>
      </c>
      <c r="I15" s="100">
        <f t="shared" si="10"/>
        <v>1583.6824999999999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40" t="s">
        <v>92</v>
      </c>
      <c r="D1" s="240"/>
      <c r="E1" s="24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6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70.799999999999955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B166" sqref="B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6">
        <v>150</v>
      </c>
      <c r="H164" s="134"/>
      <c r="I164" s="97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6">
        <v>150</v>
      </c>
      <c r="H165" s="134"/>
      <c r="I165" s="97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7">
        <v>150</v>
      </c>
      <c r="H166" s="134"/>
      <c r="I166" s="97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A87" sqref="A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17.399999999999977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18" zoomScale="115" zoomScaleNormal="115" workbookViewId="0">
      <selection activeCell="A232" sqref="A23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0" t="s">
        <v>88</v>
      </c>
      <c r="D69" s="240"/>
      <c r="E69" s="240"/>
      <c r="N69" s="240" t="s">
        <v>89</v>
      </c>
      <c r="O69" s="240"/>
      <c r="P69" s="24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707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/>
      <c r="G226" s="39">
        <v>175</v>
      </c>
      <c r="H226" s="39"/>
      <c r="I226" s="39">
        <f t="shared" si="4"/>
        <v>150</v>
      </c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227">
        <v>8028701076</v>
      </c>
      <c r="G227" s="39">
        <v>620</v>
      </c>
      <c r="H227" s="39"/>
      <c r="I227" s="39">
        <v>600</v>
      </c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6">
        <v>8028701242</v>
      </c>
      <c r="G228" s="39">
        <v>220</v>
      </c>
      <c r="H228" s="39" t="s">
        <v>706</v>
      </c>
      <c r="I228" s="39">
        <v>190</v>
      </c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/>
      <c r="G229" s="39">
        <v>250</v>
      </c>
      <c r="H229" s="39"/>
      <c r="I229" s="39">
        <v>200</v>
      </c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/>
      <c r="G230" s="39">
        <v>250</v>
      </c>
      <c r="H230" s="39"/>
      <c r="I230" s="39">
        <v>200</v>
      </c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/>
      <c r="G231" s="39">
        <v>250</v>
      </c>
      <c r="H231" s="39"/>
      <c r="I231" s="39">
        <v>200</v>
      </c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5840</v>
      </c>
      <c r="H265" s="14"/>
      <c r="I265" s="16">
        <f>SUM(I207:I264)</f>
        <v>4880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5664.8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784.80000000000018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8.1999999999999886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7" zoomScaleNormal="100" workbookViewId="0">
      <selection activeCell="E63" sqref="E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703</v>
      </c>
      <c r="D62" s="8" t="s">
        <v>179</v>
      </c>
      <c r="E62" s="8" t="s">
        <v>698</v>
      </c>
      <c r="F62" s="8"/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704</v>
      </c>
      <c r="C63" s="8" t="s">
        <v>213</v>
      </c>
      <c r="D63" s="8" t="s">
        <v>327</v>
      </c>
      <c r="E63" s="8" t="s">
        <v>698</v>
      </c>
      <c r="F63" s="8"/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91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17.599999999999994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2023-07-13T20:42:39Z</cp:lastPrinted>
  <dcterms:created xsi:type="dcterms:W3CDTF">2022-12-25T20:49:22Z</dcterms:created>
  <dcterms:modified xsi:type="dcterms:W3CDTF">2023-07-14T02:08:08Z</dcterms:modified>
</cp:coreProperties>
</file>