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062966E-3E20-42CA-AF4E-8FA11496A8AD}" xr6:coauthVersionLast="47" xr6:coauthVersionMax="47" xr10:uidLastSave="{00000000-0000-0000-0000-000000000000}"/>
  <bookViews>
    <workbookView xWindow="-120" yWindow="-120" windowWidth="20730" windowHeight="11040" tabRatio="647" firstSheet="20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<sst xmlns="http://schemas.openxmlformats.org/spreadsheetml/2006/main" count="9106" uniqueCount="730">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</sst>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41" zoomScale="115" zoomScaleNormal="115" workbookViewId="0">
      <selection activeCell="V155" sqref="V15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2754</v>
      </c>
      <c r="H231" s="14"/>
      <c r="I231" s="15">
        <f>SUM(I182:I230)</f>
        <v>0</v>
      </c>
      <c r="J231" s="16"/>
      <c r="K231" s="13">
        <f>SUM(K182:K230)</f>
        <v>2580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2754</v>
      </c>
      <c r="H232" s="16" t="s">
        <v>16</v>
      </c>
      <c r="I232" s="13">
        <f>G233-I231</f>
        <v>2726.46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2726.46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1">
        <f>I232-K231</f>
        <v>146.46000000000004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1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1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4" t="s">
        <v>18</v>
      </c>
      <c r="G19" s="245"/>
      <c r="H19" s="246"/>
      <c r="I19" s="42">
        <f>G18-I17</f>
        <v>0</v>
      </c>
      <c r="L19" s="8"/>
      <c r="M19" s="8"/>
      <c r="N19" s="8"/>
      <c r="O19" s="8"/>
      <c r="P19" s="8"/>
      <c r="Q19" s="244" t="s">
        <v>18</v>
      </c>
      <c r="R19" s="245"/>
      <c r="S19" s="246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4" t="s">
        <v>18</v>
      </c>
      <c r="G41" s="245"/>
      <c r="H41" s="246"/>
      <c r="I41" s="42">
        <f>I40-J39</f>
        <v>15.5</v>
      </c>
      <c r="L41" s="8"/>
      <c r="M41" s="8"/>
      <c r="N41" s="8"/>
      <c r="O41" s="8"/>
      <c r="P41" s="8"/>
      <c r="Q41" s="244" t="s">
        <v>18</v>
      </c>
      <c r="R41" s="245"/>
      <c r="S41" s="246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4" t="s">
        <v>18</v>
      </c>
      <c r="G63" s="245"/>
      <c r="H63" s="246"/>
      <c r="I63" s="42">
        <f>G62-J61</f>
        <v>8.5999999999999943</v>
      </c>
      <c r="L63" s="8"/>
      <c r="M63" s="8"/>
      <c r="N63" s="8"/>
      <c r="O63" s="8"/>
      <c r="P63" s="8"/>
      <c r="Q63" s="244" t="s">
        <v>18</v>
      </c>
      <c r="R63" s="245"/>
      <c r="S63" s="246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4" t="s">
        <v>18</v>
      </c>
      <c r="G87" s="245"/>
      <c r="H87" s="246"/>
      <c r="I87" s="42">
        <f>G86-I85</f>
        <v>0</v>
      </c>
      <c r="L87" s="8"/>
      <c r="M87" s="8"/>
      <c r="N87" s="8"/>
      <c r="O87" s="8"/>
      <c r="P87" s="8"/>
      <c r="Q87" s="244" t="s">
        <v>18</v>
      </c>
      <c r="R87" s="245"/>
      <c r="S87" s="246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4" t="s">
        <v>18</v>
      </c>
      <c r="G110" s="245"/>
      <c r="H110" s="246"/>
      <c r="I110" s="42">
        <f>G109-I108</f>
        <v>0</v>
      </c>
      <c r="L110" s="8"/>
      <c r="M110" s="8"/>
      <c r="N110" s="8"/>
      <c r="O110" s="8"/>
      <c r="P110" s="8"/>
      <c r="Q110" s="244" t="s">
        <v>18</v>
      </c>
      <c r="R110" s="245"/>
      <c r="S110" s="246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4" t="s">
        <v>18</v>
      </c>
      <c r="G133" s="245"/>
      <c r="H133" s="246"/>
      <c r="I133" s="42">
        <f>G132-I131</f>
        <v>0</v>
      </c>
      <c r="L133" s="8"/>
      <c r="M133" s="8"/>
      <c r="N133" s="8"/>
      <c r="O133" s="8"/>
      <c r="P133" s="8"/>
      <c r="Q133" s="244" t="s">
        <v>18</v>
      </c>
      <c r="R133" s="245"/>
      <c r="S133" s="24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3" t="s">
        <v>24</v>
      </c>
      <c r="C1" s="243"/>
      <c r="D1" s="243"/>
      <c r="E1" s="243"/>
      <c r="F1" s="24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3" t="s">
        <v>87</v>
      </c>
      <c r="R2" s="243"/>
      <c r="S2" s="243"/>
      <c r="T2" s="243"/>
      <c r="U2" s="24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4" t="s">
        <v>18</v>
      </c>
      <c r="H25" s="245"/>
      <c r="I25" s="245"/>
      <c r="J25" s="24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4" t="s">
        <v>18</v>
      </c>
      <c r="W26" s="245"/>
      <c r="X26" s="245"/>
      <c r="Y26" s="246"/>
      <c r="Z26" s="55"/>
      <c r="AA26" s="42">
        <f>W25-Z24</f>
        <v>23.314499999999953</v>
      </c>
      <c r="AB26" s="61"/>
      <c r="AC26" s="17"/>
    </row>
    <row r="30" spans="1:42" ht="25.9" x14ac:dyDescent="0.5">
      <c r="B30" s="243" t="s">
        <v>88</v>
      </c>
      <c r="C30" s="243"/>
      <c r="D30" s="243"/>
      <c r="E30" s="243"/>
      <c r="F30" s="24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3" t="s">
        <v>89</v>
      </c>
      <c r="R31" s="243"/>
      <c r="S31" s="243"/>
      <c r="T31" s="243"/>
      <c r="U31" s="24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4" t="s">
        <v>18</v>
      </c>
      <c r="H54" s="245"/>
      <c r="I54" s="245"/>
      <c r="J54" s="24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4" t="s">
        <v>18</v>
      </c>
      <c r="W55" s="245"/>
      <c r="X55" s="245"/>
      <c r="Y55" s="246"/>
      <c r="Z55" s="55"/>
      <c r="AA55" s="42">
        <f>W54-Z53</f>
        <v>38.263499999999112</v>
      </c>
      <c r="AB55" s="61"/>
      <c r="AC55" s="17"/>
    </row>
    <row r="60" spans="1:42" ht="26.25" x14ac:dyDescent="0.4">
      <c r="B60" s="243" t="s">
        <v>97</v>
      </c>
      <c r="C60" s="243"/>
      <c r="D60" s="243"/>
      <c r="E60" s="243"/>
      <c r="F60" s="24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3" t="s">
        <v>91</v>
      </c>
      <c r="R61" s="243"/>
      <c r="S61" s="243"/>
      <c r="T61" s="243"/>
      <c r="U61" s="24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4" t="s">
        <v>18</v>
      </c>
      <c r="H84" s="245"/>
      <c r="I84" s="245"/>
      <c r="J84" s="24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4" t="s">
        <v>18</v>
      </c>
      <c r="W85" s="245"/>
      <c r="X85" s="245"/>
      <c r="Y85" s="246"/>
      <c r="Z85" s="55"/>
      <c r="AA85" s="42">
        <f>W84-Z83</f>
        <v>19.007999999999811</v>
      </c>
      <c r="AB85" s="61"/>
      <c r="AC85" s="17"/>
    </row>
    <row r="91" spans="1:29" ht="26.25" x14ac:dyDescent="0.4">
      <c r="B91" s="243" t="s">
        <v>92</v>
      </c>
      <c r="C91" s="243"/>
      <c r="D91" s="243"/>
      <c r="E91" s="243"/>
      <c r="F91" s="24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3" t="s">
        <v>93</v>
      </c>
      <c r="R92" s="243"/>
      <c r="S92" s="243"/>
      <c r="T92" s="243"/>
      <c r="U92" s="24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4" t="s">
        <v>18</v>
      </c>
      <c r="H115" s="245"/>
      <c r="I115" s="245"/>
      <c r="J115" s="246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4" t="s">
        <v>18</v>
      </c>
      <c r="W116" s="245"/>
      <c r="X116" s="245"/>
      <c r="Y116" s="246"/>
      <c r="Z116" s="55"/>
      <c r="AA116" s="42">
        <f>W115-Z114</f>
        <v>0</v>
      </c>
      <c r="AB116" s="61"/>
      <c r="AC116" s="17"/>
    </row>
    <row r="123" spans="1:29" ht="26.25" x14ac:dyDescent="0.4">
      <c r="B123" s="243" t="s">
        <v>94</v>
      </c>
      <c r="C123" s="243"/>
      <c r="D123" s="243"/>
      <c r="E123" s="243"/>
      <c r="F123" s="24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3" t="s">
        <v>99</v>
      </c>
      <c r="R124" s="243"/>
      <c r="S124" s="243"/>
      <c r="T124" s="243"/>
      <c r="U124" s="24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4" t="s">
        <v>18</v>
      </c>
      <c r="H147" s="245"/>
      <c r="I147" s="245"/>
      <c r="J147" s="24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4" t="s">
        <v>18</v>
      </c>
      <c r="W148" s="245"/>
      <c r="X148" s="245"/>
      <c r="Y148" s="246"/>
      <c r="Z148" s="55"/>
      <c r="AA148" s="42">
        <f>W147-Z146</f>
        <v>0</v>
      </c>
      <c r="AB148" s="61"/>
      <c r="AC148" s="17"/>
    </row>
    <row r="153" spans="1:29" ht="26.25" x14ac:dyDescent="0.4">
      <c r="B153" s="243" t="s">
        <v>96</v>
      </c>
      <c r="C153" s="243"/>
      <c r="D153" s="243"/>
      <c r="E153" s="243"/>
      <c r="F153" s="24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3" t="s">
        <v>0</v>
      </c>
      <c r="R154" s="243"/>
      <c r="S154" s="243"/>
      <c r="T154" s="243"/>
      <c r="U154" s="24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4" t="s">
        <v>18</v>
      </c>
      <c r="H177" s="245"/>
      <c r="I177" s="245"/>
      <c r="J177" s="24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4" t="s">
        <v>18</v>
      </c>
      <c r="W178" s="245"/>
      <c r="X178" s="245"/>
      <c r="Y178" s="24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1" zoomScaleNormal="100" workbookViewId="0">
      <selection activeCell="F121" sqref="F12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281.89999999999964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A198" sqref="A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9" t="s">
        <v>24</v>
      </c>
      <c r="C1" s="240"/>
      <c r="D1" s="240"/>
      <c r="E1" s="240"/>
      <c r="F1" s="241"/>
      <c r="G1" s="8"/>
      <c r="H1" s="8"/>
      <c r="I1" s="8"/>
      <c r="J1" s="22"/>
      <c r="M1" s="7"/>
      <c r="N1" s="239" t="s">
        <v>87</v>
      </c>
      <c r="O1" s="240"/>
      <c r="P1" s="240"/>
      <c r="Q1" s="240"/>
      <c r="R1" s="24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9" t="s">
        <v>88</v>
      </c>
      <c r="C59" s="240"/>
      <c r="D59" s="240"/>
      <c r="E59" s="240"/>
      <c r="F59" s="241"/>
      <c r="G59" s="8"/>
      <c r="H59" s="8"/>
      <c r="I59" s="8"/>
      <c r="J59" s="22"/>
      <c r="M59" s="7"/>
      <c r="N59" s="239" t="s">
        <v>89</v>
      </c>
      <c r="O59" s="240"/>
      <c r="P59" s="240"/>
      <c r="Q59" s="240"/>
      <c r="R59" s="24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59"/>
    </row>
    <row r="117" spans="1:22" ht="31.5" x14ac:dyDescent="0.5">
      <c r="A117" s="7"/>
      <c r="B117" s="239" t="s">
        <v>97</v>
      </c>
      <c r="C117" s="240"/>
      <c r="D117" s="240"/>
      <c r="E117" s="240"/>
      <c r="F117" s="241"/>
      <c r="G117" s="8"/>
      <c r="H117" s="8"/>
      <c r="I117" s="8"/>
      <c r="J117" s="22"/>
      <c r="M117" s="7"/>
      <c r="N117" s="239" t="s">
        <v>91</v>
      </c>
      <c r="O117" s="240"/>
      <c r="P117" s="240"/>
      <c r="Q117" s="240"/>
      <c r="R117" s="24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9" t="s">
        <v>98</v>
      </c>
      <c r="C175" s="240"/>
      <c r="D175" s="240"/>
      <c r="E175" s="240"/>
      <c r="F175" s="241"/>
      <c r="G175" s="8"/>
      <c r="H175" s="8"/>
      <c r="I175" s="8"/>
      <c r="J175" s="22"/>
      <c r="M175" s="7"/>
      <c r="N175" s="239" t="s">
        <v>93</v>
      </c>
      <c r="O175" s="240"/>
      <c r="P175" s="240"/>
      <c r="Q175" s="240"/>
      <c r="R175" s="24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/>
      <c r="I196" s="14">
        <v>180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6040</v>
      </c>
      <c r="G225" s="14"/>
      <c r="H225" s="14"/>
      <c r="I225" s="16">
        <f>SUM(I177:I224)</f>
        <v>5480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5979.6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499.60000000000036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9" t="s">
        <v>94</v>
      </c>
      <c r="C234" s="240"/>
      <c r="D234" s="240"/>
      <c r="E234" s="240"/>
      <c r="F234" s="241"/>
      <c r="G234" s="8"/>
      <c r="H234" s="8"/>
      <c r="I234" s="8"/>
      <c r="J234" s="22"/>
      <c r="M234" s="7"/>
      <c r="N234" s="239" t="s">
        <v>99</v>
      </c>
      <c r="O234" s="240"/>
      <c r="P234" s="240"/>
      <c r="Q234" s="240"/>
      <c r="R234" s="24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9" t="s">
        <v>96</v>
      </c>
      <c r="C293" s="240"/>
      <c r="D293" s="240"/>
      <c r="E293" s="240"/>
      <c r="F293" s="241"/>
      <c r="G293" s="8"/>
      <c r="H293" s="8"/>
      <c r="I293" s="8"/>
      <c r="J293" s="22"/>
      <c r="M293" s="7"/>
      <c r="N293" s="239" t="s">
        <v>0</v>
      </c>
      <c r="O293" s="240"/>
      <c r="P293" s="240"/>
      <c r="Q293" s="240"/>
      <c r="R293" s="24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630</v>
      </c>
      <c r="J25" s="252"/>
      <c r="K25" s="252"/>
      <c r="O25" s="137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37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4" t="s">
        <v>40</v>
      </c>
      <c r="C14" s="245"/>
      <c r="D14" s="246"/>
      <c r="E14" s="13">
        <f>SUM(E5:E13)</f>
        <v>300</v>
      </c>
      <c r="F14" s="8"/>
      <c r="I14" s="244" t="s">
        <v>40</v>
      </c>
      <c r="J14" s="245"/>
      <c r="K14" s="24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4" t="s">
        <v>40</v>
      </c>
      <c r="C31" s="245"/>
      <c r="D31" s="246"/>
      <c r="E31" s="13">
        <f>SUM(E22:E30)</f>
        <v>60</v>
      </c>
      <c r="F31" s="8"/>
      <c r="I31" s="244" t="s">
        <v>40</v>
      </c>
      <c r="J31" s="245"/>
      <c r="K31" s="24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4" t="s">
        <v>40</v>
      </c>
      <c r="C48" s="245"/>
      <c r="D48" s="246"/>
      <c r="E48" s="13">
        <f>SUM(E39:E47)</f>
        <v>165</v>
      </c>
      <c r="F48" s="8"/>
      <c r="I48" s="244" t="s">
        <v>40</v>
      </c>
      <c r="J48" s="245"/>
      <c r="K48" s="24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4" t="s">
        <v>40</v>
      </c>
      <c r="C65" s="245"/>
      <c r="D65" s="246"/>
      <c r="E65" s="13">
        <f>SUM(E56:E64)</f>
        <v>300</v>
      </c>
      <c r="F65" s="8"/>
      <c r="I65" s="244" t="s">
        <v>40</v>
      </c>
      <c r="J65" s="245"/>
      <c r="K65" s="24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4" t="s">
        <v>40</v>
      </c>
      <c r="C83" s="245"/>
      <c r="D83" s="246"/>
      <c r="E83" s="13">
        <f>SUM(E74:E82)</f>
        <v>0</v>
      </c>
      <c r="F83" s="8"/>
      <c r="I83" s="244" t="s">
        <v>40</v>
      </c>
      <c r="J83" s="245"/>
      <c r="K83" s="24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4" t="s">
        <v>40</v>
      </c>
      <c r="C101" s="245"/>
      <c r="D101" s="246"/>
      <c r="E101" s="13">
        <f>SUM(E92:E100)</f>
        <v>0</v>
      </c>
      <c r="F101" s="8"/>
      <c r="I101" s="244" t="s">
        <v>40</v>
      </c>
      <c r="J101" s="245"/>
      <c r="K101" s="24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abSelected="1" topLeftCell="B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2" t="s">
        <v>24</v>
      </c>
      <c r="E3" s="262"/>
      <c r="H3" s="263" t="s">
        <v>24</v>
      </c>
      <c r="I3" s="263"/>
      <c r="J3" s="263"/>
      <c r="K3" s="263"/>
      <c r="L3" s="26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4479.1264000000001</v>
      </c>
      <c r="H32" s="8"/>
      <c r="I32" s="8"/>
      <c r="J32" s="274">
        <f>SUM(J5:J31)</f>
        <v>3313.67</v>
      </c>
      <c r="K32" s="8"/>
      <c r="L32" s="8"/>
    </row>
    <row r="33" spans="4:12" x14ac:dyDescent="0.25">
      <c r="D33" s="265"/>
      <c r="E33" s="267"/>
      <c r="H33" s="268" t="s">
        <v>40</v>
      </c>
      <c r="I33" s="269"/>
      <c r="J33" s="275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2" t="s">
        <v>87</v>
      </c>
      <c r="E39" s="262"/>
      <c r="H39" s="263" t="s">
        <v>87</v>
      </c>
      <c r="I39" s="263"/>
      <c r="J39" s="263"/>
      <c r="K39" s="263"/>
      <c r="L39" s="26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68" t="s">
        <v>40</v>
      </c>
      <c r="I64" s="26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2" t="s">
        <v>88</v>
      </c>
      <c r="E69" s="262"/>
      <c r="H69" s="263" t="s">
        <v>88</v>
      </c>
      <c r="I69" s="263"/>
      <c r="J69" s="263"/>
      <c r="K69" s="263"/>
      <c r="L69" s="26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68" t="s">
        <v>40</v>
      </c>
      <c r="I94" s="269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3" t="s">
        <v>89</v>
      </c>
      <c r="I100" s="263"/>
      <c r="J100" s="263"/>
      <c r="K100" s="263"/>
      <c r="L100" s="263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8" t="s">
        <v>40</v>
      </c>
      <c r="I125" s="269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3" t="s">
        <v>97</v>
      </c>
      <c r="I130" s="263"/>
      <c r="J130" s="263"/>
      <c r="K130" s="263"/>
      <c r="L130" s="263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68" t="s">
        <v>40</v>
      </c>
      <c r="I156" s="269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3" t="s">
        <v>91</v>
      </c>
      <c r="I161" s="263"/>
      <c r="J161" s="263"/>
      <c r="K161" s="263"/>
      <c r="L161" s="263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8" t="s">
        <v>40</v>
      </c>
      <c r="I186" s="269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2">
        <f>SUM(E164:E186)</f>
        <v>5388.5055000000002</v>
      </c>
    </row>
    <row r="188" spans="4:12" x14ac:dyDescent="0.25">
      <c r="D188" s="265"/>
      <c r="E188" s="273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3" t="s">
        <v>92</v>
      </c>
      <c r="I191" s="263"/>
      <c r="J191" s="263"/>
      <c r="K191" s="263"/>
      <c r="L191" s="263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146.46000000000004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499.60000000000036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1233.480599999999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8" t="s">
        <v>40</v>
      </c>
      <c r="I216" s="269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0">
        <f>SUM(E194:E216)</f>
        <v>4331.3688999999986</v>
      </c>
    </row>
    <row r="218" spans="4:12" x14ac:dyDescent="0.25">
      <c r="D218" s="265"/>
      <c r="E218" s="271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3" t="s">
        <v>93</v>
      </c>
      <c r="I221" s="263"/>
      <c r="J221" s="263"/>
      <c r="K221" s="263"/>
      <c r="L221" s="263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68" t="s">
        <v>40</v>
      </c>
      <c r="I246" s="269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3" t="s">
        <v>94</v>
      </c>
      <c r="I251" s="263"/>
      <c r="J251" s="263"/>
      <c r="K251" s="263"/>
      <c r="L251" s="263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68" t="s">
        <v>40</v>
      </c>
      <c r="I276" s="269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3" t="s">
        <v>99</v>
      </c>
      <c r="I282" s="263"/>
      <c r="J282" s="263"/>
      <c r="K282" s="263"/>
      <c r="L282" s="263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68" t="s">
        <v>40</v>
      </c>
      <c r="I307" s="269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3" t="s">
        <v>96</v>
      </c>
      <c r="I313" s="263"/>
      <c r="J313" s="263"/>
      <c r="K313" s="263"/>
      <c r="L313" s="263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68" t="s">
        <v>40</v>
      </c>
      <c r="I338" s="269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3" t="s">
        <v>0</v>
      </c>
      <c r="I344" s="263"/>
      <c r="J344" s="263"/>
      <c r="K344" s="263"/>
      <c r="L344" s="263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68" t="s">
        <v>40</v>
      </c>
      <c r="I369" s="269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4479.1264000000001</v>
      </c>
      <c r="D3" s="219">
        <f>utilidad!E63</f>
        <v>4489.0032000000001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4331.3688999999986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4479.1264000000001</v>
      </c>
      <c r="D6" s="220">
        <f t="shared" ref="D6:N6" si="0">SUM(D3:D5)</f>
        <v>4489.0032000000001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4331.3688999999986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1165.4564</v>
      </c>
      <c r="D15" s="218">
        <f>D6-D8</f>
        <v>712.6232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2481.9688999999985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3" t="s">
        <v>92</v>
      </c>
      <c r="C1" s="243"/>
      <c r="D1" s="243"/>
      <c r="E1" s="243"/>
      <c r="F1" s="243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H91" sqref="H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/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43.5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31" zoomScale="115" zoomScaleNormal="115" workbookViewId="0">
      <selection activeCell="L240" sqref="L24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4" t="s">
        <v>18</v>
      </c>
      <c r="F63" s="245"/>
      <c r="G63" s="245"/>
      <c r="H63" s="246"/>
      <c r="I63" s="30">
        <f>G62-I61</f>
        <v>903.5</v>
      </c>
      <c r="J63" s="80"/>
      <c r="L63" s="8"/>
      <c r="M63" s="8"/>
      <c r="N63" s="8"/>
      <c r="O63" s="8"/>
      <c r="P63" s="244" t="s">
        <v>18</v>
      </c>
      <c r="Q63" s="245"/>
      <c r="R63" s="245"/>
      <c r="S63" s="24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3" t="s">
        <v>88</v>
      </c>
      <c r="D69" s="243"/>
      <c r="E69" s="243"/>
      <c r="N69" s="243" t="s">
        <v>89</v>
      </c>
      <c r="O69" s="243"/>
      <c r="P69" s="24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7" t="s">
        <v>538</v>
      </c>
      <c r="X84" s="24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7"/>
      <c r="X85" s="24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4" t="s">
        <v>18</v>
      </c>
      <c r="F131" s="245"/>
      <c r="G131" s="245"/>
      <c r="H131" s="246"/>
      <c r="I131" s="30">
        <f>G130-I129</f>
        <v>606</v>
      </c>
      <c r="J131" s="80"/>
      <c r="L131" s="8"/>
      <c r="M131" s="8"/>
      <c r="N131" s="8"/>
      <c r="O131" s="8"/>
      <c r="P131" s="244" t="s">
        <v>18</v>
      </c>
      <c r="Q131" s="245"/>
      <c r="R131" s="245"/>
      <c r="S131" s="24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3" t="s">
        <v>97</v>
      </c>
      <c r="D137" s="243"/>
      <c r="E137" s="243"/>
      <c r="N137" s="243" t="s">
        <v>91</v>
      </c>
      <c r="O137" s="243"/>
      <c r="P137" s="24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4" t="s">
        <v>18</v>
      </c>
      <c r="F199" s="245"/>
      <c r="G199" s="245"/>
      <c r="H199" s="246"/>
      <c r="I199" s="30">
        <f>G198-I197</f>
        <v>956.5</v>
      </c>
      <c r="J199" s="80"/>
      <c r="L199" s="8"/>
      <c r="M199" s="8"/>
      <c r="N199" s="8"/>
      <c r="O199" s="8"/>
      <c r="P199" s="244" t="s">
        <v>18</v>
      </c>
      <c r="Q199" s="245"/>
      <c r="R199" s="245"/>
      <c r="S199" s="24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3" t="s">
        <v>92</v>
      </c>
      <c r="D205" s="243"/>
      <c r="E205" s="243"/>
      <c r="N205" s="243" t="s">
        <v>93</v>
      </c>
      <c r="O205" s="243"/>
      <c r="P205" s="24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/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/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/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8549.98</v>
      </c>
      <c r="H265" s="14"/>
      <c r="I265" s="16">
        <f>SUM(I207:I264)</f>
        <v>7060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8293.480599999999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4" t="s">
        <v>18</v>
      </c>
      <c r="F267" s="245"/>
      <c r="G267" s="245"/>
      <c r="H267" s="246"/>
      <c r="I267" s="30">
        <f>G266-I265</f>
        <v>1233.480599999999</v>
      </c>
      <c r="J267" s="80"/>
      <c r="L267" s="8"/>
      <c r="M267" s="8"/>
      <c r="N267" s="8"/>
      <c r="O267" s="8"/>
      <c r="P267" s="244" t="s">
        <v>18</v>
      </c>
      <c r="Q267" s="245"/>
      <c r="R267" s="245"/>
      <c r="S267" s="24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3" t="s">
        <v>94</v>
      </c>
      <c r="D275" s="243"/>
      <c r="E275" s="243"/>
      <c r="N275" s="243" t="s">
        <v>99</v>
      </c>
      <c r="O275" s="243"/>
      <c r="P275" s="24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4" t="s">
        <v>18</v>
      </c>
      <c r="F337" s="245"/>
      <c r="G337" s="245"/>
      <c r="H337" s="246"/>
      <c r="I337" s="30">
        <f>G336-I335</f>
        <v>0</v>
      </c>
      <c r="J337" s="80"/>
      <c r="L337" s="8"/>
      <c r="M337" s="8"/>
      <c r="N337" s="8"/>
      <c r="O337" s="8"/>
      <c r="P337" s="244" t="s">
        <v>18</v>
      </c>
      <c r="Q337" s="245"/>
      <c r="R337" s="245"/>
      <c r="S337" s="24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3" t="s">
        <v>96</v>
      </c>
      <c r="D346" s="243"/>
      <c r="E346" s="243"/>
      <c r="N346" s="243" t="s">
        <v>0</v>
      </c>
      <c r="O346" s="243"/>
      <c r="P346" s="24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4" t="s">
        <v>18</v>
      </c>
      <c r="F408" s="245"/>
      <c r="G408" s="245"/>
      <c r="H408" s="246"/>
      <c r="I408" s="30">
        <f>G407-I406</f>
        <v>0</v>
      </c>
      <c r="J408" s="80"/>
      <c r="L408" s="8"/>
      <c r="M408" s="8"/>
      <c r="N408" s="8"/>
      <c r="O408" s="8"/>
      <c r="P408" s="244" t="s">
        <v>18</v>
      </c>
      <c r="Q408" s="245"/>
      <c r="R408" s="245"/>
      <c r="S408" s="24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3" t="s">
        <v>24</v>
      </c>
      <c r="D415" s="243"/>
      <c r="E415" s="243"/>
      <c r="N415" s="243" t="s">
        <v>24</v>
      </c>
      <c r="O415" s="243"/>
      <c r="P415" s="24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4" t="s">
        <v>18</v>
      </c>
      <c r="F477" s="245"/>
      <c r="G477" s="245"/>
      <c r="H477" s="246"/>
      <c r="I477" s="30">
        <f>G476-I475</f>
        <v>0</v>
      </c>
      <c r="J477" s="80"/>
      <c r="L477" s="8"/>
      <c r="M477" s="8"/>
      <c r="N477" s="8"/>
      <c r="O477" s="8"/>
      <c r="P477" s="244" t="s">
        <v>18</v>
      </c>
      <c r="Q477" s="245"/>
      <c r="R477" s="245"/>
      <c r="S477" s="24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4" t="s">
        <v>18</v>
      </c>
      <c r="F17" s="245"/>
      <c r="G17" s="245"/>
      <c r="H17" s="246"/>
      <c r="I17" s="30">
        <f>G16-I15</f>
        <v>0</v>
      </c>
      <c r="K17" s="8"/>
      <c r="L17" s="8"/>
      <c r="M17" s="8"/>
      <c r="N17" s="8"/>
      <c r="O17" s="244" t="s">
        <v>18</v>
      </c>
      <c r="P17" s="245"/>
      <c r="Q17" s="245"/>
      <c r="R17" s="24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4" t="s">
        <v>18</v>
      </c>
      <c r="F38" s="245"/>
      <c r="G38" s="245"/>
      <c r="H38" s="246"/>
      <c r="I38" s="30">
        <f>G37-I36</f>
        <v>21.700000000000045</v>
      </c>
      <c r="K38" s="8"/>
      <c r="L38" s="8"/>
      <c r="M38" s="8"/>
      <c r="N38" s="8"/>
      <c r="O38" s="244" t="s">
        <v>18</v>
      </c>
      <c r="P38" s="245"/>
      <c r="Q38" s="245"/>
      <c r="R38" s="24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4" t="s">
        <v>18</v>
      </c>
      <c r="F59" s="245"/>
      <c r="G59" s="245"/>
      <c r="H59" s="246"/>
      <c r="I59" s="30">
        <f>G58-I57</f>
        <v>0</v>
      </c>
      <c r="K59" s="8"/>
      <c r="L59" s="8"/>
      <c r="M59" s="8"/>
      <c r="N59" s="8"/>
      <c r="O59" s="244" t="s">
        <v>18</v>
      </c>
      <c r="P59" s="245"/>
      <c r="Q59" s="245"/>
      <c r="R59" s="24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4" t="s">
        <v>18</v>
      </c>
      <c r="F82" s="245"/>
      <c r="G82" s="245"/>
      <c r="H82" s="246"/>
      <c r="I82" s="30">
        <f>G81-I80</f>
        <v>8.1999999999999886</v>
      </c>
      <c r="K82" s="8"/>
      <c r="L82" s="8"/>
      <c r="M82" s="8"/>
      <c r="N82" s="8"/>
      <c r="O82" s="244" t="s">
        <v>18</v>
      </c>
      <c r="P82" s="245"/>
      <c r="Q82" s="245"/>
      <c r="R82" s="24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4" t="s">
        <v>18</v>
      </c>
      <c r="F104" s="245"/>
      <c r="G104" s="245"/>
      <c r="H104" s="246"/>
      <c r="I104" s="30">
        <f>G103-I102</f>
        <v>0</v>
      </c>
      <c r="K104" s="8"/>
      <c r="L104" s="8"/>
      <c r="M104" s="8"/>
      <c r="N104" s="8"/>
      <c r="O104" s="244" t="s">
        <v>18</v>
      </c>
      <c r="P104" s="245"/>
      <c r="Q104" s="245"/>
      <c r="R104" s="24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4" t="s">
        <v>18</v>
      </c>
      <c r="F125" s="245"/>
      <c r="G125" s="245"/>
      <c r="H125" s="246"/>
      <c r="I125" s="30">
        <f>G124-I123</f>
        <v>0</v>
      </c>
      <c r="K125" s="8"/>
      <c r="L125" s="8"/>
      <c r="M125" s="8"/>
      <c r="N125" s="8"/>
      <c r="O125" s="244" t="s">
        <v>18</v>
      </c>
      <c r="P125" s="245"/>
      <c r="Q125" s="245"/>
      <c r="R125" s="24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3" t="s">
        <v>88</v>
      </c>
      <c r="D20" s="243"/>
      <c r="E20" s="243"/>
      <c r="N20" s="243" t="s">
        <v>89</v>
      </c>
      <c r="O20" s="243"/>
      <c r="P20" s="24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3" t="s">
        <v>97</v>
      </c>
      <c r="D38" s="243"/>
      <c r="E38" s="243"/>
      <c r="N38" s="243" t="s">
        <v>91</v>
      </c>
      <c r="O38" s="243"/>
      <c r="P38" s="24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3" t="s">
        <v>92</v>
      </c>
      <c r="D57" s="243"/>
      <c r="E57" s="243"/>
      <c r="N57" s="243" t="s">
        <v>93</v>
      </c>
      <c r="O57" s="243"/>
      <c r="P57" s="24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109.20000000000005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3" t="s">
        <v>94</v>
      </c>
      <c r="D75" s="243"/>
      <c r="E75" s="243"/>
      <c r="N75" s="243" t="s">
        <v>99</v>
      </c>
      <c r="O75" s="243"/>
      <c r="P75" s="24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3" t="s">
        <v>96</v>
      </c>
      <c r="D94" s="243"/>
      <c r="E94" s="243"/>
      <c r="N94" s="243" t="s">
        <v>0</v>
      </c>
      <c r="O94" s="243"/>
      <c r="P94" s="24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4" t="s">
        <v>18</v>
      </c>
      <c r="G17" s="245"/>
      <c r="H17" s="245"/>
      <c r="I17" s="246"/>
      <c r="J17" s="30">
        <f>G16-J15</f>
        <v>48.799999999999955</v>
      </c>
      <c r="L17" s="7"/>
      <c r="M17" s="8"/>
      <c r="N17" s="8"/>
      <c r="O17" s="8"/>
      <c r="P17" s="8"/>
      <c r="Q17" s="244" t="s">
        <v>18</v>
      </c>
      <c r="R17" s="245"/>
      <c r="S17" s="245"/>
      <c r="T17" s="24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3" t="s">
        <v>88</v>
      </c>
      <c r="D24" s="243"/>
      <c r="E24" s="243"/>
      <c r="N24" s="243" t="s">
        <v>89</v>
      </c>
      <c r="O24" s="243"/>
      <c r="P24" s="24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4" t="s">
        <v>18</v>
      </c>
      <c r="G40" s="245"/>
      <c r="H40" s="245"/>
      <c r="I40" s="246"/>
      <c r="J40" s="30">
        <f>G39-J38</f>
        <v>8.7999999999999972</v>
      </c>
      <c r="L40" s="7"/>
      <c r="M40" s="8"/>
      <c r="N40" s="8"/>
      <c r="O40" s="8"/>
      <c r="P40" s="8"/>
      <c r="Q40" s="244" t="s">
        <v>18</v>
      </c>
      <c r="R40" s="245"/>
      <c r="S40" s="245"/>
      <c r="T40" s="24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3" t="s">
        <v>97</v>
      </c>
      <c r="D48" s="243"/>
      <c r="E48" s="243"/>
      <c r="N48" s="243" t="s">
        <v>91</v>
      </c>
      <c r="O48" s="243"/>
      <c r="P48" s="24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4" t="s">
        <v>18</v>
      </c>
      <c r="G64" s="245"/>
      <c r="H64" s="245"/>
      <c r="I64" s="246"/>
      <c r="J64" s="30">
        <f>G63-J62</f>
        <v>35</v>
      </c>
      <c r="L64" s="7"/>
      <c r="M64" s="8"/>
      <c r="N64" s="8"/>
      <c r="O64" s="8"/>
      <c r="P64" s="8"/>
      <c r="Q64" s="244" t="s">
        <v>18</v>
      </c>
      <c r="R64" s="245"/>
      <c r="S64" s="245"/>
      <c r="T64" s="24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3" t="s">
        <v>92</v>
      </c>
      <c r="D71" s="243"/>
      <c r="E71" s="243"/>
      <c r="N71" s="243" t="s">
        <v>93</v>
      </c>
      <c r="O71" s="243"/>
      <c r="P71" s="24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4" t="s">
        <v>18</v>
      </c>
      <c r="G87" s="245"/>
      <c r="H87" s="245"/>
      <c r="I87" s="246"/>
      <c r="J87" s="30">
        <f>G86-J85</f>
        <v>17.599999999999994</v>
      </c>
      <c r="L87" s="7"/>
      <c r="M87" s="8"/>
      <c r="N87" s="8"/>
      <c r="O87" s="8"/>
      <c r="P87" s="8"/>
      <c r="Q87" s="244" t="s">
        <v>18</v>
      </c>
      <c r="R87" s="245"/>
      <c r="S87" s="245"/>
      <c r="T87" s="24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3" t="s">
        <v>94</v>
      </c>
      <c r="D95" s="243"/>
      <c r="E95" s="243"/>
      <c r="N95" s="243" t="s">
        <v>99</v>
      </c>
      <c r="O95" s="243"/>
      <c r="P95" s="24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4" t="s">
        <v>18</v>
      </c>
      <c r="G111" s="245"/>
      <c r="H111" s="245"/>
      <c r="I111" s="246"/>
      <c r="J111" s="30">
        <f>G110-J109</f>
        <v>0</v>
      </c>
      <c r="L111" s="7"/>
      <c r="M111" s="8"/>
      <c r="N111" s="8"/>
      <c r="O111" s="8"/>
      <c r="P111" s="8"/>
      <c r="Q111" s="244" t="s">
        <v>18</v>
      </c>
      <c r="R111" s="245"/>
      <c r="S111" s="245"/>
      <c r="T111" s="24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3" t="s">
        <v>100</v>
      </c>
      <c r="D118" s="243"/>
      <c r="E118" s="243"/>
      <c r="N118" s="243" t="s">
        <v>0</v>
      </c>
      <c r="O118" s="243"/>
      <c r="P118" s="24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4" t="s">
        <v>18</v>
      </c>
      <c r="G134" s="245"/>
      <c r="H134" s="245"/>
      <c r="I134" s="246"/>
      <c r="J134" s="30">
        <f>G133-J132</f>
        <v>0</v>
      </c>
      <c r="L134" s="7"/>
      <c r="M134" s="8"/>
      <c r="N134" s="8"/>
      <c r="O134" s="8"/>
      <c r="P134" s="8"/>
      <c r="Q134" s="244" t="s">
        <v>18</v>
      </c>
      <c r="R134" s="245"/>
      <c r="S134" s="245"/>
      <c r="T134" s="24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2023-07-24T19:06:17Z</cp:lastPrinted>
  <dcterms:created xsi:type="dcterms:W3CDTF">2022-12-25T20:49:22Z</dcterms:created>
  <dcterms:modified xsi:type="dcterms:W3CDTF">2023-07-24T19:58:44Z</dcterms:modified>
</cp:coreProperties>
</file>