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firstSheet="20" activeTab="26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35" l="1"/>
  <c r="M8" i="14"/>
  <c r="J325" i="13"/>
  <c r="J324" i="13"/>
  <c r="J323" i="13"/>
  <c r="E338" i="13"/>
  <c r="E337" i="13"/>
  <c r="E336" i="13"/>
  <c r="E333" i="13"/>
  <c r="E331" i="13"/>
  <c r="E330" i="13"/>
  <c r="E329" i="13"/>
  <c r="E328" i="13"/>
  <c r="E327" i="13"/>
  <c r="E326" i="13"/>
  <c r="E321" i="13"/>
  <c r="E325" i="13"/>
  <c r="E324" i="13"/>
  <c r="E322" i="13"/>
  <c r="E320" i="13"/>
  <c r="E319" i="13"/>
  <c r="E317" i="13"/>
  <c r="E316" i="13"/>
  <c r="I21" i="36"/>
  <c r="G21" i="36"/>
  <c r="M174" i="10"/>
  <c r="N174" i="10"/>
  <c r="H174" i="10"/>
  <c r="K174" i="10" s="1"/>
  <c r="H178" i="10"/>
  <c r="I178" i="10" s="1"/>
  <c r="M178" i="10" s="1"/>
  <c r="N178" i="10" s="1"/>
  <c r="J134" i="9"/>
  <c r="G134" i="9"/>
  <c r="H177" i="10"/>
  <c r="H176" i="10"/>
  <c r="K176" i="10" s="1"/>
  <c r="I174" i="10" l="1"/>
  <c r="K178" i="10"/>
  <c r="I177" i="10"/>
  <c r="M177" i="10" s="1"/>
  <c r="N177" i="10" s="1"/>
  <c r="K177" i="10"/>
  <c r="I176" i="10"/>
  <c r="M176" i="10" s="1"/>
  <c r="N176" i="10" s="1"/>
  <c r="H162" i="10" l="1"/>
  <c r="K162" i="10" s="1"/>
  <c r="G6" i="32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I162" i="10" l="1"/>
  <c r="M162" i="10" s="1"/>
  <c r="N162" i="10" s="1"/>
  <c r="J131" i="37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5" i="36" l="1"/>
  <c r="S135" i="36"/>
  <c r="R135" i="36"/>
  <c r="R136" i="36" s="1"/>
  <c r="I135" i="36"/>
  <c r="H135" i="36"/>
  <c r="G135" i="36"/>
  <c r="G136" i="36" s="1"/>
  <c r="U112" i="36"/>
  <c r="T112" i="36"/>
  <c r="S112" i="36"/>
  <c r="R112" i="36"/>
  <c r="R113" i="36" s="1"/>
  <c r="J112" i="36"/>
  <c r="H112" i="36"/>
  <c r="G112" i="36"/>
  <c r="G113" i="36" s="1"/>
  <c r="I114" i="36" s="1"/>
  <c r="U89" i="36"/>
  <c r="T89" i="36"/>
  <c r="S89" i="36"/>
  <c r="R89" i="36"/>
  <c r="R90" i="36" s="1"/>
  <c r="I89" i="36"/>
  <c r="H89" i="36"/>
  <c r="G89" i="36"/>
  <c r="G90" i="36" s="1"/>
  <c r="T65" i="36"/>
  <c r="S65" i="36"/>
  <c r="R65" i="36"/>
  <c r="R66" i="36" s="1"/>
  <c r="J65" i="36"/>
  <c r="I65" i="36"/>
  <c r="H65" i="36"/>
  <c r="G65" i="36"/>
  <c r="G66" i="36" s="1"/>
  <c r="T43" i="36"/>
  <c r="S43" i="36"/>
  <c r="R43" i="36"/>
  <c r="R44" i="36" s="1"/>
  <c r="J43" i="36"/>
  <c r="I43" i="36"/>
  <c r="H43" i="36"/>
  <c r="G43" i="36"/>
  <c r="G44" i="36" s="1"/>
  <c r="I44" i="36" s="1"/>
  <c r="U21" i="36"/>
  <c r="S21" i="36"/>
  <c r="R21" i="36"/>
  <c r="R22" i="36" s="1"/>
  <c r="T22" i="36" s="1"/>
  <c r="G22" i="36"/>
  <c r="T4" i="36"/>
  <c r="T21" i="36" s="1"/>
  <c r="Z258" i="2"/>
  <c r="J16" i="34"/>
  <c r="G16" i="34"/>
  <c r="I67" i="36" l="1"/>
  <c r="I45" i="36"/>
  <c r="T114" i="36"/>
  <c r="T67" i="36"/>
  <c r="U65" i="36"/>
  <c r="T91" i="36"/>
  <c r="T23" i="36"/>
  <c r="I91" i="36"/>
  <c r="J89" i="36"/>
  <c r="J135" i="36"/>
  <c r="I137" i="36"/>
  <c r="T137" i="36"/>
  <c r="U135" i="36"/>
  <c r="T45" i="36"/>
  <c r="U43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G163" i="31" s="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J33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80" i="10"/>
  <c r="Z180" i="10" s="1"/>
  <c r="W176" i="10"/>
  <c r="X176" i="10" s="1"/>
  <c r="AB176" i="10" s="1"/>
  <c r="AC176" i="10" s="1"/>
  <c r="H175" i="10"/>
  <c r="K175" i="10" s="1"/>
  <c r="W175" i="10"/>
  <c r="Z175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H180" i="10" l="1"/>
  <c r="H181" i="10" s="1"/>
  <c r="J306" i="13"/>
  <c r="L8" i="14" s="1"/>
  <c r="L12" i="14" s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J276" i="13"/>
  <c r="K8" i="14" s="1"/>
  <c r="K12" i="14" s="1"/>
  <c r="M12" i="14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Z14" i="10"/>
  <c r="V52" i="5"/>
  <c r="E108" i="13" s="1"/>
  <c r="V164" i="5"/>
  <c r="V107" i="5"/>
  <c r="E229" i="13" s="1"/>
  <c r="U134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E318" i="13" s="1"/>
  <c r="E339" i="13" s="1"/>
  <c r="M3" i="14" s="1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5" i="10"/>
  <c r="AB175" i="10" s="1"/>
  <c r="AC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80" i="10"/>
  <c r="AB180" i="10" s="1"/>
  <c r="AC180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6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5" i="10"/>
  <c r="M175" i="10" s="1"/>
  <c r="N175" i="10" s="1"/>
  <c r="S97" i="11"/>
  <c r="E176" i="13" s="1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82" i="10"/>
  <c r="W183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K180" i="10" l="1"/>
  <c r="N180" i="10"/>
  <c r="AB126" i="10"/>
  <c r="AC126" i="10" s="1"/>
  <c r="Z126" i="10"/>
  <c r="L182" i="10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82" i="10"/>
  <c r="AA184" i="10" s="1"/>
  <c r="AC182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E265" i="13" s="1"/>
  <c r="M145" i="10"/>
  <c r="N125" i="10"/>
  <c r="N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6" i="14"/>
  <c r="M15" i="14" s="1"/>
  <c r="O15" i="14" l="1"/>
  <c r="I23" i="36"/>
  <c r="I136" i="9"/>
  <c r="AA81" i="7"/>
</calcChain>
</file>

<file path=xl/sharedStrings.xml><?xml version="1.0" encoding="utf-8"?>
<sst xmlns="http://schemas.openxmlformats.org/spreadsheetml/2006/main" count="13265" uniqueCount="1092">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</sst>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4" fontId="0" fillId="23" borderId="1" xfId="0" applyNumberFormat="1" applyFill="1" applyBorder="1"/>
    <xf numFmtId="0" fontId="0" fillId="23" borderId="1" xfId="0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/>
      <sheetData sheetId="7">
        <row r="111">
          <cell r="C111">
            <v>50</v>
          </cell>
        </row>
        <row r="116">
          <cell r="C116"/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339" zoomScaleNormal="100" workbookViewId="0">
      <selection activeCell="B306" sqref="B30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1" t="s">
        <v>24</v>
      </c>
      <c r="E1" s="321"/>
      <c r="F1" s="321"/>
      <c r="G1" s="321"/>
      <c r="H1" s="2"/>
      <c r="I1" s="2"/>
      <c r="M1" s="1"/>
      <c r="N1" s="2"/>
      <c r="O1" s="2"/>
      <c r="P1" s="321" t="s">
        <v>87</v>
      </c>
      <c r="Q1" s="321"/>
      <c r="R1" s="321"/>
      <c r="S1" s="32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2" t="s">
        <v>18</v>
      </c>
      <c r="G55" s="322"/>
      <c r="H55" s="322"/>
      <c r="I55" s="322"/>
      <c r="J55" s="31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0"/>
      <c r="K56" s="8"/>
      <c r="M56" s="8"/>
      <c r="N56" s="8"/>
      <c r="O56" s="8"/>
      <c r="P56" s="8"/>
      <c r="Q56" s="8"/>
      <c r="R56" s="322" t="s">
        <v>18</v>
      </c>
      <c r="S56" s="322"/>
      <c r="T56" s="322"/>
      <c r="U56" s="322"/>
      <c r="V56" s="31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0"/>
      <c r="W57" s="8"/>
    </row>
    <row r="63" spans="1:23" ht="28.5" x14ac:dyDescent="0.45">
      <c r="A63" s="1"/>
      <c r="B63" s="2"/>
      <c r="C63" s="2"/>
      <c r="D63" s="321" t="s">
        <v>88</v>
      </c>
      <c r="E63" s="321"/>
      <c r="F63" s="321"/>
      <c r="G63" s="32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1" t="s">
        <v>89</v>
      </c>
      <c r="Q64" s="321"/>
      <c r="R64" s="321"/>
      <c r="S64" s="32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2" t="s">
        <v>18</v>
      </c>
      <c r="G117" s="322"/>
      <c r="H117" s="322"/>
      <c r="I117" s="322"/>
      <c r="J117" s="31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0"/>
      <c r="K118" s="8"/>
      <c r="M118" s="8"/>
      <c r="N118" s="8"/>
      <c r="O118" s="8"/>
      <c r="P118" s="8"/>
      <c r="Q118" s="8"/>
      <c r="R118" s="322" t="s">
        <v>18</v>
      </c>
      <c r="S118" s="322"/>
      <c r="T118" s="322"/>
      <c r="U118" s="322"/>
      <c r="V118" s="31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0"/>
      <c r="W119" s="8"/>
    </row>
    <row r="122" spans="1:36" ht="28.5" x14ac:dyDescent="0.45">
      <c r="A122" s="1"/>
      <c r="B122" s="2"/>
      <c r="C122" s="2"/>
      <c r="D122" s="321" t="s">
        <v>90</v>
      </c>
      <c r="E122" s="321"/>
      <c r="F122" s="321"/>
      <c r="G122" s="321"/>
      <c r="H122" s="2"/>
      <c r="I122" s="2"/>
      <c r="M122" s="1"/>
      <c r="N122" s="2"/>
      <c r="O122" s="2"/>
      <c r="P122" s="321" t="s">
        <v>91</v>
      </c>
      <c r="Q122" s="321"/>
      <c r="R122" s="321"/>
      <c r="S122" s="32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2" t="s">
        <v>18</v>
      </c>
      <c r="G175" s="322"/>
      <c r="H175" s="322"/>
      <c r="I175" s="322"/>
      <c r="J175" s="319">
        <f>I173-K172</f>
        <v>464.51000000000022</v>
      </c>
      <c r="K175" s="8"/>
      <c r="M175" s="8"/>
      <c r="N175" s="8"/>
      <c r="O175" s="8"/>
      <c r="P175" s="8"/>
      <c r="Q175" s="8"/>
      <c r="R175" s="322" t="s">
        <v>18</v>
      </c>
      <c r="S175" s="322"/>
      <c r="T175" s="322"/>
      <c r="U175" s="322"/>
      <c r="V175" s="31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0"/>
      <c r="W176" s="8"/>
    </row>
    <row r="180" spans="1:23" ht="28.5" x14ac:dyDescent="0.45">
      <c r="A180" s="1"/>
      <c r="B180" s="2"/>
      <c r="C180" s="2"/>
      <c r="D180" s="321" t="s">
        <v>92</v>
      </c>
      <c r="E180" s="321"/>
      <c r="F180" s="321"/>
      <c r="G180" s="321"/>
      <c r="H180" s="2"/>
      <c r="I180" s="2"/>
      <c r="M180" s="1"/>
      <c r="N180" s="2"/>
      <c r="O180" s="2"/>
      <c r="P180" s="321" t="s">
        <v>93</v>
      </c>
      <c r="Q180" s="321"/>
      <c r="R180" s="321"/>
      <c r="S180" s="32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2" t="s">
        <v>18</v>
      </c>
      <c r="G234" s="322"/>
      <c r="H234" s="322"/>
      <c r="I234" s="322"/>
      <c r="J234" s="319">
        <f>I232-K231</f>
        <v>183.42999999999984</v>
      </c>
      <c r="K234" s="8"/>
      <c r="M234" s="8"/>
      <c r="N234" s="8"/>
      <c r="O234" s="8"/>
      <c r="P234" s="8"/>
      <c r="Q234" s="8"/>
      <c r="R234" s="322" t="s">
        <v>18</v>
      </c>
      <c r="S234" s="322"/>
      <c r="T234" s="322"/>
      <c r="U234" s="322"/>
      <c r="V234" s="319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0"/>
      <c r="W235" s="8"/>
    </row>
    <row r="241" spans="1:23" ht="28.5" x14ac:dyDescent="0.45">
      <c r="A241" s="1"/>
      <c r="B241" s="2"/>
      <c r="C241" s="2"/>
      <c r="D241" s="321" t="s">
        <v>94</v>
      </c>
      <c r="E241" s="321"/>
      <c r="F241" s="321"/>
      <c r="G241" s="321"/>
      <c r="H241" s="2"/>
      <c r="I241" s="2"/>
      <c r="M241" s="1"/>
      <c r="N241" s="2"/>
      <c r="O241" s="2"/>
      <c r="P241" s="321" t="s">
        <v>95</v>
      </c>
      <c r="Q241" s="321"/>
      <c r="R241" s="321"/>
      <c r="S241" s="32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2" t="s">
        <v>18</v>
      </c>
      <c r="G295" s="322"/>
      <c r="H295" s="322"/>
      <c r="I295" s="322"/>
      <c r="J295" s="319">
        <f>I293-K292</f>
        <v>40.949999999999989</v>
      </c>
      <c r="K295" s="8"/>
      <c r="M295" s="8"/>
      <c r="N295" s="8"/>
      <c r="O295" s="8"/>
      <c r="P295" s="8"/>
      <c r="Q295" s="8"/>
      <c r="R295" s="322" t="s">
        <v>18</v>
      </c>
      <c r="S295" s="322"/>
      <c r="T295" s="322"/>
      <c r="U295" s="322"/>
      <c r="V295" s="319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0"/>
      <c r="W296" s="8"/>
    </row>
    <row r="301" spans="1:23" ht="28.5" x14ac:dyDescent="0.45">
      <c r="A301" s="1"/>
      <c r="B301" s="2"/>
      <c r="C301" s="2"/>
      <c r="D301" s="321" t="s">
        <v>96</v>
      </c>
      <c r="E301" s="321"/>
      <c r="F301" s="321"/>
      <c r="G301" s="321"/>
      <c r="H301" s="2"/>
      <c r="I301" s="2"/>
      <c r="M301" s="1"/>
      <c r="N301" s="2"/>
      <c r="O301" s="2"/>
      <c r="P301" s="321" t="s">
        <v>30</v>
      </c>
      <c r="Q301" s="321"/>
      <c r="R301" s="321"/>
      <c r="S301" s="32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2" t="s">
        <v>18</v>
      </c>
      <c r="G355" s="322"/>
      <c r="H355" s="322"/>
      <c r="I355" s="322"/>
      <c r="J355" s="319">
        <f>I353-K352</f>
        <v>8.1999999999999886</v>
      </c>
      <c r="K355" s="8"/>
      <c r="M355" s="8"/>
      <c r="N355" s="8"/>
      <c r="O355" s="8"/>
      <c r="P355" s="8"/>
      <c r="Q355" s="8"/>
      <c r="R355" s="322" t="s">
        <v>18</v>
      </c>
      <c r="S355" s="322"/>
      <c r="T355" s="322"/>
      <c r="U355" s="322"/>
      <c r="V355" s="31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0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6"/>
  <sheetViews>
    <sheetView topLeftCell="A117" workbookViewId="0">
      <selection activeCell="J132" sqref="J132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7" t="s">
        <v>24</v>
      </c>
      <c r="E1" s="337"/>
      <c r="F1" s="337"/>
      <c r="G1" s="337"/>
      <c r="O1" s="337" t="s">
        <v>87</v>
      </c>
      <c r="P1" s="337"/>
      <c r="Q1" s="337"/>
      <c r="R1" s="337"/>
    </row>
    <row r="2" spans="1:21" x14ac:dyDescent="0.25">
      <c r="D2" s="321"/>
      <c r="E2" s="321"/>
      <c r="F2" s="321"/>
      <c r="G2" s="321"/>
      <c r="O2" s="321"/>
      <c r="P2" s="321"/>
      <c r="Q2" s="321"/>
      <c r="R2" s="32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2" t="s">
        <v>18</v>
      </c>
      <c r="G19" s="333"/>
      <c r="H19" s="334"/>
      <c r="I19" s="42">
        <f>G18-I17</f>
        <v>0</v>
      </c>
      <c r="L19" s="8"/>
      <c r="M19" s="8"/>
      <c r="N19" s="8"/>
      <c r="O19" s="8"/>
      <c r="P19" s="8"/>
      <c r="Q19" s="332" t="s">
        <v>18</v>
      </c>
      <c r="R19" s="333"/>
      <c r="S19" s="334"/>
      <c r="T19" s="42">
        <f>T18-U17</f>
        <v>15.5</v>
      </c>
    </row>
    <row r="23" spans="1:21" x14ac:dyDescent="0.25">
      <c r="D23" s="337" t="s">
        <v>88</v>
      </c>
      <c r="E23" s="337"/>
      <c r="F23" s="337"/>
      <c r="G23" s="337"/>
      <c r="O23" s="337" t="s">
        <v>89</v>
      </c>
      <c r="P23" s="337"/>
      <c r="Q23" s="337"/>
      <c r="R23" s="337"/>
    </row>
    <row r="24" spans="1:21" x14ac:dyDescent="0.25">
      <c r="D24" s="321"/>
      <c r="E24" s="321"/>
      <c r="F24" s="321"/>
      <c r="G24" s="321"/>
      <c r="O24" s="321"/>
      <c r="P24" s="321"/>
      <c r="Q24" s="321"/>
      <c r="R24" s="32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2" t="s">
        <v>18</v>
      </c>
      <c r="G41" s="333"/>
      <c r="H41" s="334"/>
      <c r="I41" s="42">
        <f>I40-J39</f>
        <v>15.5</v>
      </c>
      <c r="L41" s="8"/>
      <c r="M41" s="8"/>
      <c r="N41" s="8"/>
      <c r="O41" s="8"/>
      <c r="P41" s="8"/>
      <c r="Q41" s="332" t="s">
        <v>18</v>
      </c>
      <c r="R41" s="333"/>
      <c r="S41" s="334"/>
      <c r="T41" s="42">
        <f>R40-T39</f>
        <v>0</v>
      </c>
    </row>
    <row r="45" spans="1:21" x14ac:dyDescent="0.25">
      <c r="D45" s="337" t="s">
        <v>90</v>
      </c>
      <c r="E45" s="337"/>
      <c r="F45" s="337"/>
      <c r="G45" s="337"/>
      <c r="O45" s="337" t="s">
        <v>91</v>
      </c>
      <c r="P45" s="337"/>
      <c r="Q45" s="337"/>
      <c r="R45" s="337"/>
    </row>
    <row r="46" spans="1:21" x14ac:dyDescent="0.25">
      <c r="D46" s="321"/>
      <c r="E46" s="321"/>
      <c r="F46" s="321"/>
      <c r="G46" s="321"/>
      <c r="O46" s="321"/>
      <c r="P46" s="321"/>
      <c r="Q46" s="321"/>
      <c r="R46" s="32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2" t="s">
        <v>18</v>
      </c>
      <c r="G63" s="333"/>
      <c r="H63" s="334"/>
      <c r="I63" s="42">
        <f>G62-J61</f>
        <v>8.5999999999999943</v>
      </c>
      <c r="L63" s="8"/>
      <c r="M63" s="8"/>
      <c r="N63" s="8"/>
      <c r="O63" s="8"/>
      <c r="P63" s="8"/>
      <c r="Q63" s="332" t="s">
        <v>18</v>
      </c>
      <c r="R63" s="333"/>
      <c r="S63" s="334"/>
      <c r="T63" s="42">
        <f>R62-T61</f>
        <v>0</v>
      </c>
    </row>
    <row r="69" spans="1:22" x14ac:dyDescent="0.25">
      <c r="D69" s="337" t="s">
        <v>92</v>
      </c>
      <c r="E69" s="337"/>
      <c r="F69" s="337"/>
      <c r="G69" s="337"/>
      <c r="O69" s="337" t="s">
        <v>93</v>
      </c>
      <c r="P69" s="337"/>
      <c r="Q69" s="337"/>
      <c r="R69" s="337"/>
    </row>
    <row r="70" spans="1:22" x14ac:dyDescent="0.25">
      <c r="D70" s="321"/>
      <c r="E70" s="321"/>
      <c r="F70" s="321"/>
      <c r="G70" s="321"/>
      <c r="O70" s="321"/>
      <c r="P70" s="321"/>
      <c r="Q70" s="321"/>
      <c r="R70" s="32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2" t="s">
        <v>18</v>
      </c>
      <c r="G87" s="333"/>
      <c r="H87" s="334"/>
      <c r="I87" s="42">
        <f>G86-I85</f>
        <v>0</v>
      </c>
      <c r="L87" s="8"/>
      <c r="M87" s="8"/>
      <c r="N87" s="8"/>
      <c r="O87" s="8"/>
      <c r="P87" s="8"/>
      <c r="Q87" s="332" t="s">
        <v>18</v>
      </c>
      <c r="R87" s="333"/>
      <c r="S87" s="334"/>
      <c r="T87" s="42">
        <f>R86-U85</f>
        <v>35.800000000000011</v>
      </c>
    </row>
    <row r="92" spans="1:22" x14ac:dyDescent="0.25">
      <c r="D92" s="337" t="s">
        <v>94</v>
      </c>
      <c r="E92" s="337"/>
      <c r="F92" s="337"/>
      <c r="G92" s="337"/>
      <c r="O92" s="337" t="s">
        <v>99</v>
      </c>
      <c r="P92" s="337"/>
      <c r="Q92" s="337"/>
      <c r="R92" s="337"/>
    </row>
    <row r="93" spans="1:22" x14ac:dyDescent="0.25">
      <c r="D93" s="321"/>
      <c r="E93" s="321"/>
      <c r="F93" s="321"/>
      <c r="G93" s="321"/>
      <c r="O93" s="321"/>
      <c r="P93" s="321"/>
      <c r="Q93" s="321"/>
      <c r="R93" s="321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2" t="s">
        <v>18</v>
      </c>
      <c r="G110" s="333"/>
      <c r="H110" s="334"/>
      <c r="I110" s="42">
        <f>G109-J108</f>
        <v>36.300000000000011</v>
      </c>
      <c r="L110" s="8"/>
      <c r="M110" s="8"/>
      <c r="N110" s="8"/>
      <c r="O110" s="8"/>
      <c r="P110" s="8"/>
      <c r="Q110" s="332" t="s">
        <v>18</v>
      </c>
      <c r="R110" s="333"/>
      <c r="S110" s="334"/>
      <c r="T110" s="42">
        <f>R109-U108</f>
        <v>307.97000000000025</v>
      </c>
    </row>
    <row r="115" spans="1:21" x14ac:dyDescent="0.25">
      <c r="D115" s="337" t="s">
        <v>96</v>
      </c>
      <c r="E115" s="337"/>
      <c r="F115" s="337"/>
      <c r="G115" s="337"/>
      <c r="O115" s="337" t="s">
        <v>0</v>
      </c>
      <c r="P115" s="337"/>
      <c r="Q115" s="337"/>
      <c r="R115" s="337"/>
    </row>
    <row r="116" spans="1:21" x14ac:dyDescent="0.25">
      <c r="D116" s="321"/>
      <c r="E116" s="321"/>
      <c r="F116" s="321"/>
      <c r="G116" s="321"/>
      <c r="O116" s="321"/>
      <c r="P116" s="321"/>
      <c r="Q116" s="321"/>
      <c r="R116" s="32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/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/>
      <c r="B132" s="8"/>
      <c r="C132" s="8"/>
      <c r="D132" s="8"/>
      <c r="E132" s="8"/>
      <c r="F132" s="8"/>
      <c r="G132" s="10"/>
      <c r="H132" s="10"/>
      <c r="I132" s="10"/>
      <c r="J132" s="10"/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SUM(G118:G131)</f>
        <v>5173.26</v>
      </c>
      <c r="H134" s="13">
        <f>SUM(H118:H130)</f>
        <v>0</v>
      </c>
      <c r="I134" s="13">
        <f>SUM(I118:I130)</f>
        <v>7760</v>
      </c>
      <c r="J134" s="13">
        <f>SUM(J118:J131)</f>
        <v>4430</v>
      </c>
      <c r="L134" s="8"/>
      <c r="M134" s="8"/>
      <c r="N134" s="8"/>
      <c r="O134" s="8"/>
      <c r="P134" s="8"/>
      <c r="Q134" s="12" t="s">
        <v>14</v>
      </c>
      <c r="R134" s="13">
        <f>SUM(R118:R130)</f>
        <v>0</v>
      </c>
      <c r="S134" s="13">
        <f>SUM(S118:S130)</f>
        <v>0</v>
      </c>
      <c r="T134" s="13">
        <f>SUM(T118:T130)</f>
        <v>0</v>
      </c>
      <c r="U134" s="13">
        <f>R135-S134</f>
        <v>0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5121.5273999999999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0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2" t="s">
        <v>18</v>
      </c>
      <c r="G136" s="333"/>
      <c r="H136" s="334"/>
      <c r="I136" s="42">
        <f>G135-J134</f>
        <v>691.52739999999994</v>
      </c>
      <c r="L136" s="8"/>
      <c r="M136" s="8"/>
      <c r="N136" s="8"/>
      <c r="O136" s="8"/>
      <c r="P136" s="8"/>
      <c r="Q136" s="332" t="s">
        <v>18</v>
      </c>
      <c r="R136" s="333"/>
      <c r="S136" s="334"/>
      <c r="T136" s="42">
        <f>R135-T134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84"/>
  <sheetViews>
    <sheetView topLeftCell="A168" zoomScaleNormal="100" workbookViewId="0">
      <selection activeCell="A179" sqref="A17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31" t="s">
        <v>24</v>
      </c>
      <c r="C1" s="331"/>
      <c r="D1" s="331"/>
      <c r="E1" s="331"/>
      <c r="F1" s="331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31" t="s">
        <v>87</v>
      </c>
      <c r="R2" s="331"/>
      <c r="S2" s="331"/>
      <c r="T2" s="331"/>
      <c r="U2" s="331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32" t="s">
        <v>18</v>
      </c>
      <c r="H25" s="333"/>
      <c r="I25" s="333"/>
      <c r="J25" s="33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32" t="s">
        <v>18</v>
      </c>
      <c r="W26" s="333"/>
      <c r="X26" s="333"/>
      <c r="Y26" s="334"/>
      <c r="Z26" s="55"/>
      <c r="AA26" s="42">
        <f>W25-Z24</f>
        <v>23.314499999999953</v>
      </c>
      <c r="AB26" s="61"/>
      <c r="AC26" s="17"/>
    </row>
    <row r="30" spans="1:42" ht="26.25" x14ac:dyDescent="0.4">
      <c r="B30" s="331" t="s">
        <v>88</v>
      </c>
      <c r="C30" s="331"/>
      <c r="D30" s="331"/>
      <c r="E30" s="331"/>
      <c r="F30" s="331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31" t="s">
        <v>89</v>
      </c>
      <c r="R31" s="331"/>
      <c r="S31" s="331"/>
      <c r="T31" s="331"/>
      <c r="U31" s="33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32" t="s">
        <v>18</v>
      </c>
      <c r="H54" s="333"/>
      <c r="I54" s="333"/>
      <c r="J54" s="33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32" t="s">
        <v>18</v>
      </c>
      <c r="W55" s="333"/>
      <c r="X55" s="333"/>
      <c r="Y55" s="334"/>
      <c r="Z55" s="55"/>
      <c r="AA55" s="42">
        <f>W54-Z53</f>
        <v>38.263499999999112</v>
      </c>
      <c r="AB55" s="61"/>
      <c r="AC55" s="17"/>
    </row>
    <row r="60" spans="1:42" ht="26.25" x14ac:dyDescent="0.4">
      <c r="B60" s="331" t="s">
        <v>97</v>
      </c>
      <c r="C60" s="331"/>
      <c r="D60" s="331"/>
      <c r="E60" s="331"/>
      <c r="F60" s="33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31" t="s">
        <v>91</v>
      </c>
      <c r="R61" s="331"/>
      <c r="S61" s="331"/>
      <c r="T61" s="331"/>
      <c r="U61" s="33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32" t="s">
        <v>18</v>
      </c>
      <c r="H84" s="333"/>
      <c r="I84" s="333"/>
      <c r="J84" s="33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32" t="s">
        <v>18</v>
      </c>
      <c r="W85" s="333"/>
      <c r="X85" s="333"/>
      <c r="Y85" s="334"/>
      <c r="Z85" s="55"/>
      <c r="AA85" s="42">
        <f>W84-Z83</f>
        <v>19.007999999999811</v>
      </c>
      <c r="AB85" s="61"/>
      <c r="AC85" s="17"/>
    </row>
    <row r="91" spans="1:29" ht="26.25" x14ac:dyDescent="0.4">
      <c r="B91" s="331" t="s">
        <v>92</v>
      </c>
      <c r="C91" s="331"/>
      <c r="D91" s="331"/>
      <c r="E91" s="331"/>
      <c r="F91" s="33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31" t="s">
        <v>93</v>
      </c>
      <c r="R92" s="331"/>
      <c r="S92" s="331"/>
      <c r="T92" s="331"/>
      <c r="U92" s="33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32" t="s">
        <v>18</v>
      </c>
      <c r="H115" s="333"/>
      <c r="I115" s="333"/>
      <c r="J115" s="334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32" t="s">
        <v>18</v>
      </c>
      <c r="W116" s="333"/>
      <c r="X116" s="333"/>
      <c r="Y116" s="334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31" t="s">
        <v>94</v>
      </c>
      <c r="C123" s="331"/>
      <c r="D123" s="331"/>
      <c r="E123" s="331"/>
      <c r="F123" s="33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31" t="s">
        <v>99</v>
      </c>
      <c r="R124" s="331"/>
      <c r="S124" s="331"/>
      <c r="T124" s="331"/>
      <c r="U124" s="331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32" t="s">
        <v>18</v>
      </c>
      <c r="H147" s="333"/>
      <c r="I147" s="333"/>
      <c r="J147" s="334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32" t="s">
        <v>18</v>
      </c>
      <c r="W149" s="333"/>
      <c r="X149" s="333"/>
      <c r="Y149" s="334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31" t="s">
        <v>96</v>
      </c>
      <c r="C153" s="331"/>
      <c r="D153" s="331"/>
      <c r="E153" s="331"/>
      <c r="F153" s="331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8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31" t="s">
        <v>0</v>
      </c>
      <c r="R155" s="331"/>
      <c r="S155" s="331"/>
      <c r="T155" s="331"/>
      <c r="U155" s="331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8" si="58">H156*0.96</f>
        <v>190.07999999999998</v>
      </c>
      <c r="L156" s="181">
        <v>772</v>
      </c>
      <c r="M156" s="59">
        <f t="shared" ref="M156:M178" si="59">I156-J156</f>
        <v>196.02</v>
      </c>
      <c r="N156" s="10">
        <f t="shared" ref="N156:N178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80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80" si="62">W158*0.98</f>
        <v>0</v>
      </c>
      <c r="AA158" s="46"/>
      <c r="AB158" s="59">
        <f t="shared" ref="AB158:AB180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290</v>
      </c>
      <c r="K170" s="45">
        <f t="shared" si="58"/>
        <v>551.23199999999997</v>
      </c>
      <c r="L170" s="46"/>
      <c r="M170" s="59">
        <f t="shared" si="59"/>
        <v>278.45800000000008</v>
      </c>
      <c r="N170" s="10">
        <f t="shared" si="60"/>
        <v>267.31968000000006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>
        <v>170</v>
      </c>
      <c r="K172" s="45">
        <f t="shared" si="58"/>
        <v>323.13600000000002</v>
      </c>
      <c r="L172" s="46"/>
      <c r="M172" s="59">
        <f t="shared" si="59"/>
        <v>163.23400000000004</v>
      </c>
      <c r="N172" s="10">
        <f t="shared" si="60"/>
        <v>156.70464000000004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45">
        <v>200</v>
      </c>
      <c r="K173" s="45">
        <f t="shared" si="58"/>
        <v>551.23199999999997</v>
      </c>
      <c r="L173" s="46"/>
      <c r="M173" s="59">
        <f t="shared" si="59"/>
        <v>368.45800000000008</v>
      </c>
      <c r="N173" s="10">
        <f t="shared" si="60"/>
        <v>353.71968000000004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38"/>
      <c r="G174" s="45">
        <v>250</v>
      </c>
      <c r="H174" s="45">
        <f t="shared" si="57"/>
        <v>247.5</v>
      </c>
      <c r="I174" s="45">
        <f t="shared" si="57"/>
        <v>245.02500000000001</v>
      </c>
      <c r="J174" s="45">
        <v>100</v>
      </c>
      <c r="K174" s="45">
        <f t="shared" si="58"/>
        <v>237.6</v>
      </c>
      <c r="L174" s="46"/>
      <c r="M174" s="59">
        <f t="shared" si="59"/>
        <v>145.02500000000001</v>
      </c>
      <c r="N174" s="10">
        <f t="shared" si="60"/>
        <v>139.22399999999999</v>
      </c>
      <c r="P174" s="44"/>
      <c r="Q174" s="38"/>
      <c r="R174" s="38"/>
      <c r="S174" s="38"/>
      <c r="T174" s="38"/>
      <c r="U174" s="38"/>
      <c r="V174" s="45"/>
      <c r="W174" s="45"/>
      <c r="X174" s="45"/>
      <c r="Y174" s="60"/>
      <c r="Z174" s="45"/>
      <c r="AA174" s="46"/>
      <c r="AB174" s="59"/>
      <c r="AC174" s="10"/>
    </row>
    <row r="175" spans="1:29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38"/>
      <c r="G175" s="45">
        <v>340</v>
      </c>
      <c r="H175" s="45">
        <f t="shared" si="57"/>
        <v>336.6</v>
      </c>
      <c r="I175" s="45">
        <f t="shared" si="57"/>
        <v>333.23400000000004</v>
      </c>
      <c r="J175" s="45"/>
      <c r="K175" s="45">
        <f t="shared" si="58"/>
        <v>323.13600000000002</v>
      </c>
      <c r="L175" s="46"/>
      <c r="M175" s="59">
        <f t="shared" si="59"/>
        <v>333.23400000000004</v>
      </c>
      <c r="N175" s="10">
        <f t="shared" si="60"/>
        <v>319.90464000000003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45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38"/>
      <c r="G176" s="45">
        <v>580</v>
      </c>
      <c r="H176" s="45">
        <f t="shared" si="57"/>
        <v>574.20000000000005</v>
      </c>
      <c r="I176" s="45">
        <f t="shared" si="57"/>
        <v>568.45800000000008</v>
      </c>
      <c r="J176" s="45">
        <v>370</v>
      </c>
      <c r="K176" s="45">
        <f t="shared" si="58"/>
        <v>551.23199999999997</v>
      </c>
      <c r="L176" s="46"/>
      <c r="M176" s="46">
        <f t="shared" si="59"/>
        <v>198.45800000000008</v>
      </c>
      <c r="N176" s="10">
        <f t="shared" si="60"/>
        <v>190.51968000000008</v>
      </c>
      <c r="P176" s="44"/>
      <c r="Q176" s="38"/>
      <c r="R176" s="38"/>
      <c r="S176" s="38"/>
      <c r="T176" s="38"/>
      <c r="U176" s="38"/>
      <c r="V176" s="45"/>
      <c r="W176" s="45">
        <f t="shared" si="61"/>
        <v>0</v>
      </c>
      <c r="X176" s="45">
        <f t="shared" si="61"/>
        <v>0</v>
      </c>
      <c r="Y176" s="38"/>
      <c r="Z176" s="45">
        <f t="shared" si="62"/>
        <v>0</v>
      </c>
      <c r="AA176" s="46"/>
      <c r="AB176" s="59">
        <f t="shared" si="63"/>
        <v>0</v>
      </c>
      <c r="AC176" s="10">
        <f>AB176*0.99</f>
        <v>0</v>
      </c>
    </row>
    <row r="177" spans="1:29" x14ac:dyDescent="0.25">
      <c r="A177" s="44">
        <v>45257</v>
      </c>
      <c r="B177" s="38" t="s">
        <v>689</v>
      </c>
      <c r="C177" s="38" t="s">
        <v>122</v>
      </c>
      <c r="D177" s="38" t="s">
        <v>179</v>
      </c>
      <c r="E177" s="38" t="s">
        <v>804</v>
      </c>
      <c r="F177" s="38"/>
      <c r="G177" s="45">
        <v>240</v>
      </c>
      <c r="H177" s="45">
        <f t="shared" si="57"/>
        <v>237.6</v>
      </c>
      <c r="I177" s="45">
        <f t="shared" si="57"/>
        <v>235.22399999999999</v>
      </c>
      <c r="J177" s="45">
        <v>100</v>
      </c>
      <c r="K177" s="45">
        <f t="shared" si="58"/>
        <v>228.09599999999998</v>
      </c>
      <c r="L177" s="46"/>
      <c r="M177" s="46">
        <f t="shared" si="59"/>
        <v>135.22399999999999</v>
      </c>
      <c r="N177" s="10">
        <f t="shared" si="60"/>
        <v>129.81503999999998</v>
      </c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59"/>
      <c r="AC177" s="10"/>
    </row>
    <row r="178" spans="1:29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38"/>
      <c r="G178" s="45">
        <v>140</v>
      </c>
      <c r="H178" s="45">
        <f t="shared" si="57"/>
        <v>138.6</v>
      </c>
      <c r="I178" s="45">
        <f t="shared" si="57"/>
        <v>137.214</v>
      </c>
      <c r="J178" s="45"/>
      <c r="K178" s="45">
        <f t="shared" si="58"/>
        <v>133.05599999999998</v>
      </c>
      <c r="L178" s="46"/>
      <c r="M178" s="46">
        <f t="shared" si="59"/>
        <v>137.214</v>
      </c>
      <c r="N178" s="10">
        <f t="shared" si="60"/>
        <v>131.72543999999999</v>
      </c>
      <c r="P178" s="44"/>
      <c r="Q178" s="38"/>
      <c r="R178" s="38"/>
      <c r="S178" s="38"/>
      <c r="T178" s="38"/>
      <c r="U178" s="38"/>
      <c r="V178" s="45"/>
      <c r="W178" s="45"/>
      <c r="X178" s="45"/>
      <c r="Y178" s="38"/>
      <c r="Z178" s="45"/>
      <c r="AA178" s="46"/>
      <c r="AB178" s="59"/>
      <c r="AC178" s="10"/>
    </row>
    <row r="179" spans="1:29" x14ac:dyDescent="0.25">
      <c r="A179" s="44"/>
      <c r="B179" s="38"/>
      <c r="C179" s="38"/>
      <c r="D179" s="38"/>
      <c r="E179" s="38"/>
      <c r="F179" s="38"/>
      <c r="G179" s="45"/>
      <c r="H179" s="45"/>
      <c r="I179" s="45"/>
      <c r="J179" s="38"/>
      <c r="K179" s="45"/>
      <c r="L179" s="46"/>
      <c r="M179" s="46"/>
      <c r="N179" s="10"/>
      <c r="P179" s="44"/>
      <c r="Q179" s="38"/>
      <c r="R179" s="38"/>
      <c r="S179" s="38"/>
      <c r="T179" s="38"/>
      <c r="U179" s="38"/>
      <c r="V179" s="45"/>
      <c r="W179" s="45"/>
      <c r="X179" s="45"/>
      <c r="Y179" s="38"/>
      <c r="Z179" s="45"/>
      <c r="AA179" s="46"/>
      <c r="AB179" s="59"/>
      <c r="AC179" s="10"/>
    </row>
    <row r="180" spans="1:29" x14ac:dyDescent="0.25">
      <c r="A180" s="44"/>
      <c r="B180" s="38"/>
      <c r="C180" s="38"/>
      <c r="D180" s="38"/>
      <c r="E180" s="38"/>
      <c r="F180" s="38"/>
      <c r="G180" s="12" t="s">
        <v>14</v>
      </c>
      <c r="H180" s="13">
        <f>SUM(H155:H178)</f>
        <v>7786.3500000000013</v>
      </c>
      <c r="I180" s="13"/>
      <c r="J180" s="13" t="s">
        <v>82</v>
      </c>
      <c r="K180" s="13">
        <f>SUM(K155:K178)</f>
        <v>7474.8959999999997</v>
      </c>
      <c r="L180" s="13"/>
      <c r="M180" s="13"/>
      <c r="N180" s="13">
        <f>SUM(N155:N178)</f>
        <v>4664.1470400000007</v>
      </c>
      <c r="P180" s="44"/>
      <c r="Q180" s="38"/>
      <c r="R180" s="38"/>
      <c r="S180" s="38"/>
      <c r="T180" s="38"/>
      <c r="U180" s="38"/>
      <c r="V180" s="45"/>
      <c r="W180" s="45">
        <f t="shared" si="61"/>
        <v>0</v>
      </c>
      <c r="X180" s="45">
        <f t="shared" si="61"/>
        <v>0</v>
      </c>
      <c r="Y180" s="38"/>
      <c r="Z180" s="45">
        <f t="shared" si="62"/>
        <v>0</v>
      </c>
      <c r="AA180" s="46"/>
      <c r="AB180" s="59">
        <f t="shared" si="63"/>
        <v>0</v>
      </c>
      <c r="AC180" s="10">
        <f>AB180*0.99</f>
        <v>0</v>
      </c>
    </row>
    <row r="181" spans="1:29" x14ac:dyDescent="0.25">
      <c r="A181" s="44"/>
      <c r="B181" s="38"/>
      <c r="C181" s="38"/>
      <c r="D181" s="38"/>
      <c r="E181" s="38"/>
      <c r="F181" s="38"/>
      <c r="G181" s="12" t="s">
        <v>83</v>
      </c>
      <c r="H181" s="47">
        <f>H180*0.99</f>
        <v>7708.4865000000009</v>
      </c>
      <c r="I181" s="47"/>
      <c r="J181" s="8"/>
      <c r="K181" s="8"/>
      <c r="L181" s="10"/>
      <c r="M181" s="10"/>
      <c r="N181" s="10"/>
      <c r="P181" s="44"/>
      <c r="Q181" s="38"/>
      <c r="R181" s="38"/>
      <c r="S181" s="38"/>
      <c r="T181" s="38"/>
      <c r="U181" s="38"/>
      <c r="V181" s="45"/>
      <c r="W181" s="45"/>
      <c r="X181" s="45"/>
      <c r="Y181" s="38"/>
      <c r="Z181" s="45"/>
      <c r="AA181" s="46"/>
      <c r="AB181" s="46"/>
      <c r="AC181" s="10"/>
    </row>
    <row r="182" spans="1:29" ht="15.75" x14ac:dyDescent="0.25">
      <c r="A182" s="37"/>
      <c r="B182" s="38"/>
      <c r="C182" s="38"/>
      <c r="D182" s="38"/>
      <c r="E182" s="38"/>
      <c r="F182" s="38"/>
      <c r="G182" s="332" t="s">
        <v>18</v>
      </c>
      <c r="H182" s="333"/>
      <c r="I182" s="333"/>
      <c r="J182" s="334"/>
      <c r="K182" s="55"/>
      <c r="L182" s="42">
        <f>H181-K180</f>
        <v>233.59050000000116</v>
      </c>
      <c r="M182" s="61"/>
      <c r="N182" s="17"/>
      <c r="P182" s="44"/>
      <c r="Q182" s="38"/>
      <c r="R182" s="38"/>
      <c r="S182" s="38"/>
      <c r="T182" s="38"/>
      <c r="U182" s="38"/>
      <c r="V182" s="12" t="s">
        <v>14</v>
      </c>
      <c r="W182" s="13">
        <f>SUM(W157:W181)</f>
        <v>0</v>
      </c>
      <c r="X182" s="13"/>
      <c r="Y182" s="13" t="s">
        <v>82</v>
      </c>
      <c r="Z182" s="13">
        <f>SUM(Z157:Z181)</f>
        <v>0</v>
      </c>
      <c r="AA182" s="13"/>
      <c r="AB182" s="13"/>
      <c r="AC182" s="13">
        <f>SUM(AC157:AC181)</f>
        <v>0</v>
      </c>
    </row>
    <row r="183" spans="1:29" x14ac:dyDescent="0.25">
      <c r="P183" s="44"/>
      <c r="Q183" s="38"/>
      <c r="R183" s="38"/>
      <c r="S183" s="38"/>
      <c r="T183" s="38"/>
      <c r="U183" s="38"/>
      <c r="V183" s="12" t="s">
        <v>83</v>
      </c>
      <c r="W183" s="47">
        <f>W182*0.99</f>
        <v>0</v>
      </c>
      <c r="X183" s="47"/>
      <c r="Y183" s="8"/>
      <c r="Z183" s="8"/>
      <c r="AA183" s="10"/>
      <c r="AB183" s="10"/>
      <c r="AC183" s="10"/>
    </row>
    <row r="184" spans="1:29" ht="15.75" x14ac:dyDescent="0.25">
      <c r="P184" s="37"/>
      <c r="Q184" s="38"/>
      <c r="R184" s="38"/>
      <c r="S184" s="38"/>
      <c r="T184" s="38"/>
      <c r="U184" s="38"/>
      <c r="V184" s="332" t="s">
        <v>18</v>
      </c>
      <c r="W184" s="333"/>
      <c r="X184" s="333"/>
      <c r="Y184" s="334"/>
      <c r="Z184" s="55"/>
      <c r="AA184" s="42">
        <f>W183-Z182</f>
        <v>0</v>
      </c>
      <c r="AB184" s="61"/>
      <c r="AC184" s="17"/>
    </row>
  </sheetData>
  <mergeCells count="24">
    <mergeCell ref="B153:F153"/>
    <mergeCell ref="Q155:U155"/>
    <mergeCell ref="G182:J182"/>
    <mergeCell ref="V184:Y184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89" zoomScale="90" zoomScaleNormal="90" workbookViewId="0">
      <selection activeCell="F184" sqref="F18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0" t="s">
        <v>24</v>
      </c>
      <c r="D1" s="340"/>
      <c r="E1" s="340"/>
      <c r="M1" s="340" t="s">
        <v>87</v>
      </c>
      <c r="N1" s="340"/>
      <c r="O1" s="34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4" t="s">
        <v>18</v>
      </c>
      <c r="G28" s="325"/>
      <c r="H28" s="326"/>
      <c r="I28" s="42">
        <f>G27-I26</f>
        <v>97.199999999999818</v>
      </c>
      <c r="P28" s="324" t="s">
        <v>18</v>
      </c>
      <c r="Q28" s="325"/>
      <c r="R28" s="326"/>
      <c r="S28" s="42">
        <f>Q27-S26</f>
        <v>299</v>
      </c>
    </row>
    <row r="34" spans="1:28" ht="26.25" x14ac:dyDescent="0.4">
      <c r="C34" s="340" t="s">
        <v>88</v>
      </c>
      <c r="D34" s="340"/>
      <c r="E34" s="340"/>
      <c r="M34" s="340" t="s">
        <v>89</v>
      </c>
      <c r="N34" s="340"/>
      <c r="O34" s="34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4" t="s">
        <v>18</v>
      </c>
      <c r="G66" s="325"/>
      <c r="H66" s="326"/>
      <c r="I66" s="42">
        <f>G65-I64</f>
        <v>341</v>
      </c>
      <c r="P66" s="324" t="s">
        <v>18</v>
      </c>
      <c r="Q66" s="325"/>
      <c r="R66" s="326"/>
      <c r="S66" s="42">
        <f>Q65-S64</f>
        <v>176.10000000000036</v>
      </c>
    </row>
    <row r="70" spans="1:31" ht="26.25" x14ac:dyDescent="0.4">
      <c r="C70" s="340" t="s">
        <v>90</v>
      </c>
      <c r="D70" s="340"/>
      <c r="E70" s="340"/>
      <c r="M70" s="340" t="s">
        <v>91</v>
      </c>
      <c r="N70" s="340"/>
      <c r="O70" s="34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4" t="s">
        <v>18</v>
      </c>
      <c r="Q97" s="325"/>
      <c r="R97" s="326"/>
      <c r="S97" s="42">
        <f>Q96-S95</f>
        <v>204.5</v>
      </c>
    </row>
    <row r="98" spans="1:27" ht="15.75" x14ac:dyDescent="0.25">
      <c r="F98" s="324" t="s">
        <v>18</v>
      </c>
      <c r="G98" s="325"/>
      <c r="H98" s="326"/>
      <c r="I98" s="42">
        <f>G97-I96</f>
        <v>440.60000000000036</v>
      </c>
    </row>
    <row r="102" spans="1:27" ht="26.25" x14ac:dyDescent="0.4">
      <c r="M102" s="340" t="s">
        <v>93</v>
      </c>
      <c r="N102" s="340"/>
      <c r="O102" s="340"/>
      <c r="W102" s="338"/>
      <c r="X102" s="338"/>
      <c r="Y102" s="338"/>
    </row>
    <row r="103" spans="1:27" ht="26.25" x14ac:dyDescent="0.4">
      <c r="C103" s="340" t="s">
        <v>92</v>
      </c>
      <c r="D103" s="340"/>
      <c r="E103" s="340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9"/>
      <c r="Z115" s="339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4" t="s">
        <v>18</v>
      </c>
      <c r="Q138" s="325"/>
      <c r="R138" s="326"/>
      <c r="S138" s="42">
        <f>Q137-S136</f>
        <v>132</v>
      </c>
    </row>
    <row r="139" spans="1:19" ht="15.75" x14ac:dyDescent="0.25">
      <c r="F139" s="324" t="s">
        <v>18</v>
      </c>
      <c r="G139" s="325"/>
      <c r="H139" s="326"/>
      <c r="I139" s="42">
        <f>G138-I137</f>
        <v>400.60000000000036</v>
      </c>
    </row>
    <row r="143" spans="1:19" ht="26.25" x14ac:dyDescent="0.4">
      <c r="M143" s="340" t="s">
        <v>99</v>
      </c>
      <c r="N143" s="340"/>
      <c r="O143" s="340"/>
    </row>
    <row r="144" spans="1:19" ht="26.25" x14ac:dyDescent="0.4">
      <c r="C144" s="340" t="s">
        <v>94</v>
      </c>
      <c r="D144" s="340"/>
      <c r="E144" s="340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4" t="s">
        <v>18</v>
      </c>
      <c r="Q170" s="325"/>
      <c r="R170" s="326"/>
      <c r="S170" s="42">
        <f>Q169-S168</f>
        <v>233.89999999999964</v>
      </c>
    </row>
    <row r="171" spans="1:19" ht="15.75" x14ac:dyDescent="0.25">
      <c r="F171" s="324" t="s">
        <v>18</v>
      </c>
      <c r="G171" s="325"/>
      <c r="H171" s="326"/>
      <c r="I171" s="42">
        <f>G170-I169</f>
        <v>105</v>
      </c>
    </row>
    <row r="176" spans="1:19" ht="26.25" x14ac:dyDescent="0.4">
      <c r="M176" s="340" t="s">
        <v>0</v>
      </c>
      <c r="N176" s="340"/>
      <c r="O176" s="340"/>
    </row>
    <row r="177" spans="1:19" ht="26.25" x14ac:dyDescent="0.4">
      <c r="C177" s="340" t="s">
        <v>96</v>
      </c>
      <c r="D177" s="340"/>
      <c r="E177" s="34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4" t="s">
        <v>18</v>
      </c>
      <c r="Q203" s="325"/>
      <c r="R203" s="326"/>
      <c r="S203" s="42">
        <f>Q202-S201</f>
        <v>0</v>
      </c>
    </row>
    <row r="204" spans="1:19" ht="15.75" x14ac:dyDescent="0.25">
      <c r="F204" s="324" t="s">
        <v>18</v>
      </c>
      <c r="G204" s="325"/>
      <c r="H204" s="326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7"/>
  <sheetViews>
    <sheetView topLeftCell="A7" workbookViewId="0">
      <selection activeCell="D19" sqref="D19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7" t="s">
        <v>96</v>
      </c>
      <c r="E1" s="337"/>
      <c r="F1" s="337"/>
      <c r="G1" s="337"/>
      <c r="O1" s="337" t="s">
        <v>0</v>
      </c>
      <c r="P1" s="337"/>
      <c r="Q1" s="337"/>
      <c r="R1" s="337"/>
    </row>
    <row r="2" spans="1:21" x14ac:dyDescent="0.25">
      <c r="D2" s="321"/>
      <c r="E2" s="321"/>
      <c r="F2" s="321"/>
      <c r="G2" s="321"/>
      <c r="J2" t="s">
        <v>1052</v>
      </c>
      <c r="O2" s="321"/>
      <c r="P2" s="321"/>
      <c r="Q2" s="321"/>
      <c r="R2" s="32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8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8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38">
        <v>7807026135</v>
      </c>
      <c r="G14" s="10">
        <v>140</v>
      </c>
      <c r="H14" s="10"/>
      <c r="I14" s="10">
        <v>130</v>
      </c>
      <c r="J14" s="8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8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8">
        <v>7807026170</v>
      </c>
      <c r="G16" s="10">
        <v>560</v>
      </c>
      <c r="H16" s="10"/>
      <c r="I16" s="10">
        <v>540</v>
      </c>
      <c r="J16" s="8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8"/>
      <c r="G17" s="10">
        <v>560</v>
      </c>
      <c r="H17" s="10"/>
      <c r="I17" s="10">
        <v>520</v>
      </c>
      <c r="J17" s="8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28">
        <v>45259</v>
      </c>
      <c r="B18" s="8" t="s">
        <v>1084</v>
      </c>
      <c r="C18" s="8" t="s">
        <v>117</v>
      </c>
      <c r="D18" s="8" t="s">
        <v>711</v>
      </c>
      <c r="E18" s="8" t="s">
        <v>217</v>
      </c>
      <c r="F18" s="8">
        <v>7807026237</v>
      </c>
      <c r="G18" s="10">
        <v>140</v>
      </c>
      <c r="H18" s="10"/>
      <c r="I18" s="10">
        <v>130</v>
      </c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8"/>
      <c r="M19" s="8"/>
      <c r="N19" s="8"/>
      <c r="O19" s="8"/>
      <c r="P19" s="8"/>
      <c r="Q19" s="8"/>
      <c r="R19" s="10"/>
      <c r="S19" s="10"/>
      <c r="T19" s="10"/>
      <c r="U19" s="10"/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/>
      <c r="G20" s="10">
        <v>560</v>
      </c>
      <c r="H20" s="10"/>
      <c r="I20" s="10">
        <v>540</v>
      </c>
      <c r="J20" s="8"/>
      <c r="L20" s="8"/>
      <c r="M20" s="8"/>
      <c r="N20" s="8"/>
      <c r="O20" s="8"/>
      <c r="P20" s="8"/>
      <c r="Q20" s="8"/>
      <c r="R20" s="10"/>
      <c r="S20" s="10"/>
      <c r="T20" s="10"/>
      <c r="U20" s="10"/>
    </row>
    <row r="21" spans="1:21" x14ac:dyDescent="0.25">
      <c r="A21" s="8"/>
      <c r="B21" s="8"/>
      <c r="C21" s="8"/>
      <c r="D21" s="8"/>
      <c r="E21" s="8"/>
      <c r="F21" s="12" t="s">
        <v>14</v>
      </c>
      <c r="G21" s="13">
        <f>SUM(G4:G20)</f>
        <v>5460</v>
      </c>
      <c r="H21" s="13"/>
      <c r="I21" s="13">
        <f>SUM(I4:I20)</f>
        <v>5110</v>
      </c>
      <c r="J21" s="13"/>
      <c r="L21" s="8"/>
      <c r="M21" s="8"/>
      <c r="N21" s="8"/>
      <c r="O21" s="8"/>
      <c r="P21" s="8"/>
      <c r="Q21" s="12" t="s">
        <v>14</v>
      </c>
      <c r="R21" s="13">
        <f>SUM(R4:R18)</f>
        <v>0</v>
      </c>
      <c r="S21" s="13">
        <f>SUM(S4:S18)</f>
        <v>0</v>
      </c>
      <c r="T21" s="13">
        <f>SUM(T4:T18)</f>
        <v>0</v>
      </c>
      <c r="U21" s="13">
        <f>SUM(U4:U18)</f>
        <v>350</v>
      </c>
    </row>
    <row r="22" spans="1:21" x14ac:dyDescent="0.25">
      <c r="A22" s="8"/>
      <c r="B22" s="31" t="s">
        <v>40</v>
      </c>
      <c r="C22" s="8"/>
      <c r="D22" s="8"/>
      <c r="E22" s="8"/>
      <c r="F22" s="12" t="s">
        <v>17</v>
      </c>
      <c r="G22" s="12">
        <f>G21*0.99</f>
        <v>5405.4</v>
      </c>
      <c r="H22" s="8"/>
      <c r="I22" s="8"/>
      <c r="J22" s="8"/>
      <c r="L22" s="8"/>
      <c r="M22" s="31" t="s">
        <v>40</v>
      </c>
      <c r="N22" s="8"/>
      <c r="O22" s="8"/>
      <c r="P22" s="8"/>
      <c r="Q22" s="12" t="s">
        <v>17</v>
      </c>
      <c r="R22" s="12">
        <f>R21*0.99</f>
        <v>0</v>
      </c>
      <c r="S22" s="8"/>
      <c r="T22" s="10">
        <f>R22-S21</f>
        <v>0</v>
      </c>
      <c r="U22" s="8"/>
    </row>
    <row r="23" spans="1:21" ht="15.75" x14ac:dyDescent="0.25">
      <c r="A23" s="8"/>
      <c r="B23" s="8"/>
      <c r="C23" s="8"/>
      <c r="D23" s="8"/>
      <c r="E23" s="8"/>
      <c r="F23" s="332" t="s">
        <v>18</v>
      </c>
      <c r="G23" s="333"/>
      <c r="H23" s="334"/>
      <c r="I23" s="42">
        <f>G22-I21</f>
        <v>295.39999999999964</v>
      </c>
      <c r="L23" s="8"/>
      <c r="M23" s="8"/>
      <c r="N23" s="8"/>
      <c r="O23" s="8"/>
      <c r="P23" s="8"/>
      <c r="Q23" s="332" t="s">
        <v>18</v>
      </c>
      <c r="R23" s="333"/>
      <c r="S23" s="334"/>
      <c r="T23" s="42">
        <f>T22-U21</f>
        <v>-350</v>
      </c>
    </row>
    <row r="27" spans="1:21" x14ac:dyDescent="0.25">
      <c r="D27" s="337" t="s">
        <v>88</v>
      </c>
      <c r="E27" s="337"/>
      <c r="F27" s="337"/>
      <c r="G27" s="337"/>
      <c r="O27" s="337" t="s">
        <v>89</v>
      </c>
      <c r="P27" s="337"/>
      <c r="Q27" s="337"/>
      <c r="R27" s="337"/>
    </row>
    <row r="28" spans="1:21" x14ac:dyDescent="0.25">
      <c r="D28" s="321"/>
      <c r="E28" s="321"/>
      <c r="F28" s="321"/>
      <c r="G28" s="321"/>
      <c r="O28" s="321"/>
      <c r="P28" s="321"/>
      <c r="Q28" s="321"/>
      <c r="R28" s="321"/>
    </row>
    <row r="29" spans="1:21" x14ac:dyDescent="0.25">
      <c r="A29" s="5" t="s">
        <v>26</v>
      </c>
      <c r="B29" s="5" t="s">
        <v>2</v>
      </c>
      <c r="C29" s="5" t="s">
        <v>3</v>
      </c>
      <c r="D29" s="5" t="s">
        <v>4</v>
      </c>
      <c r="E29" s="5" t="s">
        <v>5</v>
      </c>
      <c r="F29" s="5" t="s">
        <v>6</v>
      </c>
      <c r="G29" s="5" t="s">
        <v>7</v>
      </c>
      <c r="H29" s="35" t="s">
        <v>38</v>
      </c>
      <c r="I29" s="5" t="s">
        <v>39</v>
      </c>
      <c r="J29" s="24" t="s">
        <v>20</v>
      </c>
      <c r="K29" s="24" t="s">
        <v>391</v>
      </c>
      <c r="L29" s="5" t="s">
        <v>26</v>
      </c>
      <c r="M29" s="5" t="s">
        <v>2</v>
      </c>
      <c r="N29" s="5" t="s">
        <v>3</v>
      </c>
      <c r="O29" s="5" t="s">
        <v>4</v>
      </c>
      <c r="P29" s="5" t="s">
        <v>5</v>
      </c>
      <c r="Q29" s="5" t="s">
        <v>6</v>
      </c>
      <c r="R29" s="5" t="s">
        <v>7</v>
      </c>
      <c r="S29" s="35" t="s">
        <v>38</v>
      </c>
      <c r="T29" s="5" t="s">
        <v>39</v>
      </c>
      <c r="U29" s="24" t="s">
        <v>20</v>
      </c>
    </row>
    <row r="30" spans="1:21" x14ac:dyDescent="0.25">
      <c r="A30" s="7">
        <v>44999</v>
      </c>
      <c r="B30" s="8" t="s">
        <v>119</v>
      </c>
      <c r="C30" s="8" t="s">
        <v>144</v>
      </c>
      <c r="D30" s="8" t="s">
        <v>383</v>
      </c>
      <c r="E30" s="8" t="s">
        <v>148</v>
      </c>
      <c r="F30" s="8"/>
      <c r="G30" s="10">
        <v>450</v>
      </c>
      <c r="H30" s="10">
        <v>80</v>
      </c>
      <c r="I30" s="10">
        <v>370</v>
      </c>
      <c r="J30" s="10">
        <v>350</v>
      </c>
      <c r="K30" s="98">
        <v>484</v>
      </c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8"/>
      <c r="B42" s="8"/>
      <c r="C42" s="8"/>
      <c r="D42" s="8"/>
      <c r="E42" s="8"/>
      <c r="F42" s="8"/>
      <c r="G42" s="10"/>
      <c r="H42" s="10"/>
      <c r="I42" s="10"/>
      <c r="J42" s="10"/>
      <c r="L42" s="8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8"/>
      <c r="B43" s="8"/>
      <c r="C43" s="8"/>
      <c r="D43" s="8"/>
      <c r="E43" s="8"/>
      <c r="F43" s="12" t="s">
        <v>14</v>
      </c>
      <c r="G43" s="13">
        <f>SUM(G30:G42)</f>
        <v>450</v>
      </c>
      <c r="H43" s="13">
        <f>SUM(H30:H42)</f>
        <v>80</v>
      </c>
      <c r="I43" s="13">
        <f>SUM(I30:I42)</f>
        <v>370</v>
      </c>
      <c r="J43" s="13">
        <f>SUM(J30:J42)</f>
        <v>350</v>
      </c>
      <c r="L43" s="8"/>
      <c r="M43" s="8"/>
      <c r="N43" s="8"/>
      <c r="O43" s="8"/>
      <c r="P43" s="8"/>
      <c r="Q43" s="12" t="s">
        <v>14</v>
      </c>
      <c r="R43" s="13">
        <f>SUM(R30:R42)</f>
        <v>0</v>
      </c>
      <c r="S43" s="13">
        <f>SUM(S30:S42)</f>
        <v>0</v>
      </c>
      <c r="T43" s="13">
        <f>SUM(T30:T42)</f>
        <v>0</v>
      </c>
      <c r="U43" s="13">
        <f>R44-S43</f>
        <v>0</v>
      </c>
    </row>
    <row r="44" spans="1:21" x14ac:dyDescent="0.25">
      <c r="A44" s="8"/>
      <c r="B44" s="31" t="s">
        <v>40</v>
      </c>
      <c r="C44" s="8"/>
      <c r="D44" s="8"/>
      <c r="E44" s="8"/>
      <c r="F44" s="12" t="s">
        <v>17</v>
      </c>
      <c r="G44" s="12">
        <f>G43*0.99</f>
        <v>445.5</v>
      </c>
      <c r="H44" s="8"/>
      <c r="I44" s="10">
        <f>G44-H43</f>
        <v>365.5</v>
      </c>
      <c r="J44" s="8"/>
      <c r="L44" s="8"/>
      <c r="M44" s="31" t="s">
        <v>40</v>
      </c>
      <c r="N44" s="8"/>
      <c r="O44" s="8"/>
      <c r="P44" s="8"/>
      <c r="Q44" s="12" t="s">
        <v>17</v>
      </c>
      <c r="R44" s="12">
        <f>R43*0.99</f>
        <v>0</v>
      </c>
      <c r="S44" s="8"/>
      <c r="T44" s="8"/>
      <c r="U44" s="8"/>
    </row>
    <row r="45" spans="1:21" ht="15.75" x14ac:dyDescent="0.25">
      <c r="A45" s="8"/>
      <c r="B45" s="8"/>
      <c r="C45" s="8"/>
      <c r="D45" s="8"/>
      <c r="E45" s="8"/>
      <c r="F45" s="332" t="s">
        <v>18</v>
      </c>
      <c r="G45" s="333"/>
      <c r="H45" s="334"/>
      <c r="I45" s="42">
        <f>I44-J43</f>
        <v>15.5</v>
      </c>
      <c r="L45" s="8"/>
      <c r="M45" s="8"/>
      <c r="N45" s="8"/>
      <c r="O45" s="8"/>
      <c r="P45" s="8"/>
      <c r="Q45" s="332" t="s">
        <v>18</v>
      </c>
      <c r="R45" s="333"/>
      <c r="S45" s="334"/>
      <c r="T45" s="42">
        <f>R44-T43</f>
        <v>0</v>
      </c>
    </row>
    <row r="49" spans="1:21" x14ac:dyDescent="0.25">
      <c r="D49" s="337" t="s">
        <v>90</v>
      </c>
      <c r="E49" s="337"/>
      <c r="F49" s="337"/>
      <c r="G49" s="337"/>
      <c r="O49" s="337" t="s">
        <v>91</v>
      </c>
      <c r="P49" s="337"/>
      <c r="Q49" s="337"/>
      <c r="R49" s="337"/>
    </row>
    <row r="50" spans="1:21" x14ac:dyDescent="0.25">
      <c r="D50" s="321"/>
      <c r="E50" s="321"/>
      <c r="F50" s="321"/>
      <c r="G50" s="321"/>
      <c r="O50" s="321"/>
      <c r="P50" s="321"/>
      <c r="Q50" s="321"/>
      <c r="R50" s="321"/>
    </row>
    <row r="51" spans="1:21" x14ac:dyDescent="0.25">
      <c r="A51" s="5" t="s">
        <v>26</v>
      </c>
      <c r="B51" s="5" t="s">
        <v>2</v>
      </c>
      <c r="C51" s="5" t="s">
        <v>3</v>
      </c>
      <c r="D51" s="5" t="s">
        <v>4</v>
      </c>
      <c r="E51" s="5" t="s">
        <v>5</v>
      </c>
      <c r="F51" s="5" t="s">
        <v>6</v>
      </c>
      <c r="G51" s="5" t="s">
        <v>7</v>
      </c>
      <c r="H51" s="35" t="s">
        <v>38</v>
      </c>
      <c r="I51" s="5" t="s">
        <v>452</v>
      </c>
      <c r="J51" s="24" t="s">
        <v>20</v>
      </c>
      <c r="L51" s="5" t="s">
        <v>26</v>
      </c>
      <c r="M51" s="5" t="s">
        <v>2</v>
      </c>
      <c r="N51" s="5" t="s">
        <v>3</v>
      </c>
      <c r="O51" s="5" t="s">
        <v>4</v>
      </c>
      <c r="P51" s="5" t="s">
        <v>5</v>
      </c>
      <c r="Q51" s="5" t="s">
        <v>6</v>
      </c>
      <c r="R51" s="5" t="s">
        <v>7</v>
      </c>
      <c r="S51" s="35" t="s">
        <v>38</v>
      </c>
      <c r="T51" s="5" t="s">
        <v>39</v>
      </c>
      <c r="U51" s="24" t="s">
        <v>20</v>
      </c>
    </row>
    <row r="52" spans="1:21" x14ac:dyDescent="0.25">
      <c r="A52" s="7">
        <v>45062</v>
      </c>
      <c r="B52" s="8" t="s">
        <v>487</v>
      </c>
      <c r="C52" s="8" t="s">
        <v>213</v>
      </c>
      <c r="D52" s="8" t="s">
        <v>127</v>
      </c>
      <c r="E52" s="8" t="s">
        <v>127</v>
      </c>
      <c r="F52" s="8">
        <v>701562</v>
      </c>
      <c r="G52" s="10">
        <v>140</v>
      </c>
      <c r="H52" s="10"/>
      <c r="I52" s="8">
        <v>573</v>
      </c>
      <c r="J52" s="10">
        <v>130</v>
      </c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8"/>
      <c r="B64" s="8"/>
      <c r="C64" s="8"/>
      <c r="D64" s="8"/>
      <c r="E64" s="8"/>
      <c r="F64" s="8"/>
      <c r="G64" s="10"/>
      <c r="H64" s="10"/>
      <c r="I64" s="10"/>
      <c r="J64" s="10"/>
      <c r="L64" s="8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8"/>
      <c r="B65" s="8"/>
      <c r="C65" s="8"/>
      <c r="D65" s="8"/>
      <c r="E65" s="8"/>
      <c r="F65" s="12" t="s">
        <v>14</v>
      </c>
      <c r="G65" s="13">
        <f>SUM(G52:G64)</f>
        <v>140</v>
      </c>
      <c r="H65" s="13">
        <f>SUM(H52:H64)</f>
        <v>0</v>
      </c>
      <c r="I65" s="13">
        <f>SUM(I52:I64)</f>
        <v>573</v>
      </c>
      <c r="J65" s="13">
        <f>SUM(J52:J52)</f>
        <v>130</v>
      </c>
      <c r="L65" s="8"/>
      <c r="M65" s="8"/>
      <c r="N65" s="8"/>
      <c r="O65" s="8"/>
      <c r="P65" s="8"/>
      <c r="Q65" s="12" t="s">
        <v>14</v>
      </c>
      <c r="R65" s="13">
        <f>SUM(R52:R64)</f>
        <v>0</v>
      </c>
      <c r="S65" s="13">
        <f>SUM(S52:S64)</f>
        <v>0</v>
      </c>
      <c r="T65" s="13">
        <f>SUM(T52:T64)</f>
        <v>0</v>
      </c>
      <c r="U65" s="13">
        <f>R66-S65</f>
        <v>0</v>
      </c>
    </row>
    <row r="66" spans="1:22" x14ac:dyDescent="0.25">
      <c r="A66" s="8"/>
      <c r="B66" s="31" t="s">
        <v>40</v>
      </c>
      <c r="C66" s="8"/>
      <c r="D66" s="8"/>
      <c r="E66" s="8"/>
      <c r="F66" s="12" t="s">
        <v>17</v>
      </c>
      <c r="G66" s="12">
        <f>G65*0.99</f>
        <v>138.6</v>
      </c>
      <c r="H66" s="8"/>
      <c r="I66" s="8"/>
      <c r="J66" s="8"/>
      <c r="L66" s="8"/>
      <c r="M66" s="31" t="s">
        <v>40</v>
      </c>
      <c r="N66" s="8"/>
      <c r="O66" s="8"/>
      <c r="P66" s="8"/>
      <c r="Q66" s="12" t="s">
        <v>17</v>
      </c>
      <c r="R66" s="12">
        <f>R65*0.99</f>
        <v>0</v>
      </c>
      <c r="S66" s="8"/>
      <c r="T66" s="8"/>
      <c r="U66" s="8"/>
    </row>
    <row r="67" spans="1:22" ht="15.75" x14ac:dyDescent="0.25">
      <c r="A67" s="8"/>
      <c r="B67" s="8"/>
      <c r="C67" s="8"/>
      <c r="D67" s="8"/>
      <c r="E67" s="8"/>
      <c r="F67" s="332" t="s">
        <v>18</v>
      </c>
      <c r="G67" s="333"/>
      <c r="H67" s="334"/>
      <c r="I67" s="42">
        <f>G66-J65</f>
        <v>8.5999999999999943</v>
      </c>
      <c r="L67" s="8"/>
      <c r="M67" s="8"/>
      <c r="N67" s="8"/>
      <c r="O67" s="8"/>
      <c r="P67" s="8"/>
      <c r="Q67" s="332" t="s">
        <v>18</v>
      </c>
      <c r="R67" s="333"/>
      <c r="S67" s="334"/>
      <c r="T67" s="42">
        <f>R66-T65</f>
        <v>0</v>
      </c>
    </row>
    <row r="73" spans="1:22" x14ac:dyDescent="0.25">
      <c r="D73" s="337" t="s">
        <v>92</v>
      </c>
      <c r="E73" s="337"/>
      <c r="F73" s="337"/>
      <c r="G73" s="337"/>
      <c r="O73" s="337" t="s">
        <v>93</v>
      </c>
      <c r="P73" s="337"/>
      <c r="Q73" s="337"/>
      <c r="R73" s="337"/>
    </row>
    <row r="74" spans="1:22" x14ac:dyDescent="0.25">
      <c r="D74" s="321"/>
      <c r="E74" s="321"/>
      <c r="F74" s="321"/>
      <c r="G74" s="321"/>
      <c r="O74" s="321"/>
      <c r="P74" s="321"/>
      <c r="Q74" s="321"/>
      <c r="R74" s="321"/>
    </row>
    <row r="75" spans="1:22" x14ac:dyDescent="0.25">
      <c r="A75" s="5" t="s">
        <v>26</v>
      </c>
      <c r="B75" s="5" t="s">
        <v>2</v>
      </c>
      <c r="C75" s="5" t="s">
        <v>3</v>
      </c>
      <c r="D75" s="5" t="s">
        <v>4</v>
      </c>
      <c r="E75" s="5" t="s">
        <v>5</v>
      </c>
      <c r="F75" s="5" t="s">
        <v>6</v>
      </c>
      <c r="G75" s="5" t="s">
        <v>7</v>
      </c>
      <c r="H75" s="35" t="s">
        <v>38</v>
      </c>
      <c r="I75" s="5" t="s">
        <v>39</v>
      </c>
      <c r="J75" s="24" t="s">
        <v>20</v>
      </c>
      <c r="L75" s="5" t="s">
        <v>26</v>
      </c>
      <c r="M75" s="5" t="s">
        <v>2</v>
      </c>
      <c r="N75" s="5" t="s">
        <v>3</v>
      </c>
      <c r="O75" s="5" t="s">
        <v>4</v>
      </c>
      <c r="P75" s="5" t="s">
        <v>5</v>
      </c>
      <c r="Q75" s="5" t="s">
        <v>6</v>
      </c>
      <c r="R75" s="5" t="s">
        <v>7</v>
      </c>
      <c r="S75" s="35" t="s">
        <v>38</v>
      </c>
      <c r="T75" s="5" t="s">
        <v>39</v>
      </c>
      <c r="U75" s="24" t="s">
        <v>20</v>
      </c>
      <c r="V75" s="24" t="s">
        <v>10</v>
      </c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>
        <v>45152</v>
      </c>
      <c r="M76" s="8" t="s">
        <v>194</v>
      </c>
      <c r="N76" s="8" t="s">
        <v>139</v>
      </c>
      <c r="O76" s="8" t="s">
        <v>797</v>
      </c>
      <c r="P76" s="8" t="s">
        <v>134</v>
      </c>
      <c r="Q76" s="8" t="s">
        <v>820</v>
      </c>
      <c r="R76" s="10">
        <v>210</v>
      </c>
      <c r="S76" s="10"/>
      <c r="T76" s="10"/>
      <c r="U76" s="10">
        <v>190</v>
      </c>
      <c r="V76" s="262">
        <v>671</v>
      </c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>
        <v>45153</v>
      </c>
      <c r="M77" s="8" t="s">
        <v>570</v>
      </c>
      <c r="N77" s="8" t="s">
        <v>126</v>
      </c>
      <c r="O77" s="8" t="s">
        <v>797</v>
      </c>
      <c r="P77" s="8" t="s">
        <v>134</v>
      </c>
      <c r="Q77" s="8" t="s">
        <v>821</v>
      </c>
      <c r="R77" s="10">
        <v>210</v>
      </c>
      <c r="S77" s="10"/>
      <c r="T77" s="10"/>
      <c r="U77" s="10">
        <v>190</v>
      </c>
      <c r="V77" s="262">
        <v>671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8"/>
      <c r="B88" s="8"/>
      <c r="C88" s="8"/>
      <c r="D88" s="8"/>
      <c r="E88" s="8"/>
      <c r="F88" s="8"/>
      <c r="G88" s="10"/>
      <c r="H88" s="10"/>
      <c r="I88" s="10"/>
      <c r="J88" s="10"/>
      <c r="L88" s="8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8"/>
      <c r="B89" s="8"/>
      <c r="C89" s="8"/>
      <c r="D89" s="8"/>
      <c r="E89" s="8"/>
      <c r="F89" s="12" t="s">
        <v>14</v>
      </c>
      <c r="G89" s="13">
        <f>SUM(G76:G88)</f>
        <v>0</v>
      </c>
      <c r="H89" s="13">
        <f>SUM(H76:H88)</f>
        <v>0</v>
      </c>
      <c r="I89" s="13">
        <f>SUM(I76:I88)</f>
        <v>0</v>
      </c>
      <c r="J89" s="13">
        <f>G90-H89</f>
        <v>0</v>
      </c>
      <c r="L89" s="8"/>
      <c r="M89" s="8"/>
      <c r="N89" s="8"/>
      <c r="O89" s="8"/>
      <c r="P89" s="8"/>
      <c r="Q89" s="12" t="s">
        <v>14</v>
      </c>
      <c r="R89" s="13">
        <f>SUM(R76:R88)</f>
        <v>420</v>
      </c>
      <c r="S89" s="13">
        <f>SUM(S76:S88)</f>
        <v>0</v>
      </c>
      <c r="T89" s="13">
        <f>SUM(T76:T88)</f>
        <v>0</v>
      </c>
      <c r="U89" s="13">
        <f>SUM(U76:U88)</f>
        <v>380</v>
      </c>
    </row>
    <row r="90" spans="1:21" x14ac:dyDescent="0.25">
      <c r="A90" s="8"/>
      <c r="B90" s="31" t="s">
        <v>40</v>
      </c>
      <c r="C90" s="8"/>
      <c r="D90" s="8"/>
      <c r="E90" s="8"/>
      <c r="F90" s="12" t="s">
        <v>17</v>
      </c>
      <c r="G90" s="12">
        <f>G89*0.99</f>
        <v>0</v>
      </c>
      <c r="H90" s="8"/>
      <c r="I90" s="8"/>
      <c r="J90" s="8"/>
      <c r="L90" s="8"/>
      <c r="M90" s="31" t="s">
        <v>40</v>
      </c>
      <c r="N90" s="8"/>
      <c r="O90" s="8"/>
      <c r="P90" s="8"/>
      <c r="Q90" s="12" t="s">
        <v>17</v>
      </c>
      <c r="R90" s="265">
        <f>R89*0.99</f>
        <v>415.8</v>
      </c>
      <c r="S90" s="8"/>
      <c r="T90" s="8"/>
      <c r="U90" s="8"/>
    </row>
    <row r="91" spans="1:21" ht="15.75" x14ac:dyDescent="0.25">
      <c r="A91" s="8"/>
      <c r="B91" s="8"/>
      <c r="C91" s="8"/>
      <c r="D91" s="8"/>
      <c r="E91" s="8"/>
      <c r="F91" s="332" t="s">
        <v>18</v>
      </c>
      <c r="G91" s="333"/>
      <c r="H91" s="334"/>
      <c r="I91" s="42">
        <f>G90-I89</f>
        <v>0</v>
      </c>
      <c r="L91" s="8"/>
      <c r="M91" s="8"/>
      <c r="N91" s="8"/>
      <c r="O91" s="8"/>
      <c r="P91" s="8"/>
      <c r="Q91" s="332" t="s">
        <v>18</v>
      </c>
      <c r="R91" s="333"/>
      <c r="S91" s="334"/>
      <c r="T91" s="42">
        <f>R90-U89</f>
        <v>35.800000000000011</v>
      </c>
    </row>
    <row r="96" spans="1:21" x14ac:dyDescent="0.25">
      <c r="D96" s="337" t="s">
        <v>94</v>
      </c>
      <c r="E96" s="337"/>
      <c r="F96" s="337"/>
      <c r="G96" s="337"/>
      <c r="O96" s="337" t="s">
        <v>99</v>
      </c>
      <c r="P96" s="337"/>
      <c r="Q96" s="337"/>
      <c r="R96" s="337"/>
    </row>
    <row r="97" spans="1:22" x14ac:dyDescent="0.25">
      <c r="D97" s="321"/>
      <c r="E97" s="321"/>
      <c r="F97" s="321"/>
      <c r="G97" s="321"/>
      <c r="O97" s="321"/>
      <c r="P97" s="321"/>
      <c r="Q97" s="321"/>
      <c r="R97" s="321"/>
    </row>
    <row r="98" spans="1:22" x14ac:dyDescent="0.25">
      <c r="A98" s="5" t="s">
        <v>26</v>
      </c>
      <c r="B98" s="5" t="s">
        <v>2</v>
      </c>
      <c r="C98" s="5" t="s">
        <v>3</v>
      </c>
      <c r="D98" s="5" t="s">
        <v>4</v>
      </c>
      <c r="E98" s="5" t="s">
        <v>5</v>
      </c>
      <c r="F98" s="5" t="s">
        <v>6</v>
      </c>
      <c r="G98" s="5" t="s">
        <v>7</v>
      </c>
      <c r="H98" s="35" t="s">
        <v>38</v>
      </c>
      <c r="I98" s="5" t="s">
        <v>10</v>
      </c>
      <c r="J98" s="24" t="s">
        <v>20</v>
      </c>
      <c r="L98" s="5" t="s">
        <v>26</v>
      </c>
      <c r="M98" s="5" t="s">
        <v>2</v>
      </c>
      <c r="N98" s="5" t="s">
        <v>3</v>
      </c>
      <c r="O98" s="5" t="s">
        <v>4</v>
      </c>
      <c r="P98" s="5" t="s">
        <v>5</v>
      </c>
      <c r="Q98" s="5" t="s">
        <v>6</v>
      </c>
      <c r="R98" s="5" t="s">
        <v>7</v>
      </c>
      <c r="S98" s="35" t="s">
        <v>38</v>
      </c>
      <c r="T98" s="5" t="s">
        <v>39</v>
      </c>
      <c r="U98" s="24" t="s">
        <v>20</v>
      </c>
    </row>
    <row r="99" spans="1:22" x14ac:dyDescent="0.25">
      <c r="A99" s="7">
        <v>45189</v>
      </c>
      <c r="B99" s="8" t="s">
        <v>12</v>
      </c>
      <c r="C99" s="8" t="s">
        <v>144</v>
      </c>
      <c r="D99" s="8" t="s">
        <v>919</v>
      </c>
      <c r="E99" s="8" t="s">
        <v>134</v>
      </c>
      <c r="F99" s="8">
        <v>29636</v>
      </c>
      <c r="G99" s="10">
        <v>210</v>
      </c>
      <c r="H99" s="10"/>
      <c r="I99" s="8">
        <v>703</v>
      </c>
      <c r="J99" s="10">
        <v>190</v>
      </c>
      <c r="L99" s="7">
        <v>45203</v>
      </c>
      <c r="M99" s="8" t="s">
        <v>22</v>
      </c>
      <c r="N99" s="8" t="s">
        <v>136</v>
      </c>
      <c r="O99" s="8" t="s">
        <v>957</v>
      </c>
      <c r="P99" s="8" t="s">
        <v>394</v>
      </c>
      <c r="Q99" s="8">
        <v>30130</v>
      </c>
      <c r="R99" s="10">
        <v>594</v>
      </c>
      <c r="S99" s="10"/>
      <c r="T99" s="10"/>
      <c r="U99" s="10">
        <v>570</v>
      </c>
      <c r="V99" s="300">
        <v>741</v>
      </c>
    </row>
    <row r="100" spans="1:22" x14ac:dyDescent="0.25">
      <c r="A100" s="7">
        <v>45198</v>
      </c>
      <c r="B100" s="8" t="s">
        <v>12</v>
      </c>
      <c r="C100" s="8" t="s">
        <v>122</v>
      </c>
      <c r="D100" s="8" t="s">
        <v>919</v>
      </c>
      <c r="E100" s="8" t="s">
        <v>217</v>
      </c>
      <c r="F100" s="8">
        <v>29972</v>
      </c>
      <c r="G100" s="10">
        <v>160</v>
      </c>
      <c r="H100" s="10"/>
      <c r="I100" s="8">
        <v>730</v>
      </c>
      <c r="J100" s="10">
        <v>140</v>
      </c>
      <c r="L100" s="7">
        <v>45203</v>
      </c>
      <c r="M100" s="8" t="s">
        <v>870</v>
      </c>
      <c r="N100" s="8" t="s">
        <v>122</v>
      </c>
      <c r="O100" s="8" t="s">
        <v>957</v>
      </c>
      <c r="P100" s="8" t="s">
        <v>394</v>
      </c>
      <c r="Q100" s="8">
        <v>30128</v>
      </c>
      <c r="R100" s="10">
        <v>594</v>
      </c>
      <c r="S100" s="10"/>
      <c r="T100" s="10"/>
      <c r="U100" s="10">
        <v>570</v>
      </c>
      <c r="V100" s="300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45203</v>
      </c>
      <c r="M101" s="8" t="s">
        <v>843</v>
      </c>
      <c r="N101" s="8" t="s">
        <v>731</v>
      </c>
      <c r="O101" s="8" t="s">
        <v>957</v>
      </c>
      <c r="P101" s="8" t="s">
        <v>394</v>
      </c>
      <c r="Q101" s="8">
        <v>30135</v>
      </c>
      <c r="R101" s="10">
        <v>594</v>
      </c>
      <c r="S101" s="10"/>
      <c r="T101" s="10"/>
      <c r="U101" s="10">
        <v>540</v>
      </c>
      <c r="V101" s="300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45211</v>
      </c>
      <c r="M102" s="8" t="s">
        <v>870</v>
      </c>
      <c r="N102" s="8" t="s">
        <v>144</v>
      </c>
      <c r="O102" s="8" t="s">
        <v>951</v>
      </c>
      <c r="P102" s="8" t="s">
        <v>935</v>
      </c>
      <c r="Q102" s="8"/>
      <c r="R102" s="10">
        <v>550</v>
      </c>
      <c r="S102" s="10"/>
      <c r="T102" s="10"/>
      <c r="U102" s="10">
        <v>530</v>
      </c>
      <c r="V102" s="301">
        <v>743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45215</v>
      </c>
      <c r="M103" s="8" t="s">
        <v>979</v>
      </c>
      <c r="N103" s="8" t="s">
        <v>109</v>
      </c>
      <c r="O103" s="8" t="s">
        <v>957</v>
      </c>
      <c r="P103" s="8" t="s">
        <v>980</v>
      </c>
      <c r="Q103" s="8">
        <v>30488</v>
      </c>
      <c r="R103" s="10">
        <v>315</v>
      </c>
      <c r="S103" s="10"/>
      <c r="T103" s="10"/>
      <c r="U103" s="10">
        <v>190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45215</v>
      </c>
      <c r="M104" s="8" t="s">
        <v>22</v>
      </c>
      <c r="N104" s="8" t="s">
        <v>136</v>
      </c>
      <c r="O104" s="8" t="s">
        <v>957</v>
      </c>
      <c r="P104" s="8" t="s">
        <v>980</v>
      </c>
      <c r="Q104" s="8">
        <v>30487</v>
      </c>
      <c r="R104" s="10">
        <v>315</v>
      </c>
      <c r="S104" s="10"/>
      <c r="T104" s="10"/>
      <c r="U104" s="10">
        <v>190</v>
      </c>
      <c r="V104" s="299">
        <v>741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326</v>
      </c>
      <c r="N105" s="8" t="s">
        <v>141</v>
      </c>
      <c r="O105" s="8" t="s">
        <v>957</v>
      </c>
      <c r="P105" s="8" t="s">
        <v>980</v>
      </c>
      <c r="Q105" s="8">
        <v>30493</v>
      </c>
      <c r="R105" s="10">
        <v>315</v>
      </c>
      <c r="S105" s="10"/>
      <c r="T105" s="10"/>
      <c r="U105" s="10">
        <v>190</v>
      </c>
      <c r="V105" s="299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45223</v>
      </c>
      <c r="M106" s="8" t="s">
        <v>979</v>
      </c>
      <c r="N106" s="8" t="s">
        <v>109</v>
      </c>
      <c r="O106" s="8" t="s">
        <v>957</v>
      </c>
      <c r="P106" s="8" t="s">
        <v>217</v>
      </c>
      <c r="Q106" s="8">
        <v>30925</v>
      </c>
      <c r="R106" s="10">
        <v>160</v>
      </c>
      <c r="S106" s="10"/>
      <c r="T106" s="10"/>
      <c r="U106" s="10">
        <v>140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45223</v>
      </c>
      <c r="M107" s="8" t="s">
        <v>916</v>
      </c>
      <c r="N107" s="8" t="s">
        <v>283</v>
      </c>
      <c r="O107" s="8" t="s">
        <v>957</v>
      </c>
      <c r="P107" s="8" t="s">
        <v>217</v>
      </c>
      <c r="Q107" s="8">
        <v>30926</v>
      </c>
      <c r="R107" s="10">
        <v>160</v>
      </c>
      <c r="S107" s="10"/>
      <c r="T107" s="10"/>
      <c r="U107" s="10">
        <v>140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28">
        <v>45227</v>
      </c>
      <c r="M108" s="8" t="s">
        <v>546</v>
      </c>
      <c r="N108" s="8" t="s">
        <v>139</v>
      </c>
      <c r="O108" s="8" t="s">
        <v>951</v>
      </c>
      <c r="P108" s="8"/>
      <c r="Q108" s="8"/>
      <c r="R108" s="8"/>
      <c r="S108" s="8"/>
      <c r="T108" s="8"/>
      <c r="U108" s="8"/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45229</v>
      </c>
      <c r="M109" s="8" t="s">
        <v>423</v>
      </c>
      <c r="N109" s="8" t="s">
        <v>283</v>
      </c>
      <c r="O109" s="8" t="s">
        <v>957</v>
      </c>
      <c r="P109" s="8" t="s">
        <v>217</v>
      </c>
      <c r="Q109" s="8">
        <v>31189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7">
        <v>45229</v>
      </c>
      <c r="M110" s="8" t="s">
        <v>916</v>
      </c>
      <c r="N110" s="8" t="s">
        <v>141</v>
      </c>
      <c r="O110" s="8" t="s">
        <v>957</v>
      </c>
      <c r="P110" s="8" t="s">
        <v>217</v>
      </c>
      <c r="Q110" s="8">
        <v>31188</v>
      </c>
      <c r="R110" s="10">
        <v>160</v>
      </c>
      <c r="S110" s="10"/>
      <c r="T110" s="10"/>
      <c r="U110" s="10">
        <v>140</v>
      </c>
    </row>
    <row r="111" spans="1:22" x14ac:dyDescent="0.25">
      <c r="A111" s="8"/>
      <c r="B111" s="8"/>
      <c r="C111" s="8"/>
      <c r="D111" s="8"/>
      <c r="E111" s="8"/>
      <c r="F111" s="8"/>
      <c r="G111" s="10"/>
      <c r="H111" s="10"/>
      <c r="I111" s="10"/>
      <c r="J111" s="10"/>
      <c r="L111" s="28">
        <v>45230</v>
      </c>
      <c r="M111" s="8" t="s">
        <v>870</v>
      </c>
      <c r="N111" s="8" t="s">
        <v>144</v>
      </c>
      <c r="O111" s="8" t="s">
        <v>1010</v>
      </c>
      <c r="P111" s="8" t="s">
        <v>1011</v>
      </c>
      <c r="Q111" s="8"/>
      <c r="R111" s="10">
        <v>416</v>
      </c>
      <c r="S111" s="10"/>
      <c r="T111" s="10"/>
      <c r="U111" s="10"/>
      <c r="V111" t="s">
        <v>1012</v>
      </c>
    </row>
    <row r="112" spans="1:22" x14ac:dyDescent="0.25">
      <c r="A112" s="8"/>
      <c r="B112" s="8"/>
      <c r="C112" s="8"/>
      <c r="D112" s="8"/>
      <c r="E112" s="8"/>
      <c r="F112" s="12" t="s">
        <v>14</v>
      </c>
      <c r="G112" s="13">
        <f>SUM(G99:G111)</f>
        <v>370</v>
      </c>
      <c r="H112" s="13">
        <f>SUM(H99:H111)</f>
        <v>0</v>
      </c>
      <c r="I112" s="13"/>
      <c r="J112" s="13">
        <f>SUM(J99:J111)</f>
        <v>330</v>
      </c>
      <c r="L112" s="8"/>
      <c r="M112" s="8"/>
      <c r="N112" s="8"/>
      <c r="O112" s="8"/>
      <c r="P112" s="8"/>
      <c r="Q112" s="12" t="s">
        <v>14</v>
      </c>
      <c r="R112" s="13">
        <f>SUM(R99:R111)</f>
        <v>4333</v>
      </c>
      <c r="S112" s="13">
        <f>SUM(S99:S111)</f>
        <v>0</v>
      </c>
      <c r="T112" s="13">
        <f>SUM(T99:T111)</f>
        <v>0</v>
      </c>
      <c r="U112" s="13">
        <f>SUM(U99:U111)</f>
        <v>3340</v>
      </c>
    </row>
    <row r="113" spans="1:21" x14ac:dyDescent="0.25">
      <c r="A113" s="8"/>
      <c r="B113" s="31" t="s">
        <v>40</v>
      </c>
      <c r="C113" s="8"/>
      <c r="D113" s="8"/>
      <c r="E113" s="8"/>
      <c r="F113" s="12" t="s">
        <v>17</v>
      </c>
      <c r="G113" s="12">
        <f>G112*0.99</f>
        <v>366.3</v>
      </c>
      <c r="H113" s="8"/>
      <c r="I113" s="8"/>
      <c r="J113" s="8"/>
      <c r="L113" s="8"/>
      <c r="M113" s="31" t="s">
        <v>40</v>
      </c>
      <c r="N113" s="8"/>
      <c r="O113" s="8"/>
      <c r="P113" s="8"/>
      <c r="Q113" s="12" t="s">
        <v>17</v>
      </c>
      <c r="R113" s="12">
        <f>R112*0.99</f>
        <v>4289.67</v>
      </c>
      <c r="S113" s="8"/>
      <c r="T113" s="8"/>
      <c r="U113" s="8"/>
    </row>
    <row r="114" spans="1:21" ht="15.75" x14ac:dyDescent="0.25">
      <c r="A114" s="8"/>
      <c r="B114" s="8"/>
      <c r="C114" s="8"/>
      <c r="D114" s="8"/>
      <c r="E114" s="8"/>
      <c r="F114" s="332" t="s">
        <v>18</v>
      </c>
      <c r="G114" s="333"/>
      <c r="H114" s="334"/>
      <c r="I114" s="42">
        <f>G113-J112</f>
        <v>36.300000000000011</v>
      </c>
      <c r="L114" s="8"/>
      <c r="M114" s="8"/>
      <c r="N114" s="8"/>
      <c r="O114" s="8"/>
      <c r="P114" s="8"/>
      <c r="Q114" s="332" t="s">
        <v>18</v>
      </c>
      <c r="R114" s="333"/>
      <c r="S114" s="334"/>
      <c r="T114" s="42">
        <f>R113-U112</f>
        <v>949.67000000000007</v>
      </c>
    </row>
    <row r="119" spans="1:21" x14ac:dyDescent="0.25">
      <c r="D119" s="337" t="s">
        <v>96</v>
      </c>
      <c r="E119" s="337"/>
      <c r="F119" s="337"/>
      <c r="G119" s="337"/>
      <c r="O119" s="337" t="s">
        <v>0</v>
      </c>
      <c r="P119" s="337"/>
      <c r="Q119" s="337"/>
      <c r="R119" s="337"/>
    </row>
    <row r="120" spans="1:21" x14ac:dyDescent="0.25">
      <c r="D120" s="321"/>
      <c r="E120" s="321"/>
      <c r="F120" s="321"/>
      <c r="G120" s="321"/>
      <c r="O120" s="321"/>
      <c r="P120" s="321"/>
      <c r="Q120" s="321"/>
      <c r="R120" s="321"/>
    </row>
    <row r="121" spans="1:21" x14ac:dyDescent="0.25">
      <c r="A121" s="5" t="s">
        <v>26</v>
      </c>
      <c r="B121" s="5" t="s">
        <v>2</v>
      </c>
      <c r="C121" s="5" t="s">
        <v>3</v>
      </c>
      <c r="D121" s="5" t="s">
        <v>4</v>
      </c>
      <c r="E121" s="5" t="s">
        <v>5</v>
      </c>
      <c r="F121" s="5" t="s">
        <v>6</v>
      </c>
      <c r="G121" s="5" t="s">
        <v>7</v>
      </c>
      <c r="H121" s="35" t="s">
        <v>38</v>
      </c>
      <c r="I121" s="5" t="s">
        <v>39</v>
      </c>
      <c r="J121" s="24" t="s">
        <v>20</v>
      </c>
      <c r="L121" s="5" t="s">
        <v>26</v>
      </c>
      <c r="M121" s="5" t="s">
        <v>2</v>
      </c>
      <c r="N121" s="5" t="s">
        <v>3</v>
      </c>
      <c r="O121" s="5" t="s">
        <v>4</v>
      </c>
      <c r="P121" s="5" t="s">
        <v>5</v>
      </c>
      <c r="Q121" s="5" t="s">
        <v>6</v>
      </c>
      <c r="R121" s="5" t="s">
        <v>7</v>
      </c>
      <c r="S121" s="35" t="s">
        <v>38</v>
      </c>
      <c r="T121" s="5" t="s">
        <v>39</v>
      </c>
      <c r="U121" s="24" t="s">
        <v>20</v>
      </c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8"/>
      <c r="B135" s="8"/>
      <c r="C135" s="8"/>
      <c r="D135" s="8"/>
      <c r="E135" s="8"/>
      <c r="F135" s="12" t="s">
        <v>14</v>
      </c>
      <c r="G135" s="13">
        <f>SUM(G122:G134)</f>
        <v>0</v>
      </c>
      <c r="H135" s="13">
        <f>SUM(H122:H134)</f>
        <v>0</v>
      </c>
      <c r="I135" s="13">
        <f>SUM(I122:I134)</f>
        <v>0</v>
      </c>
      <c r="J135" s="13">
        <f>G136-H135</f>
        <v>0</v>
      </c>
      <c r="L135" s="8"/>
      <c r="M135" s="8"/>
      <c r="N135" s="8"/>
      <c r="O135" s="8"/>
      <c r="P135" s="8"/>
      <c r="Q135" s="12" t="s">
        <v>14</v>
      </c>
      <c r="R135" s="13">
        <f>SUM(R122:R134)</f>
        <v>0</v>
      </c>
      <c r="S135" s="13">
        <f>SUM(S122:S134)</f>
        <v>0</v>
      </c>
      <c r="T135" s="13">
        <f>SUM(T122:T134)</f>
        <v>0</v>
      </c>
      <c r="U135" s="13">
        <f>R136-S135</f>
        <v>0</v>
      </c>
    </row>
    <row r="136" spans="1:21" x14ac:dyDescent="0.25">
      <c r="A136" s="8"/>
      <c r="B136" s="31" t="s">
        <v>40</v>
      </c>
      <c r="C136" s="8"/>
      <c r="D136" s="8"/>
      <c r="E136" s="8"/>
      <c r="F136" s="12" t="s">
        <v>17</v>
      </c>
      <c r="G136" s="12">
        <f>G135*0.99</f>
        <v>0</v>
      </c>
      <c r="H136" s="8"/>
      <c r="I136" s="8"/>
      <c r="J136" s="8"/>
      <c r="L136" s="8"/>
      <c r="M136" s="31" t="s">
        <v>40</v>
      </c>
      <c r="N136" s="8"/>
      <c r="O136" s="8"/>
      <c r="P136" s="8"/>
      <c r="Q136" s="12" t="s">
        <v>17</v>
      </c>
      <c r="R136" s="12">
        <f>R135*0.99</f>
        <v>0</v>
      </c>
      <c r="S136" s="8"/>
      <c r="T136" s="8"/>
      <c r="U136" s="8"/>
    </row>
    <row r="137" spans="1:21" ht="15.75" x14ac:dyDescent="0.25">
      <c r="A137" s="8"/>
      <c r="B137" s="8"/>
      <c r="C137" s="8"/>
      <c r="D137" s="8"/>
      <c r="E137" s="8"/>
      <c r="F137" s="332" t="s">
        <v>18</v>
      </c>
      <c r="G137" s="333"/>
      <c r="H137" s="334"/>
      <c r="I137" s="42">
        <f>G136-I135</f>
        <v>0</v>
      </c>
      <c r="L137" s="8"/>
      <c r="M137" s="8"/>
      <c r="N137" s="8"/>
      <c r="O137" s="8"/>
      <c r="P137" s="8"/>
      <c r="Q137" s="332" t="s">
        <v>18</v>
      </c>
      <c r="R137" s="333"/>
      <c r="S137" s="334"/>
      <c r="T137" s="42">
        <f>R136-T135</f>
        <v>0</v>
      </c>
    </row>
  </sheetData>
  <mergeCells count="24">
    <mergeCell ref="D1:G2"/>
    <mergeCell ref="O1:R2"/>
    <mergeCell ref="F23:H23"/>
    <mergeCell ref="Q23:S23"/>
    <mergeCell ref="D27:G28"/>
    <mergeCell ref="O27:R28"/>
    <mergeCell ref="F45:H45"/>
    <mergeCell ref="Q45:S45"/>
    <mergeCell ref="D49:G50"/>
    <mergeCell ref="O49:R50"/>
    <mergeCell ref="F67:H67"/>
    <mergeCell ref="Q67:S67"/>
    <mergeCell ref="D73:G74"/>
    <mergeCell ref="O73:R74"/>
    <mergeCell ref="F91:H91"/>
    <mergeCell ref="Q91:S91"/>
    <mergeCell ref="D96:G97"/>
    <mergeCell ref="O96:R97"/>
    <mergeCell ref="F114:H114"/>
    <mergeCell ref="Q114:S114"/>
    <mergeCell ref="D119:G120"/>
    <mergeCell ref="O119:R120"/>
    <mergeCell ref="F137:H137"/>
    <mergeCell ref="Q137:S137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7" t="s">
        <v>96</v>
      </c>
      <c r="E1" s="337"/>
      <c r="F1" s="337"/>
      <c r="G1" s="337"/>
      <c r="O1" s="337" t="s">
        <v>0</v>
      </c>
      <c r="P1" s="337"/>
      <c r="Q1" s="337"/>
      <c r="R1" s="337"/>
    </row>
    <row r="2" spans="1:21" x14ac:dyDescent="0.25">
      <c r="D2" s="321"/>
      <c r="E2" s="321"/>
      <c r="F2" s="321"/>
      <c r="G2" s="321"/>
      <c r="O2" s="321"/>
      <c r="P2" s="321"/>
      <c r="Q2" s="321"/>
      <c r="R2" s="32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2" t="s">
        <v>18</v>
      </c>
      <c r="G19" s="333"/>
      <c r="H19" s="334"/>
      <c r="I19" s="42">
        <f>G18-I17</f>
        <v>72.799999999999955</v>
      </c>
      <c r="L19" s="8"/>
      <c r="M19" s="8"/>
      <c r="N19" s="8"/>
      <c r="O19" s="8"/>
      <c r="P19" s="8"/>
      <c r="Q19" s="332" t="s">
        <v>18</v>
      </c>
      <c r="R19" s="333"/>
      <c r="S19" s="334"/>
      <c r="T19" s="42">
        <f>T18-U17</f>
        <v>-350</v>
      </c>
    </row>
    <row r="23" spans="1:21" x14ac:dyDescent="0.25">
      <c r="D23" s="337" t="s">
        <v>88</v>
      </c>
      <c r="E23" s="337"/>
      <c r="F23" s="337"/>
      <c r="G23" s="337"/>
      <c r="O23" s="337" t="s">
        <v>89</v>
      </c>
      <c r="P23" s="337"/>
      <c r="Q23" s="337"/>
      <c r="R23" s="337"/>
    </row>
    <row r="24" spans="1:21" x14ac:dyDescent="0.25">
      <c r="D24" s="321"/>
      <c r="E24" s="321"/>
      <c r="F24" s="321"/>
      <c r="G24" s="321"/>
      <c r="O24" s="321"/>
      <c r="P24" s="321"/>
      <c r="Q24" s="321"/>
      <c r="R24" s="32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2" t="s">
        <v>18</v>
      </c>
      <c r="G41" s="333"/>
      <c r="H41" s="334"/>
      <c r="I41" s="42">
        <f>I40-J39</f>
        <v>15.5</v>
      </c>
      <c r="L41" s="8"/>
      <c r="M41" s="8"/>
      <c r="N41" s="8"/>
      <c r="O41" s="8"/>
      <c r="P41" s="8"/>
      <c r="Q41" s="332" t="s">
        <v>18</v>
      </c>
      <c r="R41" s="333"/>
      <c r="S41" s="334"/>
      <c r="T41" s="42">
        <f>R40-T39</f>
        <v>0</v>
      </c>
    </row>
    <row r="45" spans="1:21" x14ac:dyDescent="0.25">
      <c r="D45" s="337" t="s">
        <v>90</v>
      </c>
      <c r="E45" s="337"/>
      <c r="F45" s="337"/>
      <c r="G45" s="337"/>
      <c r="O45" s="337" t="s">
        <v>91</v>
      </c>
      <c r="P45" s="337"/>
      <c r="Q45" s="337"/>
      <c r="R45" s="337"/>
    </row>
    <row r="46" spans="1:21" x14ac:dyDescent="0.25">
      <c r="D46" s="321"/>
      <c r="E46" s="321"/>
      <c r="F46" s="321"/>
      <c r="G46" s="321"/>
      <c r="O46" s="321"/>
      <c r="P46" s="321"/>
      <c r="Q46" s="321"/>
      <c r="R46" s="32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2" t="s">
        <v>18</v>
      </c>
      <c r="G63" s="333"/>
      <c r="H63" s="334"/>
      <c r="I63" s="42">
        <f>G62-J61</f>
        <v>8.5999999999999943</v>
      </c>
      <c r="L63" s="8"/>
      <c r="M63" s="8"/>
      <c r="N63" s="8"/>
      <c r="O63" s="8"/>
      <c r="P63" s="8"/>
      <c r="Q63" s="332" t="s">
        <v>18</v>
      </c>
      <c r="R63" s="333"/>
      <c r="S63" s="334"/>
      <c r="T63" s="42">
        <f>R62-T61</f>
        <v>0</v>
      </c>
    </row>
    <row r="69" spans="1:22" x14ac:dyDescent="0.25">
      <c r="D69" s="337" t="s">
        <v>92</v>
      </c>
      <c r="E69" s="337"/>
      <c r="F69" s="337"/>
      <c r="G69" s="337"/>
      <c r="O69" s="337" t="s">
        <v>93</v>
      </c>
      <c r="P69" s="337"/>
      <c r="Q69" s="337"/>
      <c r="R69" s="337"/>
    </row>
    <row r="70" spans="1:22" x14ac:dyDescent="0.25">
      <c r="D70" s="321"/>
      <c r="E70" s="321"/>
      <c r="F70" s="321"/>
      <c r="G70" s="321"/>
      <c r="O70" s="321"/>
      <c r="P70" s="321"/>
      <c r="Q70" s="321"/>
      <c r="R70" s="32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2" t="s">
        <v>18</v>
      </c>
      <c r="G87" s="333"/>
      <c r="H87" s="334"/>
      <c r="I87" s="42">
        <f>G86-I85</f>
        <v>0</v>
      </c>
      <c r="L87" s="8"/>
      <c r="M87" s="8"/>
      <c r="N87" s="8"/>
      <c r="O87" s="8"/>
      <c r="P87" s="8"/>
      <c r="Q87" s="332" t="s">
        <v>18</v>
      </c>
      <c r="R87" s="333"/>
      <c r="S87" s="334"/>
      <c r="T87" s="42">
        <f>R86-U85</f>
        <v>35.800000000000011</v>
      </c>
    </row>
    <row r="92" spans="1:22" x14ac:dyDescent="0.25">
      <c r="D92" s="337" t="s">
        <v>94</v>
      </c>
      <c r="E92" s="337"/>
      <c r="F92" s="337"/>
      <c r="G92" s="337"/>
      <c r="O92" s="337" t="s">
        <v>99</v>
      </c>
      <c r="P92" s="337"/>
      <c r="Q92" s="337"/>
      <c r="R92" s="337"/>
    </row>
    <row r="93" spans="1:22" x14ac:dyDescent="0.25">
      <c r="D93" s="321"/>
      <c r="E93" s="321"/>
      <c r="F93" s="321"/>
      <c r="G93" s="321"/>
      <c r="O93" s="321"/>
      <c r="P93" s="321"/>
      <c r="Q93" s="321"/>
      <c r="R93" s="321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2" t="s">
        <v>18</v>
      </c>
      <c r="G110" s="333"/>
      <c r="H110" s="334"/>
      <c r="I110" s="42">
        <f>G109-J108</f>
        <v>36.300000000000011</v>
      </c>
      <c r="L110" s="8"/>
      <c r="M110" s="8"/>
      <c r="N110" s="8"/>
      <c r="O110" s="8"/>
      <c r="P110" s="8"/>
      <c r="Q110" s="332" t="s">
        <v>18</v>
      </c>
      <c r="R110" s="333"/>
      <c r="S110" s="334"/>
      <c r="T110" s="42">
        <f>R109-U108</f>
        <v>949.67000000000007</v>
      </c>
    </row>
    <row r="115" spans="1:21" x14ac:dyDescent="0.25">
      <c r="D115" s="337" t="s">
        <v>96</v>
      </c>
      <c r="E115" s="337"/>
      <c r="F115" s="337"/>
      <c r="G115" s="337"/>
      <c r="O115" s="337" t="s">
        <v>0</v>
      </c>
      <c r="P115" s="337"/>
      <c r="Q115" s="337"/>
      <c r="R115" s="337"/>
    </row>
    <row r="116" spans="1:21" x14ac:dyDescent="0.25">
      <c r="D116" s="321"/>
      <c r="E116" s="321"/>
      <c r="F116" s="321"/>
      <c r="G116" s="321"/>
      <c r="O116" s="321"/>
      <c r="P116" s="321"/>
      <c r="Q116" s="321"/>
      <c r="R116" s="32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2" t="s">
        <v>18</v>
      </c>
      <c r="G133" s="333"/>
      <c r="H133" s="334"/>
      <c r="I133" s="42">
        <f>G132-I131</f>
        <v>0</v>
      </c>
      <c r="L133" s="8"/>
      <c r="M133" s="8"/>
      <c r="N133" s="8"/>
      <c r="O133" s="8"/>
      <c r="P133" s="8"/>
      <c r="Q133" s="332" t="s">
        <v>18</v>
      </c>
      <c r="R133" s="333"/>
      <c r="S133" s="334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1" t="s">
        <v>24</v>
      </c>
      <c r="D1" s="341"/>
      <c r="E1" s="341"/>
      <c r="F1" s="341"/>
      <c r="N1" s="341" t="s">
        <v>87</v>
      </c>
      <c r="O1" s="341"/>
      <c r="P1" s="341"/>
      <c r="Q1" s="34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37.899999999999977</v>
      </c>
      <c r="Q26" s="324" t="s">
        <v>18</v>
      </c>
      <c r="R26" s="325"/>
      <c r="S26" s="326"/>
      <c r="T26" s="51"/>
      <c r="U26" s="42">
        <f>R25-U24</f>
        <v>77.200000000000045</v>
      </c>
    </row>
    <row r="30" spans="1:21" ht="23.25" x14ac:dyDescent="0.35">
      <c r="C30" s="341" t="s">
        <v>101</v>
      </c>
      <c r="D30" s="341"/>
      <c r="E30" s="341"/>
      <c r="F30" s="341"/>
      <c r="N30" s="341" t="s">
        <v>89</v>
      </c>
      <c r="O30" s="341"/>
      <c r="P30" s="341"/>
      <c r="Q30" s="34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79.799999999999955</v>
      </c>
      <c r="Q55" s="324" t="s">
        <v>18</v>
      </c>
      <c r="R55" s="325"/>
      <c r="S55" s="326"/>
      <c r="T55" s="51"/>
      <c r="U55" s="42">
        <f>R54-U53</f>
        <v>43.5</v>
      </c>
    </row>
    <row r="59" spans="1:21" ht="23.25" x14ac:dyDescent="0.35">
      <c r="C59" s="341" t="s">
        <v>97</v>
      </c>
      <c r="D59" s="341"/>
      <c r="E59" s="341"/>
      <c r="F59" s="341"/>
      <c r="N59" s="341" t="s">
        <v>91</v>
      </c>
      <c r="O59" s="341"/>
      <c r="P59" s="341"/>
      <c r="Q59" s="34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4" t="s">
        <v>18</v>
      </c>
      <c r="G84" s="325"/>
      <c r="H84" s="326"/>
      <c r="I84" s="51"/>
      <c r="J84" s="42">
        <f>G83-J82</f>
        <v>79.799999999999955</v>
      </c>
      <c r="Q84" s="324" t="s">
        <v>18</v>
      </c>
      <c r="R84" s="325"/>
      <c r="S84" s="326"/>
      <c r="T84" s="51"/>
      <c r="U84" s="42">
        <f>R83-U82</f>
        <v>54.599999999999909</v>
      </c>
    </row>
    <row r="87" spans="1:21" ht="23.25" x14ac:dyDescent="0.35">
      <c r="C87" s="341" t="s">
        <v>92</v>
      </c>
      <c r="D87" s="341"/>
      <c r="E87" s="341"/>
      <c r="F87" s="341"/>
      <c r="N87" s="341" t="s">
        <v>93</v>
      </c>
      <c r="O87" s="341"/>
      <c r="P87" s="341"/>
      <c r="Q87" s="34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63</v>
      </c>
      <c r="Q112" s="324" t="s">
        <v>18</v>
      </c>
      <c r="R112" s="325"/>
      <c r="S112" s="326"/>
      <c r="T112" s="51"/>
      <c r="U112" s="42">
        <f>R111-U110</f>
        <v>50.399999999999977</v>
      </c>
    </row>
    <row r="115" spans="1:21" ht="23.25" x14ac:dyDescent="0.35">
      <c r="C115" s="341" t="s">
        <v>94</v>
      </c>
      <c r="D115" s="341"/>
      <c r="E115" s="341"/>
      <c r="F115" s="341"/>
      <c r="N115" s="341" t="s">
        <v>99</v>
      </c>
      <c r="O115" s="341"/>
      <c r="P115" s="341"/>
      <c r="Q115" s="34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25.199999999999989</v>
      </c>
      <c r="Q140" s="324" t="s">
        <v>18</v>
      </c>
      <c r="R140" s="325"/>
      <c r="S140" s="326"/>
      <c r="T140" s="51"/>
      <c r="U140" s="42">
        <f>R139-U138</f>
        <v>8.4000000000000057</v>
      </c>
    </row>
    <row r="143" spans="1:21" ht="23.25" x14ac:dyDescent="0.35">
      <c r="C143" s="341" t="s">
        <v>96</v>
      </c>
      <c r="D143" s="341"/>
      <c r="E143" s="341"/>
      <c r="F143" s="341"/>
      <c r="N143" s="341" t="s">
        <v>0</v>
      </c>
      <c r="O143" s="341"/>
      <c r="P143" s="341"/>
      <c r="Q143" s="34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0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A150" zoomScale="93" zoomScaleNormal="93" workbookViewId="0">
      <selection activeCell="F161" sqref="F16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41" t="s">
        <v>24</v>
      </c>
      <c r="D1" s="341"/>
      <c r="E1" s="341"/>
      <c r="F1" s="341"/>
      <c r="N1" s="341" t="s">
        <v>87</v>
      </c>
      <c r="O1" s="341"/>
      <c r="P1" s="341"/>
      <c r="Q1" s="34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143.5</v>
      </c>
      <c r="Q26" s="324" t="s">
        <v>18</v>
      </c>
      <c r="R26" s="325"/>
      <c r="S26" s="326"/>
      <c r="T26" s="51"/>
      <c r="U26" s="42">
        <f>R25-U24</f>
        <v>8</v>
      </c>
    </row>
    <row r="30" spans="1:21" ht="23.25" x14ac:dyDescent="0.35">
      <c r="C30" s="341" t="s">
        <v>101</v>
      </c>
      <c r="D30" s="341"/>
      <c r="E30" s="341"/>
      <c r="F30" s="341"/>
      <c r="N30" s="341" t="s">
        <v>89</v>
      </c>
      <c r="O30" s="341"/>
      <c r="P30" s="341"/>
      <c r="Q30" s="34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84.800000000000182</v>
      </c>
      <c r="Q55" s="324" t="s">
        <v>18</v>
      </c>
      <c r="R55" s="325"/>
      <c r="S55" s="326"/>
      <c r="T55" s="51"/>
      <c r="U55" s="42">
        <f>R54-U53</f>
        <v>148.69999999999982</v>
      </c>
    </row>
    <row r="59" spans="1:21" ht="23.25" x14ac:dyDescent="0.35">
      <c r="C59" s="341" t="s">
        <v>97</v>
      </c>
      <c r="D59" s="341"/>
      <c r="E59" s="341"/>
      <c r="F59" s="341"/>
      <c r="N59" s="341" t="s">
        <v>91</v>
      </c>
      <c r="O59" s="341"/>
      <c r="P59" s="341"/>
      <c r="Q59" s="34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4" t="s">
        <v>18</v>
      </c>
      <c r="R83" s="325"/>
      <c r="S83" s="326"/>
      <c r="T83" s="51"/>
      <c r="U83" s="42">
        <f>R82-U81</f>
        <v>234.90000000000009</v>
      </c>
    </row>
    <row r="84" spans="1:21" ht="15.75" x14ac:dyDescent="0.25">
      <c r="F84" s="324" t="s">
        <v>18</v>
      </c>
      <c r="G84" s="325"/>
      <c r="H84" s="326"/>
      <c r="I84" s="51"/>
      <c r="J84" s="42">
        <f>G83-J82</f>
        <v>140.5</v>
      </c>
    </row>
    <row r="86" spans="1:21" ht="23.25" x14ac:dyDescent="0.35">
      <c r="N86" s="341" t="s">
        <v>93</v>
      </c>
      <c r="O86" s="341"/>
      <c r="P86" s="341"/>
      <c r="Q86" s="341"/>
    </row>
    <row r="87" spans="1:21" ht="23.25" x14ac:dyDescent="0.35">
      <c r="C87" s="341" t="s">
        <v>92</v>
      </c>
      <c r="D87" s="341"/>
      <c r="E87" s="341"/>
      <c r="F87" s="34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4" t="s">
        <v>18</v>
      </c>
      <c r="R112" s="325"/>
      <c r="S112" s="326"/>
      <c r="T112" s="51"/>
      <c r="U112" s="42">
        <f>R111-U110</f>
        <v>312.38000000000011</v>
      </c>
    </row>
    <row r="113" spans="1:21" ht="15.75" x14ac:dyDescent="0.25">
      <c r="F113" s="324" t="s">
        <v>18</v>
      </c>
      <c r="G113" s="325"/>
      <c r="H113" s="326"/>
      <c r="I113" s="51"/>
      <c r="J113" s="42">
        <f>G112-J111</f>
        <v>169.34999999999991</v>
      </c>
    </row>
    <row r="115" spans="1:21" ht="23.25" x14ac:dyDescent="0.35">
      <c r="N115" s="341" t="s">
        <v>99</v>
      </c>
      <c r="O115" s="341"/>
      <c r="P115" s="341"/>
      <c r="Q115" s="341"/>
    </row>
    <row r="116" spans="1:21" ht="23.25" x14ac:dyDescent="0.35">
      <c r="C116" s="341" t="s">
        <v>94</v>
      </c>
      <c r="D116" s="341"/>
      <c r="E116" s="341"/>
      <c r="F116" s="341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4" t="s">
        <v>18</v>
      </c>
      <c r="G145" s="325"/>
      <c r="H145" s="326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4" t="s">
        <v>18</v>
      </c>
      <c r="R149" s="325"/>
      <c r="S149" s="326"/>
      <c r="T149" s="51"/>
      <c r="U149" s="42">
        <f>R148-U147</f>
        <v>834.31999999999971</v>
      </c>
    </row>
    <row r="152" spans="1:21" ht="23.25" x14ac:dyDescent="0.35">
      <c r="C152" s="341" t="s">
        <v>96</v>
      </c>
      <c r="D152" s="341"/>
      <c r="E152" s="341"/>
      <c r="F152" s="341"/>
      <c r="N152" s="341" t="s">
        <v>0</v>
      </c>
      <c r="O152" s="341"/>
      <c r="P152" s="341"/>
      <c r="Q152" s="341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49"/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49"/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49"/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4" t="s">
        <v>18</v>
      </c>
      <c r="G177" s="325"/>
      <c r="H177" s="326"/>
      <c r="I177" s="51"/>
      <c r="J177" s="42">
        <f>G176-J175</f>
        <v>105.75999999999999</v>
      </c>
      <c r="Q177" s="324" t="s">
        <v>18</v>
      </c>
      <c r="R177" s="325"/>
      <c r="S177" s="326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1" t="s">
        <v>24</v>
      </c>
      <c r="D1" s="341"/>
      <c r="E1" s="341"/>
      <c r="F1" s="341"/>
      <c r="N1" s="341" t="s">
        <v>87</v>
      </c>
      <c r="O1" s="341"/>
      <c r="P1" s="341"/>
      <c r="Q1" s="34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4" t="s">
        <v>18</v>
      </c>
      <c r="G26" s="325"/>
      <c r="H26" s="326"/>
      <c r="I26" s="51"/>
      <c r="J26" s="42">
        <f>G25-J24</f>
        <v>18</v>
      </c>
      <c r="Q26" s="324" t="s">
        <v>18</v>
      </c>
      <c r="R26" s="325"/>
      <c r="S26" s="326"/>
      <c r="T26" s="51"/>
      <c r="U26" s="42">
        <f>R25-U24</f>
        <v>31</v>
      </c>
    </row>
    <row r="30" spans="1:32" ht="26.25" x14ac:dyDescent="0.4">
      <c r="C30" s="341" t="s">
        <v>101</v>
      </c>
      <c r="D30" s="341"/>
      <c r="E30" s="341"/>
      <c r="F30" s="341"/>
      <c r="H30" s="170" t="s">
        <v>567</v>
      </c>
      <c r="I30" s="170">
        <v>544</v>
      </c>
      <c r="N30" s="341" t="s">
        <v>89</v>
      </c>
      <c r="O30" s="341"/>
      <c r="P30" s="341"/>
      <c r="Q30" s="34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28.5</v>
      </c>
      <c r="Q55" s="324" t="s">
        <v>18</v>
      </c>
      <c r="R55" s="325"/>
      <c r="S55" s="326"/>
      <c r="T55" s="51"/>
      <c r="U55" s="42">
        <f>R54-U53</f>
        <v>80</v>
      </c>
    </row>
    <row r="59" spans="1:21" ht="23.25" x14ac:dyDescent="0.35">
      <c r="C59" s="341" t="s">
        <v>97</v>
      </c>
      <c r="D59" s="341"/>
      <c r="E59" s="341"/>
      <c r="F59" s="341"/>
      <c r="N59" s="341" t="s">
        <v>91</v>
      </c>
      <c r="O59" s="341"/>
      <c r="P59" s="341"/>
      <c r="Q59" s="34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4" t="s">
        <v>18</v>
      </c>
      <c r="G84" s="325"/>
      <c r="H84" s="326"/>
      <c r="I84" s="51"/>
      <c r="J84" s="42">
        <f>G83-J82</f>
        <v>56.5</v>
      </c>
      <c r="Q84" s="324" t="s">
        <v>18</v>
      </c>
      <c r="R84" s="325"/>
      <c r="S84" s="326"/>
      <c r="T84" s="51"/>
      <c r="U84" s="42">
        <f>R83-U82</f>
        <v>0</v>
      </c>
    </row>
    <row r="87" spans="1:22" ht="23.25" x14ac:dyDescent="0.35">
      <c r="C87" s="341" t="s">
        <v>92</v>
      </c>
      <c r="D87" s="341"/>
      <c r="E87" s="341"/>
      <c r="F87" s="341"/>
      <c r="N87" s="341" t="s">
        <v>93</v>
      </c>
      <c r="O87" s="341"/>
      <c r="P87" s="341"/>
      <c r="Q87" s="341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0</v>
      </c>
      <c r="Q112" s="324" t="s">
        <v>18</v>
      </c>
      <c r="R112" s="325"/>
      <c r="S112" s="326"/>
      <c r="T112" s="51"/>
      <c r="U112" s="42">
        <f>R111-U110</f>
        <v>21</v>
      </c>
    </row>
    <row r="115" spans="1:21" ht="23.25" x14ac:dyDescent="0.35">
      <c r="C115" s="341" t="s">
        <v>94</v>
      </c>
      <c r="D115" s="341"/>
      <c r="E115" s="341"/>
      <c r="F115" s="341"/>
      <c r="N115" s="341" t="s">
        <v>99</v>
      </c>
      <c r="O115" s="341"/>
      <c r="P115" s="341"/>
      <c r="Q115" s="34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99</v>
      </c>
      <c r="Q140" s="324" t="s">
        <v>18</v>
      </c>
      <c r="R140" s="325"/>
      <c r="S140" s="326"/>
      <c r="T140" s="51"/>
      <c r="U140" s="42">
        <f>R139-U138</f>
        <v>57.5</v>
      </c>
    </row>
    <row r="143" spans="1:21" ht="23.25" x14ac:dyDescent="0.35">
      <c r="C143" s="341" t="s">
        <v>96</v>
      </c>
      <c r="D143" s="341"/>
      <c r="E143" s="341"/>
      <c r="F143" s="341"/>
      <c r="N143" s="341" t="s">
        <v>0</v>
      </c>
      <c r="O143" s="341"/>
      <c r="P143" s="341"/>
      <c r="Q143" s="34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25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48" workbookViewId="0">
      <selection activeCell="E153" sqref="E15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4" t="s">
        <v>24</v>
      </c>
      <c r="D1" s="344"/>
      <c r="E1" s="344"/>
      <c r="F1" s="54"/>
      <c r="L1" s="344" t="s">
        <v>87</v>
      </c>
      <c r="M1" s="344"/>
      <c r="N1" s="344"/>
      <c r="O1" s="54"/>
    </row>
    <row r="2" spans="2:17" ht="27" x14ac:dyDescent="0.35">
      <c r="C2" s="344"/>
      <c r="D2" s="344"/>
      <c r="E2" s="344"/>
      <c r="F2" s="54"/>
      <c r="L2" s="344"/>
      <c r="M2" s="344"/>
      <c r="N2" s="34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5" t="s">
        <v>40</v>
      </c>
      <c r="D21" s="346"/>
      <c r="E21" s="346"/>
      <c r="F21" s="347"/>
      <c r="G21" s="342">
        <f>SUM(G5:G20)</f>
        <v>0</v>
      </c>
      <c r="H21" s="8"/>
      <c r="K21" s="8"/>
      <c r="L21" s="345" t="s">
        <v>40</v>
      </c>
      <c r="M21" s="346"/>
      <c r="N21" s="346"/>
      <c r="O21" s="347"/>
      <c r="P21" s="342">
        <f>SUM(P5:P20)</f>
        <v>0</v>
      </c>
      <c r="Q21" s="8"/>
    </row>
    <row r="22" spans="2:17" ht="15" customHeight="1" x14ac:dyDescent="0.25">
      <c r="B22" s="8"/>
      <c r="C22" s="348"/>
      <c r="D22" s="349"/>
      <c r="E22" s="349"/>
      <c r="F22" s="350"/>
      <c r="G22" s="343"/>
      <c r="H22" s="8"/>
      <c r="K22" s="8"/>
      <c r="L22" s="348"/>
      <c r="M22" s="349"/>
      <c r="N22" s="349"/>
      <c r="O22" s="350"/>
      <c r="P22" s="343"/>
      <c r="Q22" s="8"/>
    </row>
    <row r="28" spans="2:17" ht="27" x14ac:dyDescent="0.35">
      <c r="C28" s="344" t="s">
        <v>88</v>
      </c>
      <c r="D28" s="344"/>
      <c r="E28" s="344"/>
      <c r="F28" s="54"/>
      <c r="L28" s="344" t="s">
        <v>89</v>
      </c>
      <c r="M28" s="344"/>
      <c r="N28" s="344"/>
      <c r="O28" s="54"/>
    </row>
    <row r="29" spans="2:17" ht="27" x14ac:dyDescent="0.35">
      <c r="C29" s="344"/>
      <c r="D29" s="344"/>
      <c r="E29" s="344"/>
      <c r="F29" s="54"/>
      <c r="L29" s="344"/>
      <c r="M29" s="344"/>
      <c r="N29" s="34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5" t="s">
        <v>40</v>
      </c>
      <c r="D48" s="346"/>
      <c r="E48" s="346"/>
      <c r="F48" s="347"/>
      <c r="G48" s="342">
        <f>SUM(G32:G47)</f>
        <v>0</v>
      </c>
      <c r="H48" s="8"/>
      <c r="K48" s="8"/>
      <c r="L48" s="345" t="s">
        <v>40</v>
      </c>
      <c r="M48" s="346"/>
      <c r="N48" s="346"/>
      <c r="O48" s="347"/>
      <c r="P48" s="342">
        <f>SUM(P32:P47)</f>
        <v>0</v>
      </c>
      <c r="Q48" s="8"/>
    </row>
    <row r="49" spans="2:17" x14ac:dyDescent="0.25">
      <c r="B49" s="8"/>
      <c r="C49" s="348"/>
      <c r="D49" s="349"/>
      <c r="E49" s="349"/>
      <c r="F49" s="350"/>
      <c r="G49" s="343"/>
      <c r="H49" s="8"/>
      <c r="K49" s="8"/>
      <c r="L49" s="348"/>
      <c r="M49" s="349"/>
      <c r="N49" s="349"/>
      <c r="O49" s="350"/>
      <c r="P49" s="343"/>
      <c r="Q49" s="8"/>
    </row>
    <row r="55" spans="2:17" ht="27" x14ac:dyDescent="0.35">
      <c r="C55" s="344" t="s">
        <v>97</v>
      </c>
      <c r="D55" s="344"/>
      <c r="E55" s="344"/>
      <c r="F55" s="54"/>
      <c r="L55" s="344" t="s">
        <v>91</v>
      </c>
      <c r="M55" s="344"/>
      <c r="N55" s="344"/>
      <c r="O55" s="54"/>
    </row>
    <row r="56" spans="2:17" ht="27" x14ac:dyDescent="0.35">
      <c r="C56" s="344"/>
      <c r="D56" s="344"/>
      <c r="E56" s="344"/>
      <c r="F56" s="54"/>
      <c r="L56" s="344"/>
      <c r="M56" s="344"/>
      <c r="N56" s="34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5" t="s">
        <v>40</v>
      </c>
      <c r="D75" s="346"/>
      <c r="E75" s="346"/>
      <c r="F75" s="347"/>
      <c r="G75" s="342">
        <f>SUM(G59:G74)</f>
        <v>0</v>
      </c>
      <c r="H75" s="8"/>
      <c r="K75" s="8"/>
      <c r="L75" s="345" t="s">
        <v>40</v>
      </c>
      <c r="M75" s="346"/>
      <c r="N75" s="346"/>
      <c r="O75" s="347"/>
      <c r="P75" s="342">
        <f>SUM(P59:P74)</f>
        <v>0</v>
      </c>
      <c r="Q75" s="8"/>
    </row>
    <row r="76" spans="2:17" x14ac:dyDescent="0.25">
      <c r="B76" s="8"/>
      <c r="C76" s="348"/>
      <c r="D76" s="349"/>
      <c r="E76" s="349"/>
      <c r="F76" s="350"/>
      <c r="G76" s="343"/>
      <c r="H76" s="8"/>
      <c r="K76" s="8"/>
      <c r="L76" s="348"/>
      <c r="M76" s="349"/>
      <c r="N76" s="349"/>
      <c r="O76" s="350"/>
      <c r="P76" s="343"/>
      <c r="Q76" s="8"/>
    </row>
    <row r="82" spans="2:17" ht="27" x14ac:dyDescent="0.35">
      <c r="C82" s="344" t="s">
        <v>92</v>
      </c>
      <c r="D82" s="344"/>
      <c r="E82" s="344"/>
      <c r="F82" s="54"/>
      <c r="L82" s="344" t="s">
        <v>93</v>
      </c>
      <c r="M82" s="344"/>
      <c r="N82" s="344"/>
      <c r="O82" s="54"/>
    </row>
    <row r="83" spans="2:17" ht="27" x14ac:dyDescent="0.35">
      <c r="C83" s="344"/>
      <c r="D83" s="344"/>
      <c r="E83" s="344"/>
      <c r="F83" s="54"/>
      <c r="L83" s="344"/>
      <c r="M83" s="344"/>
      <c r="N83" s="34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5" t="s">
        <v>40</v>
      </c>
      <c r="D107" s="346"/>
      <c r="E107" s="346"/>
      <c r="F107" s="347"/>
      <c r="G107" s="342">
        <f>SUM(G86:G106)</f>
        <v>0</v>
      </c>
      <c r="H107" s="8"/>
      <c r="K107" s="8"/>
      <c r="L107" s="345" t="s">
        <v>40</v>
      </c>
      <c r="M107" s="346"/>
      <c r="N107" s="346"/>
      <c r="O107" s="347"/>
      <c r="P107" s="342">
        <f>SUM(P86:P106)</f>
        <v>3440</v>
      </c>
      <c r="Q107" s="8"/>
    </row>
    <row r="108" spans="2:17" x14ac:dyDescent="0.25">
      <c r="B108" s="8"/>
      <c r="C108" s="348"/>
      <c r="D108" s="349"/>
      <c r="E108" s="349"/>
      <c r="F108" s="350"/>
      <c r="G108" s="343"/>
      <c r="H108" s="8"/>
      <c r="K108" s="8"/>
      <c r="L108" s="348"/>
      <c r="M108" s="349"/>
      <c r="N108" s="349"/>
      <c r="O108" s="350"/>
      <c r="P108" s="343"/>
      <c r="Q108" s="8"/>
    </row>
    <row r="115" spans="2:17" ht="27" x14ac:dyDescent="0.35">
      <c r="C115" s="344" t="s">
        <v>844</v>
      </c>
      <c r="D115" s="344"/>
      <c r="E115" s="344"/>
      <c r="F115" s="54"/>
      <c r="L115" s="344" t="s">
        <v>99</v>
      </c>
      <c r="M115" s="344"/>
      <c r="N115" s="344"/>
      <c r="O115" s="54"/>
    </row>
    <row r="116" spans="2:17" ht="27" x14ac:dyDescent="0.35">
      <c r="C116" s="344"/>
      <c r="D116" s="344"/>
      <c r="E116" s="344"/>
      <c r="F116" s="54"/>
      <c r="L116" s="344"/>
      <c r="M116" s="344"/>
      <c r="N116" s="344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5" t="s">
        <v>40</v>
      </c>
      <c r="M135" s="346"/>
      <c r="N135" s="346"/>
      <c r="O135" s="347"/>
      <c r="P135" s="342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8"/>
      <c r="M136" s="349"/>
      <c r="N136" s="349"/>
      <c r="O136" s="350"/>
      <c r="P136" s="343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5" t="s">
        <v>40</v>
      </c>
      <c r="D140" s="346"/>
      <c r="E140" s="346"/>
      <c r="F140" s="347"/>
      <c r="G140" s="351">
        <f>SUM(G119:G139)</f>
        <v>340</v>
      </c>
      <c r="H140" s="8"/>
    </row>
    <row r="141" spans="2:17" x14ac:dyDescent="0.25">
      <c r="B141" s="8"/>
      <c r="C141" s="348"/>
      <c r="D141" s="349"/>
      <c r="E141" s="349"/>
      <c r="F141" s="350"/>
      <c r="G141" s="352"/>
      <c r="H141" s="8"/>
    </row>
    <row r="142" spans="2:17" x14ac:dyDescent="0.25">
      <c r="G142" s="212"/>
    </row>
    <row r="143" spans="2:17" ht="27" x14ac:dyDescent="0.35">
      <c r="C143" s="344" t="s">
        <v>96</v>
      </c>
      <c r="D143" s="344"/>
      <c r="E143" s="344"/>
      <c r="F143" s="54"/>
      <c r="L143" s="344" t="s">
        <v>0</v>
      </c>
      <c r="M143" s="344"/>
      <c r="N143" s="344"/>
      <c r="O143" s="54"/>
    </row>
    <row r="144" spans="2:17" ht="27" x14ac:dyDescent="0.35">
      <c r="C144" s="344"/>
      <c r="D144" s="344"/>
      <c r="E144" s="344"/>
      <c r="F144" s="54"/>
      <c r="L144" s="344"/>
      <c r="M144" s="344"/>
      <c r="N144" s="344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5" t="s">
        <v>40</v>
      </c>
      <c r="D163" s="346"/>
      <c r="E163" s="346"/>
      <c r="F163" s="347"/>
      <c r="G163" s="342">
        <f>SUM(G147:G162)</f>
        <v>50</v>
      </c>
      <c r="H163" s="8"/>
      <c r="K163" s="8"/>
      <c r="L163" s="345" t="s">
        <v>40</v>
      </c>
      <c r="M163" s="346"/>
      <c r="N163" s="346"/>
      <c r="O163" s="347"/>
      <c r="P163" s="342">
        <f>SUM(P147:P162)</f>
        <v>0</v>
      </c>
      <c r="Q163" s="8"/>
    </row>
    <row r="164" spans="2:17" x14ac:dyDescent="0.25">
      <c r="B164" s="8"/>
      <c r="C164" s="348"/>
      <c r="D164" s="349"/>
      <c r="E164" s="349"/>
      <c r="F164" s="350"/>
      <c r="G164" s="343"/>
      <c r="H164" s="8"/>
      <c r="K164" s="8"/>
      <c r="L164" s="348"/>
      <c r="M164" s="349"/>
      <c r="N164" s="349"/>
      <c r="O164" s="350"/>
      <c r="P164" s="343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1" t="s">
        <v>0</v>
      </c>
      <c r="D1" s="341"/>
      <c r="E1" s="341"/>
      <c r="F1" s="341"/>
      <c r="N1" s="341" t="s">
        <v>87</v>
      </c>
      <c r="O1" s="341"/>
      <c r="P1" s="341"/>
      <c r="Q1" s="34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58.549999999999955</v>
      </c>
      <c r="Q26" s="324" t="s">
        <v>18</v>
      </c>
      <c r="R26" s="325"/>
      <c r="S26" s="326"/>
      <c r="T26" s="51"/>
      <c r="U26" s="42">
        <f>T24-U24</f>
        <v>115</v>
      </c>
    </row>
    <row r="30" spans="1:21" ht="23.25" x14ac:dyDescent="0.35">
      <c r="C30" s="341" t="s">
        <v>101</v>
      </c>
      <c r="D30" s="341"/>
      <c r="E30" s="341"/>
      <c r="F30" s="341"/>
      <c r="N30" s="341" t="s">
        <v>89</v>
      </c>
      <c r="O30" s="341"/>
      <c r="P30" s="341"/>
      <c r="Q30" s="34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0</v>
      </c>
      <c r="Q55" s="324" t="s">
        <v>18</v>
      </c>
      <c r="R55" s="325"/>
      <c r="S55" s="326"/>
      <c r="T55" s="51"/>
      <c r="U55" s="42">
        <f>R54-U53</f>
        <v>0</v>
      </c>
    </row>
    <row r="59" spans="1:21" ht="23.25" x14ac:dyDescent="0.35">
      <c r="C59" s="341" t="s">
        <v>97</v>
      </c>
      <c r="D59" s="341"/>
      <c r="E59" s="341"/>
      <c r="F59" s="341"/>
      <c r="N59" s="341" t="s">
        <v>91</v>
      </c>
      <c r="O59" s="341"/>
      <c r="P59" s="341"/>
      <c r="Q59" s="34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4" t="s">
        <v>18</v>
      </c>
      <c r="G84" s="325"/>
      <c r="H84" s="326"/>
      <c r="I84" s="51"/>
      <c r="J84" s="42">
        <f>G83-J82</f>
        <v>0</v>
      </c>
      <c r="Q84" s="324" t="s">
        <v>18</v>
      </c>
      <c r="R84" s="325"/>
      <c r="S84" s="326"/>
      <c r="T84" s="51"/>
      <c r="U84" s="42">
        <f>R83-U82</f>
        <v>0</v>
      </c>
    </row>
    <row r="87" spans="1:21" ht="23.25" x14ac:dyDescent="0.35">
      <c r="C87" s="341" t="s">
        <v>92</v>
      </c>
      <c r="D87" s="341"/>
      <c r="E87" s="341"/>
      <c r="F87" s="341"/>
      <c r="N87" s="341" t="s">
        <v>93</v>
      </c>
      <c r="O87" s="341"/>
      <c r="P87" s="341"/>
      <c r="Q87" s="34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0</v>
      </c>
      <c r="Q112" s="324" t="s">
        <v>18</v>
      </c>
      <c r="R112" s="325"/>
      <c r="S112" s="326"/>
      <c r="T112" s="51"/>
      <c r="U112" s="42">
        <f>R111-U110</f>
        <v>0</v>
      </c>
    </row>
    <row r="115" spans="1:21" ht="23.25" x14ac:dyDescent="0.35">
      <c r="C115" s="341" t="s">
        <v>94</v>
      </c>
      <c r="D115" s="341"/>
      <c r="E115" s="341"/>
      <c r="F115" s="341"/>
      <c r="N115" s="341" t="s">
        <v>99</v>
      </c>
      <c r="O115" s="341"/>
      <c r="P115" s="341"/>
      <c r="Q115" s="34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0</v>
      </c>
      <c r="Q140" s="324" t="s">
        <v>18</v>
      </c>
      <c r="R140" s="325"/>
      <c r="S140" s="326"/>
      <c r="T140" s="51"/>
      <c r="U140" s="42">
        <f>R139-U138</f>
        <v>0</v>
      </c>
    </row>
    <row r="143" spans="1:21" ht="23.25" x14ac:dyDescent="0.35">
      <c r="C143" s="341" t="s">
        <v>96</v>
      </c>
      <c r="D143" s="341"/>
      <c r="E143" s="341"/>
      <c r="F143" s="341"/>
      <c r="N143" s="341" t="s">
        <v>0</v>
      </c>
      <c r="O143" s="341"/>
      <c r="P143" s="341"/>
      <c r="Q143" s="34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0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A312" zoomScale="80" zoomScaleNormal="80" workbookViewId="0">
      <selection activeCell="M332" sqref="M33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7" t="s">
        <v>24</v>
      </c>
      <c r="C1" s="328"/>
      <c r="D1" s="328"/>
      <c r="E1" s="328"/>
      <c r="F1" s="329"/>
      <c r="G1" s="8"/>
      <c r="H1" s="8"/>
      <c r="I1" s="8"/>
      <c r="J1" s="22"/>
      <c r="M1" s="7"/>
      <c r="N1" s="327" t="s">
        <v>87</v>
      </c>
      <c r="O1" s="328"/>
      <c r="P1" s="328"/>
      <c r="Q1" s="328"/>
      <c r="R1" s="32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4" t="s">
        <v>18</v>
      </c>
      <c r="F53" s="325"/>
      <c r="G53" s="325"/>
      <c r="H53" s="326"/>
      <c r="I53" s="18">
        <f>F52-I51</f>
        <v>429.39999999999964</v>
      </c>
      <c r="Q53" s="324" t="s">
        <v>18</v>
      </c>
      <c r="R53" s="325"/>
      <c r="S53" s="325"/>
      <c r="T53" s="326"/>
      <c r="U53" s="18">
        <f>R52-U51</f>
        <v>508.6230000000005</v>
      </c>
      <c r="V53" s="255"/>
    </row>
    <row r="59" spans="1:23" ht="31.5" x14ac:dyDescent="0.5">
      <c r="A59" s="7"/>
      <c r="B59" s="327" t="s">
        <v>88</v>
      </c>
      <c r="C59" s="328"/>
      <c r="D59" s="328"/>
      <c r="E59" s="328"/>
      <c r="F59" s="329"/>
      <c r="G59" s="8"/>
      <c r="H59" s="8"/>
      <c r="I59" s="8"/>
      <c r="J59" s="22"/>
      <c r="M59" s="7"/>
      <c r="N59" s="327" t="s">
        <v>89</v>
      </c>
      <c r="O59" s="328"/>
      <c r="P59" s="328"/>
      <c r="Q59" s="328"/>
      <c r="R59" s="32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4" t="s">
        <v>18</v>
      </c>
      <c r="R110" s="325"/>
      <c r="S110" s="325"/>
      <c r="T110" s="326"/>
      <c r="U110" s="18">
        <f>R109-U108</f>
        <v>419.80000000000018</v>
      </c>
      <c r="V110" s="255"/>
    </row>
    <row r="111" spans="1:23" x14ac:dyDescent="0.25">
      <c r="E111" s="324" t="s">
        <v>18</v>
      </c>
      <c r="F111" s="325"/>
      <c r="G111" s="325"/>
      <c r="H111" s="326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3"/>
      <c r="R113" s="323"/>
      <c r="S113" s="323"/>
      <c r="T113" s="323"/>
      <c r="U113" s="159"/>
      <c r="V113" s="159"/>
    </row>
    <row r="117" spans="1:23" ht="31.5" x14ac:dyDescent="0.5">
      <c r="A117" s="7"/>
      <c r="B117" s="327" t="s">
        <v>97</v>
      </c>
      <c r="C117" s="328"/>
      <c r="D117" s="328"/>
      <c r="E117" s="328"/>
      <c r="F117" s="329"/>
      <c r="G117" s="8"/>
      <c r="H117" s="8"/>
      <c r="I117" s="8"/>
      <c r="J117" s="22"/>
      <c r="M117" s="7"/>
      <c r="N117" s="327" t="s">
        <v>91</v>
      </c>
      <c r="O117" s="328"/>
      <c r="P117" s="328"/>
      <c r="Q117" s="328"/>
      <c r="R117" s="32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4" t="s">
        <v>18</v>
      </c>
      <c r="F168" s="325"/>
      <c r="G168" s="325"/>
      <c r="H168" s="326"/>
      <c r="I168" s="18">
        <f>F167-I166</f>
        <v>461.29999999999927</v>
      </c>
      <c r="Q168" s="324" t="s">
        <v>18</v>
      </c>
      <c r="R168" s="325"/>
      <c r="S168" s="325"/>
      <c r="T168" s="326"/>
      <c r="U168" s="18">
        <f>R167-U166</f>
        <v>537.30000000000018</v>
      </c>
      <c r="V168" s="255"/>
    </row>
    <row r="175" spans="1:23" ht="31.5" x14ac:dyDescent="0.5">
      <c r="A175" s="7"/>
      <c r="B175" s="327" t="s">
        <v>98</v>
      </c>
      <c r="C175" s="328"/>
      <c r="D175" s="328"/>
      <c r="E175" s="328"/>
      <c r="F175" s="329"/>
      <c r="G175" s="8"/>
      <c r="H175" s="8"/>
      <c r="I175" s="8"/>
      <c r="J175" s="22"/>
      <c r="M175" s="7"/>
      <c r="N175" s="327" t="s">
        <v>93</v>
      </c>
      <c r="O175" s="328"/>
      <c r="P175" s="328"/>
      <c r="Q175" s="328"/>
      <c r="R175" s="32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4" t="s">
        <v>18</v>
      </c>
      <c r="F227" s="325"/>
      <c r="G227" s="325"/>
      <c r="H227" s="326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4" t="s">
        <v>18</v>
      </c>
      <c r="R228" s="325"/>
      <c r="S228" s="325"/>
      <c r="T228" s="326"/>
      <c r="U228" s="18">
        <f>R227-U226</f>
        <v>554.79999999999927</v>
      </c>
      <c r="V228" s="255"/>
    </row>
    <row r="234" spans="1:23" ht="31.5" x14ac:dyDescent="0.5">
      <c r="A234" s="7"/>
      <c r="B234" s="327" t="s">
        <v>94</v>
      </c>
      <c r="C234" s="328"/>
      <c r="D234" s="328"/>
      <c r="E234" s="328"/>
      <c r="F234" s="32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7" t="s">
        <v>99</v>
      </c>
      <c r="O235" s="328"/>
      <c r="P235" s="328"/>
      <c r="Q235" s="328"/>
      <c r="R235" s="329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4" t="s">
        <v>18</v>
      </c>
      <c r="F287" s="325"/>
      <c r="G287" s="325"/>
      <c r="H287" s="326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4" t="s">
        <v>18</v>
      </c>
      <c r="R288" s="325"/>
      <c r="S288" s="325"/>
      <c r="T288" s="326"/>
      <c r="U288" s="18">
        <f>R287-U286</f>
        <v>311.5</v>
      </c>
      <c r="V288" s="255"/>
    </row>
    <row r="294" spans="1:23" ht="31.5" x14ac:dyDescent="0.5">
      <c r="A294" s="7"/>
      <c r="B294" s="327" t="s">
        <v>96</v>
      </c>
      <c r="C294" s="328"/>
      <c r="D294" s="328"/>
      <c r="E294" s="328"/>
      <c r="F294" s="329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7" t="s">
        <v>0</v>
      </c>
      <c r="O295" s="328"/>
      <c r="P295" s="328"/>
      <c r="Q295" s="328"/>
      <c r="R295" s="329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8">
        <v>24795</v>
      </c>
      <c r="R297" s="14">
        <v>180</v>
      </c>
      <c r="S297" s="8"/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8">
        <v>14926</v>
      </c>
      <c r="F320" s="21">
        <v>180</v>
      </c>
      <c r="G320" s="8" t="s">
        <v>117</v>
      </c>
      <c r="H320" s="8"/>
      <c r="I320" s="14">
        <v>170</v>
      </c>
      <c r="J320" s="317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8">
        <v>1144</v>
      </c>
      <c r="F321" s="21">
        <v>600</v>
      </c>
      <c r="G321" s="8" t="s">
        <v>731</v>
      </c>
      <c r="H321" s="8"/>
      <c r="I321" s="14">
        <v>550</v>
      </c>
      <c r="J321" s="318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8">
        <v>1145</v>
      </c>
      <c r="F322" s="21">
        <v>180</v>
      </c>
      <c r="G322" s="8" t="s">
        <v>181</v>
      </c>
      <c r="H322" s="8"/>
      <c r="I322" s="14">
        <v>170</v>
      </c>
      <c r="J322" s="318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8">
        <v>1145</v>
      </c>
      <c r="F323" s="14">
        <v>180</v>
      </c>
      <c r="G323" s="8" t="s">
        <v>122</v>
      </c>
      <c r="H323" s="8"/>
      <c r="I323" s="14">
        <v>170</v>
      </c>
      <c r="J323" s="318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8">
        <v>1148</v>
      </c>
      <c r="F324" s="14">
        <v>220</v>
      </c>
      <c r="G324" s="8" t="s">
        <v>122</v>
      </c>
      <c r="H324" s="8"/>
      <c r="I324" s="14">
        <v>200</v>
      </c>
      <c r="J324" s="318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8">
        <v>1149</v>
      </c>
      <c r="F325" s="14">
        <v>200</v>
      </c>
      <c r="G325" s="8" t="s">
        <v>283</v>
      </c>
      <c r="H325" s="8"/>
      <c r="I325" s="14">
        <v>180</v>
      </c>
      <c r="J325" s="318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8" t="s">
        <v>1078</v>
      </c>
      <c r="F326" s="14">
        <v>600</v>
      </c>
      <c r="G326" s="8" t="s">
        <v>122</v>
      </c>
      <c r="H326" s="8"/>
      <c r="I326" s="14">
        <v>580</v>
      </c>
      <c r="J326" s="318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202">
        <v>200</v>
      </c>
      <c r="G327" s="8" t="s">
        <v>117</v>
      </c>
      <c r="H327" s="8" t="s">
        <v>1077</v>
      </c>
      <c r="I327" s="14">
        <v>170</v>
      </c>
      <c r="J327" s="318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8">
        <v>1153</v>
      </c>
      <c r="F328" s="14">
        <v>180</v>
      </c>
      <c r="G328" s="8" t="s">
        <v>213</v>
      </c>
      <c r="H328" s="8"/>
      <c r="I328" s="14">
        <v>170</v>
      </c>
      <c r="J328" s="318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8">
        <v>1154</v>
      </c>
      <c r="F329" s="14">
        <v>180</v>
      </c>
      <c r="G329" s="8" t="s">
        <v>139</v>
      </c>
      <c r="H329" s="8"/>
      <c r="I329" s="14">
        <v>170</v>
      </c>
      <c r="J329" s="318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8">
        <v>14929</v>
      </c>
      <c r="F330" s="14">
        <v>600</v>
      </c>
      <c r="G330" s="8" t="s">
        <v>181</v>
      </c>
      <c r="H330" s="8"/>
      <c r="I330" s="14">
        <v>580</v>
      </c>
      <c r="J330" s="318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8">
        <v>14928</v>
      </c>
      <c r="F331" s="14">
        <v>600</v>
      </c>
      <c r="G331" s="8" t="s">
        <v>283</v>
      </c>
      <c r="H331" s="8"/>
      <c r="I331" s="14">
        <v>580</v>
      </c>
      <c r="J331" s="318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8">
        <v>1155</v>
      </c>
      <c r="F332" s="14">
        <v>600</v>
      </c>
      <c r="G332" s="8" t="s">
        <v>139</v>
      </c>
      <c r="H332" s="8"/>
      <c r="I332" s="14">
        <v>580</v>
      </c>
      <c r="J332" s="318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8">
        <v>1158</v>
      </c>
      <c r="F333" s="14">
        <v>180</v>
      </c>
      <c r="G333" s="8" t="s">
        <v>117</v>
      </c>
      <c r="H333" s="8"/>
      <c r="I333" s="14">
        <v>170</v>
      </c>
      <c r="J333" s="318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8">
        <v>22781</v>
      </c>
      <c r="F334" s="14">
        <v>600</v>
      </c>
      <c r="G334" s="8" t="s">
        <v>1075</v>
      </c>
      <c r="H334" s="8"/>
      <c r="I334" s="14">
        <v>550</v>
      </c>
      <c r="J334" s="318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180</v>
      </c>
      <c r="S345" s="14"/>
      <c r="T345" s="14"/>
      <c r="U345" s="16">
        <f>SUM(U297:U344)</f>
        <v>170</v>
      </c>
      <c r="V345" s="79"/>
    </row>
    <row r="346" spans="1:23" x14ac:dyDescent="0.25">
      <c r="E346" s="324" t="s">
        <v>18</v>
      </c>
      <c r="F346" s="325"/>
      <c r="G346" s="325"/>
      <c r="H346" s="326"/>
      <c r="I346" s="18">
        <f>F345-I344</f>
        <v>489.60000000000036</v>
      </c>
      <c r="M346" s="1"/>
      <c r="Q346" s="12" t="s">
        <v>17</v>
      </c>
      <c r="R346" s="13">
        <f>R345*0.99</f>
        <v>178.2</v>
      </c>
    </row>
    <row r="347" spans="1:23" x14ac:dyDescent="0.25">
      <c r="Q347" s="324" t="s">
        <v>18</v>
      </c>
      <c r="R347" s="325"/>
      <c r="S347" s="325"/>
      <c r="T347" s="326"/>
      <c r="U347" s="18">
        <f>R346-U345</f>
        <v>8.1999999999999886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4" t="s">
        <v>24</v>
      </c>
      <c r="D1" s="344"/>
      <c r="E1" s="344"/>
      <c r="F1" s="54"/>
      <c r="L1" s="344" t="s">
        <v>87</v>
      </c>
      <c r="M1" s="344"/>
      <c r="N1" s="344"/>
      <c r="O1" s="54"/>
    </row>
    <row r="2" spans="2:17" ht="27" x14ac:dyDescent="0.35">
      <c r="C2" s="344"/>
      <c r="D2" s="344"/>
      <c r="E2" s="344"/>
      <c r="F2" s="54"/>
      <c r="L2" s="344"/>
      <c r="M2" s="344"/>
      <c r="N2" s="34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5" t="s">
        <v>40</v>
      </c>
      <c r="D21" s="346"/>
      <c r="E21" s="346"/>
      <c r="F21" s="347"/>
      <c r="G21" s="342">
        <f>SUM(G5:G20)</f>
        <v>560</v>
      </c>
      <c r="H21" s="8"/>
      <c r="K21" s="8"/>
      <c r="L21" s="345" t="s">
        <v>40</v>
      </c>
      <c r="M21" s="346"/>
      <c r="N21" s="346"/>
      <c r="O21" s="347"/>
      <c r="P21" s="342">
        <f>SUM(P5:P20)</f>
        <v>510</v>
      </c>
      <c r="Q21" s="8"/>
    </row>
    <row r="22" spans="2:17" ht="15" customHeight="1" x14ac:dyDescent="0.25">
      <c r="B22" s="8"/>
      <c r="C22" s="348"/>
      <c r="D22" s="349"/>
      <c r="E22" s="349"/>
      <c r="F22" s="350"/>
      <c r="G22" s="343"/>
      <c r="H22" s="8"/>
      <c r="K22" s="8"/>
      <c r="L22" s="348"/>
      <c r="M22" s="349"/>
      <c r="N22" s="349"/>
      <c r="O22" s="350"/>
      <c r="P22" s="343"/>
      <c r="Q22" s="8"/>
    </row>
    <row r="28" spans="2:17" ht="27" x14ac:dyDescent="0.35">
      <c r="C28" s="344" t="s">
        <v>88</v>
      </c>
      <c r="D28" s="344"/>
      <c r="E28" s="344"/>
      <c r="F28" s="54"/>
      <c r="L28" s="344" t="s">
        <v>89</v>
      </c>
      <c r="M28" s="344"/>
      <c r="N28" s="344"/>
      <c r="O28" s="54"/>
    </row>
    <row r="29" spans="2:17" ht="27" x14ac:dyDescent="0.35">
      <c r="C29" s="344"/>
      <c r="D29" s="344"/>
      <c r="E29" s="344"/>
      <c r="F29" s="54"/>
      <c r="L29" s="344"/>
      <c r="M29" s="344"/>
      <c r="N29" s="34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5" t="s">
        <v>40</v>
      </c>
      <c r="D48" s="346"/>
      <c r="E48" s="346"/>
      <c r="F48" s="347"/>
      <c r="G48" s="342">
        <f>SUM(G32:G47)</f>
        <v>560</v>
      </c>
      <c r="H48" s="8"/>
      <c r="K48" s="8"/>
      <c r="L48" s="345" t="s">
        <v>40</v>
      </c>
      <c r="M48" s="346"/>
      <c r="N48" s="346"/>
      <c r="O48" s="347"/>
      <c r="P48" s="342">
        <f>SUM(P32:P47)</f>
        <v>590</v>
      </c>
      <c r="Q48" s="8"/>
    </row>
    <row r="49" spans="2:17" x14ac:dyDescent="0.25">
      <c r="B49" s="8"/>
      <c r="C49" s="348"/>
      <c r="D49" s="349"/>
      <c r="E49" s="349"/>
      <c r="F49" s="350"/>
      <c r="G49" s="343"/>
      <c r="H49" s="8"/>
      <c r="K49" s="8"/>
      <c r="L49" s="348"/>
      <c r="M49" s="349"/>
      <c r="N49" s="349"/>
      <c r="O49" s="350"/>
      <c r="P49" s="343"/>
      <c r="Q49" s="8"/>
    </row>
    <row r="55" spans="2:17" ht="27" x14ac:dyDescent="0.35">
      <c r="C55" s="344" t="s">
        <v>97</v>
      </c>
      <c r="D55" s="344"/>
      <c r="E55" s="344"/>
      <c r="F55" s="54"/>
      <c r="L55" s="344" t="s">
        <v>91</v>
      </c>
      <c r="M55" s="344"/>
      <c r="N55" s="344"/>
      <c r="O55" s="54"/>
    </row>
    <row r="56" spans="2:17" ht="27" x14ac:dyDescent="0.35">
      <c r="C56" s="344"/>
      <c r="D56" s="344"/>
      <c r="E56" s="344"/>
      <c r="F56" s="54"/>
      <c r="L56" s="344"/>
      <c r="M56" s="344"/>
      <c r="N56" s="34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5" t="s">
        <v>40</v>
      </c>
      <c r="D75" s="346"/>
      <c r="E75" s="346"/>
      <c r="F75" s="347"/>
      <c r="G75" s="342">
        <f>SUM(G59:G74)</f>
        <v>520</v>
      </c>
      <c r="H75" s="8"/>
      <c r="K75" s="8"/>
      <c r="L75" s="345" t="s">
        <v>40</v>
      </c>
      <c r="M75" s="346"/>
      <c r="N75" s="346"/>
      <c r="O75" s="347"/>
      <c r="P75" s="342">
        <f>SUM(P59:P74)</f>
        <v>540</v>
      </c>
      <c r="Q75" s="8"/>
    </row>
    <row r="76" spans="2:17" x14ac:dyDescent="0.25">
      <c r="B76" s="8"/>
      <c r="C76" s="348"/>
      <c r="D76" s="349"/>
      <c r="E76" s="349"/>
      <c r="F76" s="350"/>
      <c r="G76" s="343"/>
      <c r="H76" s="8"/>
      <c r="K76" s="8"/>
      <c r="L76" s="348"/>
      <c r="M76" s="349"/>
      <c r="N76" s="349"/>
      <c r="O76" s="350"/>
      <c r="P76" s="343"/>
      <c r="Q76" s="8"/>
    </row>
    <row r="82" spans="2:17" ht="27" x14ac:dyDescent="0.35">
      <c r="C82" s="344" t="s">
        <v>92</v>
      </c>
      <c r="D82" s="344"/>
      <c r="E82" s="344"/>
      <c r="F82" s="54"/>
      <c r="L82" s="344" t="s">
        <v>93</v>
      </c>
      <c r="M82" s="344"/>
      <c r="N82" s="344"/>
      <c r="O82" s="54"/>
    </row>
    <row r="83" spans="2:17" ht="27" x14ac:dyDescent="0.35">
      <c r="C83" s="344"/>
      <c r="D83" s="344"/>
      <c r="E83" s="344"/>
      <c r="F83" s="54"/>
      <c r="L83" s="344"/>
      <c r="M83" s="344"/>
      <c r="N83" s="34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5" t="s">
        <v>40</v>
      </c>
      <c r="D102" s="346"/>
      <c r="E102" s="346"/>
      <c r="F102" s="347"/>
      <c r="G102" s="342">
        <f>SUM(G86:G101)</f>
        <v>510</v>
      </c>
      <c r="H102" s="8"/>
      <c r="K102" s="8"/>
      <c r="L102" s="345" t="s">
        <v>40</v>
      </c>
      <c r="M102" s="346"/>
      <c r="N102" s="346"/>
      <c r="O102" s="347"/>
      <c r="P102" s="342">
        <f>SUM(P86:P101)</f>
        <v>480</v>
      </c>
      <c r="Q102" s="8"/>
    </row>
    <row r="103" spans="2:17" x14ac:dyDescent="0.25">
      <c r="B103" s="8"/>
      <c r="C103" s="348"/>
      <c r="D103" s="349"/>
      <c r="E103" s="349"/>
      <c r="F103" s="350"/>
      <c r="G103" s="343"/>
      <c r="H103" s="8"/>
      <c r="K103" s="8"/>
      <c r="L103" s="348"/>
      <c r="M103" s="349"/>
      <c r="N103" s="349"/>
      <c r="O103" s="350"/>
      <c r="P103" s="343"/>
      <c r="Q103" s="8"/>
    </row>
    <row r="110" spans="2:17" ht="27" x14ac:dyDescent="0.35">
      <c r="C110" s="344" t="s">
        <v>94</v>
      </c>
      <c r="D110" s="344"/>
      <c r="E110" s="344"/>
      <c r="F110" s="54"/>
      <c r="L110" s="344" t="s">
        <v>99</v>
      </c>
      <c r="M110" s="344"/>
      <c r="N110" s="344"/>
      <c r="O110" s="54"/>
    </row>
    <row r="111" spans="2:17" ht="27" x14ac:dyDescent="0.35">
      <c r="C111" s="344"/>
      <c r="D111" s="344"/>
      <c r="E111" s="344"/>
      <c r="F111" s="54"/>
      <c r="L111" s="344"/>
      <c r="M111" s="344"/>
      <c r="N111" s="34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5" t="s">
        <v>40</v>
      </c>
      <c r="D133" s="346"/>
      <c r="E133" s="346"/>
      <c r="F133" s="347"/>
      <c r="G133" s="342">
        <f>SUM(G114:G132)</f>
        <v>1290</v>
      </c>
      <c r="H133" s="8"/>
      <c r="K133" s="8"/>
      <c r="L133" s="345" t="s">
        <v>40</v>
      </c>
      <c r="M133" s="346"/>
      <c r="N133" s="346"/>
      <c r="O133" s="347"/>
      <c r="P133" s="342">
        <f>SUM(P114:P132)</f>
        <v>1290</v>
      </c>
      <c r="Q133" s="8"/>
    </row>
    <row r="134" spans="2:17" ht="15" customHeight="1" x14ac:dyDescent="0.25">
      <c r="B134" s="8"/>
      <c r="C134" s="348"/>
      <c r="D134" s="349"/>
      <c r="E134" s="349"/>
      <c r="F134" s="350"/>
      <c r="G134" s="343"/>
      <c r="H134" s="8"/>
      <c r="K134" s="8"/>
      <c r="L134" s="348"/>
      <c r="M134" s="349"/>
      <c r="N134" s="349"/>
      <c r="O134" s="350"/>
      <c r="P134" s="343"/>
      <c r="Q134" s="8"/>
    </row>
    <row r="141" spans="2:17" ht="27" x14ac:dyDescent="0.35">
      <c r="C141" s="344" t="s">
        <v>96</v>
      </c>
      <c r="D141" s="344"/>
      <c r="E141" s="344"/>
      <c r="F141" s="54"/>
      <c r="L141" s="344" t="s">
        <v>96</v>
      </c>
      <c r="M141" s="344"/>
      <c r="N141" s="344"/>
      <c r="O141" s="54"/>
    </row>
    <row r="142" spans="2:17" ht="27" x14ac:dyDescent="0.35">
      <c r="C142" s="344"/>
      <c r="D142" s="344"/>
      <c r="E142" s="344"/>
      <c r="F142" s="54"/>
      <c r="L142" s="344"/>
      <c r="M142" s="344"/>
      <c r="N142" s="344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5" t="s">
        <v>40</v>
      </c>
      <c r="D164" s="346"/>
      <c r="E164" s="346"/>
      <c r="F164" s="347"/>
      <c r="G164" s="342">
        <f>SUM(G145:G163)</f>
        <v>1290</v>
      </c>
      <c r="H164" s="8"/>
      <c r="K164" s="8"/>
      <c r="L164" s="345" t="s">
        <v>40</v>
      </c>
      <c r="M164" s="346"/>
      <c r="N164" s="346"/>
      <c r="O164" s="347"/>
      <c r="P164" s="342">
        <f>SUM(P145:P163)</f>
        <v>1250</v>
      </c>
      <c r="Q164" s="8"/>
    </row>
    <row r="165" spans="2:17" x14ac:dyDescent="0.25">
      <c r="B165" s="8"/>
      <c r="C165" s="348"/>
      <c r="D165" s="349"/>
      <c r="E165" s="349"/>
      <c r="F165" s="350"/>
      <c r="G165" s="343"/>
      <c r="H165" s="8"/>
      <c r="K165" s="8"/>
      <c r="L165" s="348"/>
      <c r="M165" s="349"/>
      <c r="N165" s="349"/>
      <c r="O165" s="350"/>
      <c r="P165" s="343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4" t="s">
        <v>24</v>
      </c>
      <c r="B1" s="344"/>
      <c r="C1" s="344"/>
      <c r="E1" s="344" t="s">
        <v>87</v>
      </c>
      <c r="F1" s="344"/>
      <c r="G1" s="344"/>
      <c r="I1" s="344" t="s">
        <v>88</v>
      </c>
      <c r="J1" s="344"/>
      <c r="K1" s="344"/>
      <c r="M1" s="344" t="s">
        <v>103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4" t="s">
        <v>97</v>
      </c>
      <c r="B22" s="344"/>
      <c r="C22" s="344"/>
      <c r="E22" s="344" t="s">
        <v>91</v>
      </c>
      <c r="F22" s="344"/>
      <c r="G22" s="344"/>
      <c r="I22" s="344" t="s">
        <v>92</v>
      </c>
      <c r="J22" s="344"/>
      <c r="K22" s="344"/>
      <c r="M22" s="344" t="s">
        <v>93</v>
      </c>
      <c r="N22" s="344"/>
      <c r="O22" s="344"/>
    </row>
    <row r="23" spans="1:15" x14ac:dyDescent="0.25">
      <c r="A23" s="344"/>
      <c r="B23" s="344"/>
      <c r="C23" s="344"/>
      <c r="E23" s="344"/>
      <c r="F23" s="344"/>
      <c r="G23" s="344"/>
      <c r="I23" s="344"/>
      <c r="J23" s="344"/>
      <c r="K23" s="344"/>
      <c r="M23" s="344"/>
      <c r="N23" s="344"/>
      <c r="O23" s="34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4" t="s">
        <v>94</v>
      </c>
      <c r="B43" s="344"/>
      <c r="C43" s="344"/>
      <c r="E43" s="344" t="s">
        <v>99</v>
      </c>
      <c r="F43" s="344"/>
      <c r="G43" s="344"/>
      <c r="I43" s="344" t="s">
        <v>96</v>
      </c>
      <c r="J43" s="344"/>
      <c r="K43" s="344"/>
      <c r="M43" s="344" t="s">
        <v>0</v>
      </c>
      <c r="N43" s="344"/>
      <c r="O43" s="344"/>
    </row>
    <row r="44" spans="1:15" x14ac:dyDescent="0.25">
      <c r="A44" s="344"/>
      <c r="B44" s="344"/>
      <c r="C44" s="344"/>
      <c r="E44" s="344"/>
      <c r="F44" s="344"/>
      <c r="G44" s="344"/>
      <c r="I44" s="344"/>
      <c r="J44" s="344"/>
      <c r="K44" s="344"/>
      <c r="M44" s="344"/>
      <c r="N44" s="344"/>
      <c r="O44" s="34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4" t="s">
        <v>0</v>
      </c>
      <c r="B1" s="344"/>
      <c r="C1" s="344"/>
      <c r="E1" s="344" t="s">
        <v>24</v>
      </c>
      <c r="F1" s="344"/>
      <c r="G1" s="344"/>
      <c r="I1" s="344" t="s">
        <v>87</v>
      </c>
      <c r="J1" s="344"/>
      <c r="K1" s="344"/>
      <c r="M1" s="344" t="s">
        <v>88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4" t="s">
        <v>498</v>
      </c>
      <c r="B22" s="344"/>
      <c r="C22" s="344"/>
      <c r="E22" s="344" t="s">
        <v>591</v>
      </c>
      <c r="F22" s="344"/>
      <c r="G22" s="344"/>
      <c r="I22" s="344" t="s">
        <v>91</v>
      </c>
      <c r="J22" s="344"/>
      <c r="K22" s="344"/>
      <c r="M22" s="344" t="s">
        <v>92</v>
      </c>
      <c r="N22" s="344"/>
      <c r="O22" s="344"/>
    </row>
    <row r="23" spans="1:15" x14ac:dyDescent="0.25">
      <c r="A23" s="344"/>
      <c r="B23" s="344"/>
      <c r="C23" s="344"/>
      <c r="E23" s="344"/>
      <c r="F23" s="344"/>
      <c r="G23" s="344"/>
      <c r="I23" s="344"/>
      <c r="J23" s="344"/>
      <c r="K23" s="344"/>
      <c r="M23" s="344"/>
      <c r="N23" s="344"/>
      <c r="O23" s="34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4" t="s">
        <v>94</v>
      </c>
      <c r="B43" s="344"/>
      <c r="C43" s="344"/>
      <c r="E43" s="344" t="s">
        <v>99</v>
      </c>
      <c r="F43" s="344"/>
      <c r="G43" s="344"/>
      <c r="I43" s="344" t="s">
        <v>96</v>
      </c>
      <c r="J43" s="344"/>
      <c r="K43" s="344"/>
      <c r="M43" s="344" t="s">
        <v>0</v>
      </c>
      <c r="N43" s="344"/>
      <c r="O43" s="344"/>
    </row>
    <row r="44" spans="1:15" x14ac:dyDescent="0.25">
      <c r="A44" s="344"/>
      <c r="B44" s="344"/>
      <c r="C44" s="344"/>
      <c r="E44" s="344"/>
      <c r="F44" s="344"/>
      <c r="G44" s="344"/>
      <c r="I44" s="344"/>
      <c r="J44" s="344"/>
      <c r="K44" s="344"/>
      <c r="M44" s="344"/>
      <c r="N44" s="344"/>
      <c r="O44" s="34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54" workbookViewId="0">
      <selection activeCell="J53" sqref="J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4" t="s">
        <v>24</v>
      </c>
      <c r="B1" s="344"/>
      <c r="C1" s="344"/>
      <c r="E1" s="344" t="s">
        <v>87</v>
      </c>
      <c r="F1" s="344"/>
      <c r="G1" s="344"/>
      <c r="I1" s="344" t="s">
        <v>88</v>
      </c>
      <c r="J1" s="344"/>
      <c r="K1" s="344"/>
      <c r="M1" s="344" t="s">
        <v>89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4" t="s">
        <v>97</v>
      </c>
      <c r="B22" s="344"/>
      <c r="C22" s="344"/>
      <c r="E22" s="344" t="s">
        <v>91</v>
      </c>
      <c r="F22" s="344"/>
      <c r="G22" s="344"/>
      <c r="I22" s="344" t="s">
        <v>92</v>
      </c>
      <c r="J22" s="344"/>
      <c r="K22" s="344"/>
      <c r="M22" s="344" t="s">
        <v>93</v>
      </c>
      <c r="N22" s="344"/>
      <c r="O22" s="344"/>
    </row>
    <row r="23" spans="1:15" x14ac:dyDescent="0.25">
      <c r="A23" s="344"/>
      <c r="B23" s="344"/>
      <c r="C23" s="344"/>
      <c r="E23" s="344"/>
      <c r="F23" s="344"/>
      <c r="G23" s="344"/>
      <c r="I23" s="344"/>
      <c r="J23" s="344"/>
      <c r="K23" s="344"/>
      <c r="M23" s="344"/>
      <c r="N23" s="344"/>
      <c r="O23" s="34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4" t="s">
        <v>94</v>
      </c>
      <c r="B43" s="344"/>
      <c r="C43" s="344"/>
      <c r="E43" s="344" t="s">
        <v>99</v>
      </c>
      <c r="F43" s="344"/>
      <c r="G43" s="344"/>
      <c r="I43" s="344" t="s">
        <v>96</v>
      </c>
      <c r="J43" s="344"/>
      <c r="K43" s="344"/>
      <c r="M43" s="344" t="s">
        <v>0</v>
      </c>
      <c r="N43" s="344"/>
      <c r="O43" s="344"/>
    </row>
    <row r="44" spans="1:15" x14ac:dyDescent="0.25">
      <c r="A44" s="344"/>
      <c r="B44" s="344"/>
      <c r="C44" s="344"/>
      <c r="E44" s="344"/>
      <c r="F44" s="344"/>
      <c r="G44" s="344"/>
      <c r="I44" s="344"/>
      <c r="J44" s="344"/>
      <c r="K44" s="344"/>
      <c r="M44" s="344"/>
      <c r="N44" s="344"/>
      <c r="O44" s="34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51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4" t="s">
        <v>346</v>
      </c>
      <c r="B1" s="344"/>
      <c r="C1" s="344"/>
      <c r="E1" s="344" t="s">
        <v>347</v>
      </c>
      <c r="F1" s="344"/>
      <c r="G1" s="344"/>
      <c r="I1" s="344" t="s">
        <v>348</v>
      </c>
      <c r="J1" s="344"/>
      <c r="K1" s="344"/>
      <c r="M1" s="344" t="s">
        <v>101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4" t="s">
        <v>89</v>
      </c>
      <c r="B25" s="344"/>
      <c r="C25" s="344"/>
      <c r="E25" s="344" t="s">
        <v>90</v>
      </c>
      <c r="F25" s="344"/>
      <c r="G25" s="344"/>
      <c r="I25" s="344" t="s">
        <v>630</v>
      </c>
      <c r="J25" s="344"/>
      <c r="K25" s="344"/>
      <c r="O25" s="137"/>
    </row>
    <row r="26" spans="1:15" ht="15" customHeight="1" x14ac:dyDescent="0.35">
      <c r="A26" s="344"/>
      <c r="B26" s="344"/>
      <c r="C26" s="344"/>
      <c r="E26" s="344"/>
      <c r="F26" s="344"/>
      <c r="G26" s="344"/>
      <c r="I26" s="344"/>
      <c r="J26" s="344"/>
      <c r="K26" s="344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4" t="s">
        <v>93</v>
      </c>
      <c r="B54" s="344"/>
      <c r="C54" s="344"/>
      <c r="E54" s="344" t="s">
        <v>844</v>
      </c>
      <c r="F54" s="344"/>
      <c r="G54" s="344"/>
      <c r="I54" s="344" t="s">
        <v>99</v>
      </c>
      <c r="J54" s="344"/>
      <c r="K54" s="344"/>
      <c r="M54" s="137" t="s">
        <v>0</v>
      </c>
      <c r="N54" s="137"/>
      <c r="O54" s="137"/>
    </row>
    <row r="55" spans="1:15" ht="15" customHeight="1" x14ac:dyDescent="0.35">
      <c r="A55" s="344"/>
      <c r="B55" s="344"/>
      <c r="C55" s="344"/>
      <c r="E55" s="344"/>
      <c r="F55" s="344"/>
      <c r="G55" s="344"/>
      <c r="I55" s="344"/>
      <c r="J55" s="344"/>
      <c r="K55" s="344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D56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4" t="s">
        <v>24</v>
      </c>
      <c r="C1" s="344"/>
      <c r="D1" s="344"/>
      <c r="G1" s="344" t="s">
        <v>87</v>
      </c>
      <c r="H1" s="344"/>
      <c r="I1" s="344"/>
      <c r="L1" s="344" t="s">
        <v>88</v>
      </c>
      <c r="M1" s="344"/>
      <c r="N1" s="344"/>
      <c r="Q1" s="344" t="s">
        <v>103</v>
      </c>
      <c r="R1" s="344"/>
      <c r="S1" s="344"/>
    </row>
    <row r="2" spans="2:19" x14ac:dyDescent="0.25">
      <c r="B2" s="344"/>
      <c r="C2" s="344"/>
      <c r="D2" s="344"/>
      <c r="G2" s="344"/>
      <c r="H2" s="344"/>
      <c r="I2" s="344"/>
      <c r="L2" s="344"/>
      <c r="M2" s="344"/>
      <c r="N2" s="344"/>
      <c r="Q2" s="344"/>
      <c r="R2" s="344"/>
      <c r="S2" s="344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4" t="s">
        <v>97</v>
      </c>
      <c r="C22" s="344"/>
      <c r="D22" s="344"/>
      <c r="G22" s="344" t="s">
        <v>91</v>
      </c>
      <c r="H22" s="344"/>
      <c r="I22" s="344"/>
      <c r="L22" s="344" t="s">
        <v>92</v>
      </c>
      <c r="M22" s="344"/>
      <c r="N22" s="344"/>
      <c r="Q22" s="344" t="s">
        <v>93</v>
      </c>
      <c r="R22" s="344"/>
      <c r="S22" s="344"/>
    </row>
    <row r="23" spans="2:19" ht="15" customHeight="1" x14ac:dyDescent="0.25">
      <c r="B23" s="344"/>
      <c r="C23" s="344"/>
      <c r="D23" s="344"/>
      <c r="G23" s="344"/>
      <c r="H23" s="344"/>
      <c r="I23" s="344"/>
      <c r="L23" s="344"/>
      <c r="M23" s="344"/>
      <c r="N23" s="344"/>
      <c r="Q23" s="344"/>
      <c r="R23" s="344"/>
      <c r="S23" s="344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4" t="s">
        <v>94</v>
      </c>
      <c r="C45" s="344"/>
      <c r="D45" s="344"/>
      <c r="G45" s="344" t="s">
        <v>99</v>
      </c>
      <c r="H45" s="344"/>
      <c r="I45" s="344"/>
      <c r="L45" s="344" t="s">
        <v>96</v>
      </c>
      <c r="M45" s="344"/>
      <c r="N45" s="344"/>
      <c r="Q45" s="344" t="s">
        <v>0</v>
      </c>
      <c r="R45" s="344"/>
      <c r="S45" s="344"/>
    </row>
    <row r="46" spans="1:19" x14ac:dyDescent="0.25">
      <c r="B46" s="344"/>
      <c r="C46" s="344"/>
      <c r="D46" s="344"/>
      <c r="G46" s="344"/>
      <c r="H46" s="344"/>
      <c r="I46" s="344"/>
      <c r="L46" s="344"/>
      <c r="M46" s="344"/>
      <c r="N46" s="344"/>
      <c r="Q46" s="344"/>
      <c r="R46" s="344"/>
      <c r="S46" s="344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4"/>
      <c r="D1" s="344"/>
      <c r="E1" s="54"/>
    </row>
    <row r="2" spans="2:13" ht="27" x14ac:dyDescent="0.35">
      <c r="C2" s="344"/>
      <c r="D2" s="344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2" t="s">
        <v>40</v>
      </c>
      <c r="C14" s="333"/>
      <c r="D14" s="334"/>
      <c r="E14" s="13">
        <f>SUM(E5:E13)</f>
        <v>300</v>
      </c>
      <c r="F14" s="8"/>
      <c r="I14" s="332" t="s">
        <v>40</v>
      </c>
      <c r="J14" s="333"/>
      <c r="K14" s="334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2" t="s">
        <v>40</v>
      </c>
      <c r="C31" s="333"/>
      <c r="D31" s="334"/>
      <c r="E31" s="13">
        <f>SUM(E22:E30)</f>
        <v>60</v>
      </c>
      <c r="F31" s="8"/>
      <c r="I31" s="332" t="s">
        <v>40</v>
      </c>
      <c r="J31" s="333"/>
      <c r="K31" s="33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2" t="s">
        <v>40</v>
      </c>
      <c r="C48" s="333"/>
      <c r="D48" s="334"/>
      <c r="E48" s="13">
        <f>SUM(E39:E47)</f>
        <v>165</v>
      </c>
      <c r="F48" s="8"/>
      <c r="I48" s="332" t="s">
        <v>40</v>
      </c>
      <c r="J48" s="333"/>
      <c r="K48" s="33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2" t="s">
        <v>40</v>
      </c>
      <c r="C65" s="333"/>
      <c r="D65" s="334"/>
      <c r="E65" s="13">
        <f>SUM(E56:E64)</f>
        <v>300</v>
      </c>
      <c r="F65" s="8"/>
      <c r="I65" s="332" t="s">
        <v>40</v>
      </c>
      <c r="J65" s="333"/>
      <c r="K65" s="334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2" t="s">
        <v>40</v>
      </c>
      <c r="C83" s="333"/>
      <c r="D83" s="334"/>
      <c r="E83" s="13">
        <f>SUM(E74:E82)</f>
        <v>0</v>
      </c>
      <c r="F83" s="8"/>
      <c r="I83" s="332" t="s">
        <v>40</v>
      </c>
      <c r="J83" s="333"/>
      <c r="K83" s="33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2" t="s">
        <v>40</v>
      </c>
      <c r="C101" s="333"/>
      <c r="D101" s="334"/>
      <c r="E101" s="13">
        <f>SUM(E92:E100)</f>
        <v>0</v>
      </c>
      <c r="F101" s="8"/>
      <c r="I101" s="332" t="s">
        <v>40</v>
      </c>
      <c r="J101" s="333"/>
      <c r="K101" s="33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topLeftCell="C42" workbookViewId="0">
      <selection activeCell="K48" sqref="K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4" t="s">
        <v>24</v>
      </c>
      <c r="B1" s="344"/>
      <c r="C1" s="344"/>
      <c r="F1" s="344" t="s">
        <v>87</v>
      </c>
      <c r="G1" s="344"/>
      <c r="H1" s="344"/>
      <c r="K1" s="344" t="s">
        <v>88</v>
      </c>
      <c r="L1" s="344"/>
      <c r="M1" s="344"/>
      <c r="O1" s="344" t="s">
        <v>103</v>
      </c>
      <c r="P1" s="344"/>
      <c r="Q1" s="344"/>
    </row>
    <row r="2" spans="1:17" x14ac:dyDescent="0.25">
      <c r="A2" s="344"/>
      <c r="B2" s="344"/>
      <c r="C2" s="344"/>
      <c r="F2" s="344"/>
      <c r="G2" s="344"/>
      <c r="H2" s="344"/>
      <c r="K2" s="344"/>
      <c r="L2" s="344"/>
      <c r="M2" s="344"/>
      <c r="O2" s="344"/>
      <c r="P2" s="344"/>
      <c r="Q2" s="344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4" t="s">
        <v>97</v>
      </c>
      <c r="B22" s="344"/>
      <c r="C22" s="344"/>
      <c r="F22" s="344" t="s">
        <v>91</v>
      </c>
      <c r="G22" s="344"/>
      <c r="H22" s="344"/>
      <c r="K22" s="344" t="s">
        <v>92</v>
      </c>
      <c r="L22" s="344"/>
      <c r="M22" s="344"/>
      <c r="O22" s="344" t="s">
        <v>93</v>
      </c>
      <c r="P22" s="344"/>
      <c r="Q22" s="344"/>
    </row>
    <row r="23" spans="1:17" ht="15" customHeight="1" x14ac:dyDescent="0.25">
      <c r="A23" s="344"/>
      <c r="B23" s="344"/>
      <c r="C23" s="344"/>
      <c r="F23" s="344"/>
      <c r="G23" s="344"/>
      <c r="H23" s="344"/>
      <c r="K23" s="344"/>
      <c r="L23" s="344"/>
      <c r="M23" s="344"/>
      <c r="O23" s="344"/>
      <c r="P23" s="344"/>
      <c r="Q23" s="344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4" t="s">
        <v>94</v>
      </c>
      <c r="B42" s="344"/>
      <c r="C42" s="344"/>
      <c r="F42" s="344" t="s">
        <v>99</v>
      </c>
      <c r="G42" s="344"/>
      <c r="H42" s="344"/>
      <c r="K42" s="344" t="s">
        <v>96</v>
      </c>
      <c r="L42" s="344"/>
      <c r="M42" s="344"/>
      <c r="O42" s="344" t="s">
        <v>0</v>
      </c>
      <c r="P42" s="344"/>
      <c r="Q42" s="344"/>
    </row>
    <row r="43" spans="1:17" x14ac:dyDescent="0.25">
      <c r="A43" s="344"/>
      <c r="B43" s="344"/>
      <c r="C43" s="344"/>
      <c r="F43" s="344"/>
      <c r="G43" s="344"/>
      <c r="H43" s="344"/>
      <c r="K43" s="344"/>
      <c r="L43" s="344"/>
      <c r="M43" s="344"/>
      <c r="O43" s="344"/>
      <c r="P43" s="344"/>
      <c r="Q43" s="34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665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22" zoomScale="96" zoomScaleNormal="96" workbookViewId="0">
      <selection activeCell="J326" sqref="J32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9" t="s">
        <v>46</v>
      </c>
      <c r="J2" s="339"/>
      <c r="K2" s="339"/>
    </row>
    <row r="3" spans="4:12" x14ac:dyDescent="0.25">
      <c r="D3" s="353" t="s">
        <v>24</v>
      </c>
      <c r="E3" s="353"/>
      <c r="H3" s="354" t="s">
        <v>24</v>
      </c>
      <c r="I3" s="354"/>
      <c r="J3" s="354"/>
      <c r="K3" s="354"/>
      <c r="L3" s="35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5" t="s">
        <v>67</v>
      </c>
      <c r="E32" s="357">
        <f>SUM(E5:E31)</f>
        <v>4529.1264000000001</v>
      </c>
      <c r="H32" s="8"/>
      <c r="I32" s="8"/>
      <c r="J32" s="367">
        <f>SUM(J5:J31)</f>
        <v>3313.67</v>
      </c>
      <c r="K32" s="8"/>
      <c r="L32" s="8"/>
    </row>
    <row r="33" spans="4:12" x14ac:dyDescent="0.25">
      <c r="D33" s="356"/>
      <c r="E33" s="358"/>
      <c r="H33" s="359" t="s">
        <v>40</v>
      </c>
      <c r="I33" s="360"/>
      <c r="J33" s="368"/>
      <c r="K33" s="8"/>
      <c r="L33" s="8"/>
    </row>
    <row r="38" spans="4:12" x14ac:dyDescent="0.25">
      <c r="D38" s="64" t="s">
        <v>46</v>
      </c>
      <c r="I38" s="339" t="s">
        <v>46</v>
      </c>
      <c r="J38" s="339"/>
      <c r="K38" s="339"/>
    </row>
    <row r="39" spans="4:12" x14ac:dyDescent="0.25">
      <c r="D39" s="353" t="s">
        <v>87</v>
      </c>
      <c r="E39" s="353"/>
      <c r="H39" s="354" t="s">
        <v>87</v>
      </c>
      <c r="I39" s="354"/>
      <c r="J39" s="354"/>
      <c r="K39" s="354"/>
      <c r="L39" s="35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5" t="s">
        <v>67</v>
      </c>
      <c r="E63" s="35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6"/>
      <c r="E64" s="358"/>
      <c r="H64" s="359" t="s">
        <v>40</v>
      </c>
      <c r="I64" s="36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9" t="s">
        <v>46</v>
      </c>
      <c r="J68" s="339"/>
      <c r="K68" s="339"/>
    </row>
    <row r="69" spans="4:12" x14ac:dyDescent="0.25">
      <c r="D69" s="353" t="s">
        <v>88</v>
      </c>
      <c r="E69" s="353"/>
      <c r="H69" s="354" t="s">
        <v>88</v>
      </c>
      <c r="I69" s="354"/>
      <c r="J69" s="354"/>
      <c r="K69" s="354"/>
      <c r="L69" s="35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5" t="s">
        <v>67</v>
      </c>
      <c r="E94" s="357">
        <f>SUM(E71:E93)</f>
        <v>4925.3713000000007</v>
      </c>
      <c r="H94" s="359" t="s">
        <v>40</v>
      </c>
      <c r="I94" s="360"/>
      <c r="J94" s="65">
        <f>SUM(J71:J93)</f>
        <v>3693.35</v>
      </c>
      <c r="K94" s="8"/>
      <c r="L94" s="8"/>
    </row>
    <row r="95" spans="4:12" x14ac:dyDescent="0.25">
      <c r="D95" s="356"/>
      <c r="E95" s="358"/>
    </row>
    <row r="99" spans="4:12" x14ac:dyDescent="0.25">
      <c r="I99" s="339" t="s">
        <v>46</v>
      </c>
      <c r="J99" s="339"/>
      <c r="K99" s="339"/>
    </row>
    <row r="100" spans="4:12" x14ac:dyDescent="0.25">
      <c r="D100" s="64" t="s">
        <v>566</v>
      </c>
      <c r="H100" s="354" t="s">
        <v>89</v>
      </c>
      <c r="I100" s="354"/>
      <c r="J100" s="354"/>
      <c r="K100" s="354"/>
      <c r="L100" s="354"/>
    </row>
    <row r="101" spans="4:12" x14ac:dyDescent="0.25">
      <c r="D101" s="353" t="s">
        <v>89</v>
      </c>
      <c r="E101" s="35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9" t="s">
        <v>40</v>
      </c>
      <c r="I125" s="360"/>
      <c r="J125" s="65">
        <f>SUM(J102:J124)</f>
        <v>3644.8100000000004</v>
      </c>
      <c r="K125" s="8"/>
      <c r="L125" s="8"/>
    </row>
    <row r="126" spans="4:12" x14ac:dyDescent="0.25">
      <c r="D126" s="355" t="s">
        <v>67</v>
      </c>
      <c r="E126" s="357">
        <f>SUM(E103:E125)</f>
        <v>5023.0434999999998</v>
      </c>
    </row>
    <row r="127" spans="4:12" x14ac:dyDescent="0.25">
      <c r="D127" s="356"/>
      <c r="E127" s="358"/>
    </row>
    <row r="129" spans="4:12" x14ac:dyDescent="0.25">
      <c r="I129" s="339" t="s">
        <v>46</v>
      </c>
      <c r="J129" s="339"/>
      <c r="K129" s="339"/>
    </row>
    <row r="130" spans="4:12" x14ac:dyDescent="0.25">
      <c r="D130" s="64" t="s">
        <v>565</v>
      </c>
      <c r="H130" s="354" t="s">
        <v>97</v>
      </c>
      <c r="I130" s="354"/>
      <c r="J130" s="354"/>
      <c r="K130" s="354"/>
      <c r="L130" s="354"/>
    </row>
    <row r="131" spans="4:12" x14ac:dyDescent="0.25">
      <c r="D131" s="353" t="s">
        <v>97</v>
      </c>
      <c r="E131" s="35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5" t="s">
        <v>67</v>
      </c>
      <c r="E156" s="357">
        <f>SUM(E133:E155)</f>
        <v>5221.0058999999992</v>
      </c>
      <c r="H156" s="359" t="s">
        <v>40</v>
      </c>
      <c r="I156" s="360"/>
      <c r="J156" s="65">
        <f>SUM(J132:J155)</f>
        <v>4130.47</v>
      </c>
      <c r="K156" s="8"/>
      <c r="L156" s="8"/>
    </row>
    <row r="157" spans="4:12" x14ac:dyDescent="0.25">
      <c r="D157" s="356"/>
      <c r="E157" s="358"/>
    </row>
    <row r="160" spans="4:12" x14ac:dyDescent="0.25">
      <c r="I160" s="339" t="s">
        <v>46</v>
      </c>
      <c r="J160" s="339"/>
      <c r="K160" s="339"/>
    </row>
    <row r="161" spans="4:12" x14ac:dyDescent="0.25">
      <c r="D161" s="64" t="s">
        <v>565</v>
      </c>
      <c r="H161" s="354" t="s">
        <v>91</v>
      </c>
      <c r="I161" s="354"/>
      <c r="J161" s="354"/>
      <c r="K161" s="354"/>
      <c r="L161" s="354"/>
    </row>
    <row r="162" spans="4:12" x14ac:dyDescent="0.25">
      <c r="D162" s="353" t="s">
        <v>630</v>
      </c>
      <c r="E162" s="35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9" t="s">
        <v>40</v>
      </c>
      <c r="I186" s="360"/>
      <c r="J186" s="65">
        <f>SUM(J163:J185)</f>
        <v>3760.8699999999994</v>
      </c>
      <c r="K186" s="8"/>
      <c r="L186" s="8"/>
    </row>
    <row r="187" spans="4:12" x14ac:dyDescent="0.25">
      <c r="D187" s="355" t="s">
        <v>67</v>
      </c>
      <c r="E187" s="365">
        <f>SUM(E164:E186)</f>
        <v>5457.1655000000001</v>
      </c>
    </row>
    <row r="188" spans="4:12" x14ac:dyDescent="0.25">
      <c r="D188" s="356"/>
      <c r="E188" s="366"/>
    </row>
    <row r="190" spans="4:12" x14ac:dyDescent="0.25">
      <c r="I190" s="339" t="s">
        <v>46</v>
      </c>
      <c r="J190" s="339"/>
      <c r="K190" s="339"/>
    </row>
    <row r="191" spans="4:12" x14ac:dyDescent="0.25">
      <c r="D191" s="64" t="s">
        <v>46</v>
      </c>
      <c r="H191" s="354" t="s">
        <v>92</v>
      </c>
      <c r="I191" s="354"/>
      <c r="J191" s="354"/>
      <c r="K191" s="354"/>
      <c r="L191" s="354"/>
    </row>
    <row r="192" spans="4:12" x14ac:dyDescent="0.25">
      <c r="D192" s="353" t="s">
        <v>92</v>
      </c>
      <c r="E192" s="35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9" t="s">
        <v>40</v>
      </c>
      <c r="I216" s="360"/>
      <c r="J216" s="65">
        <f>SUM(J193:J215)</f>
        <v>3841.89</v>
      </c>
      <c r="K216" s="8"/>
      <c r="L216" s="8"/>
    </row>
    <row r="217" spans="4:12" x14ac:dyDescent="0.25">
      <c r="D217" s="355" t="s">
        <v>67</v>
      </c>
      <c r="E217" s="363">
        <f>SUM(E194:E216)</f>
        <v>6009.0315000000019</v>
      </c>
    </row>
    <row r="218" spans="4:12" x14ac:dyDescent="0.25">
      <c r="D218" s="356"/>
      <c r="E218" s="364"/>
    </row>
    <row r="220" spans="4:12" x14ac:dyDescent="0.25">
      <c r="I220" s="339" t="s">
        <v>46</v>
      </c>
      <c r="J220" s="339"/>
      <c r="K220" s="339"/>
    </row>
    <row r="221" spans="4:12" x14ac:dyDescent="0.25">
      <c r="D221" s="64" t="s">
        <v>46</v>
      </c>
      <c r="H221" s="354" t="s">
        <v>93</v>
      </c>
      <c r="I221" s="354"/>
      <c r="J221" s="354"/>
      <c r="K221" s="354"/>
      <c r="L221" s="354"/>
    </row>
    <row r="222" spans="4:12" x14ac:dyDescent="0.25">
      <c r="D222" s="353" t="s">
        <v>93</v>
      </c>
      <c r="E222" s="35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9" t="s">
        <v>40</v>
      </c>
      <c r="I246" s="360"/>
      <c r="J246" s="65">
        <f>SUM(J223:J245)</f>
        <v>8871</v>
      </c>
      <c r="K246" s="8"/>
      <c r="L246" s="8"/>
    </row>
    <row r="247" spans="4:12" x14ac:dyDescent="0.25">
      <c r="D247" s="355" t="s">
        <v>67</v>
      </c>
      <c r="E247" s="363">
        <f>SUM(E224:E246)</f>
        <v>8660.3498999999974</v>
      </c>
    </row>
    <row r="248" spans="4:12" x14ac:dyDescent="0.25">
      <c r="D248" s="356"/>
      <c r="E248" s="364"/>
    </row>
    <row r="250" spans="4:12" x14ac:dyDescent="0.25">
      <c r="I250" s="339" t="s">
        <v>46</v>
      </c>
      <c r="J250" s="339"/>
      <c r="K250" s="339"/>
    </row>
    <row r="251" spans="4:12" x14ac:dyDescent="0.25">
      <c r="D251" s="64" t="s">
        <v>46</v>
      </c>
      <c r="H251" s="354" t="s">
        <v>844</v>
      </c>
      <c r="I251" s="354"/>
      <c r="J251" s="354"/>
      <c r="K251" s="354"/>
      <c r="L251" s="354"/>
    </row>
    <row r="252" spans="4:12" x14ac:dyDescent="0.25">
      <c r="D252" s="353" t="s">
        <v>844</v>
      </c>
      <c r="E252" s="35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9" t="s">
        <v>40</v>
      </c>
      <c r="I276" s="360"/>
      <c r="J276" s="65">
        <f>SUM(J253:J275)</f>
        <v>9038.3900000000012</v>
      </c>
      <c r="K276" s="8"/>
      <c r="L276" s="8"/>
    </row>
    <row r="277" spans="4:12" x14ac:dyDescent="0.25">
      <c r="D277" s="355" t="s">
        <v>67</v>
      </c>
      <c r="E277" s="363">
        <f>SUM(E254:E276)</f>
        <v>6214.5601999999963</v>
      </c>
    </row>
    <row r="278" spans="4:12" x14ac:dyDescent="0.25">
      <c r="D278" s="356"/>
      <c r="E278" s="364"/>
    </row>
    <row r="281" spans="4:12" x14ac:dyDescent="0.25">
      <c r="I281" s="339" t="s">
        <v>46</v>
      </c>
      <c r="J281" s="339"/>
      <c r="K281" s="339"/>
    </row>
    <row r="282" spans="4:12" x14ac:dyDescent="0.25">
      <c r="D282" s="64" t="s">
        <v>46</v>
      </c>
      <c r="H282" s="354" t="s">
        <v>99</v>
      </c>
      <c r="I282" s="354"/>
      <c r="J282" s="354"/>
      <c r="K282" s="354"/>
      <c r="L282" s="354"/>
    </row>
    <row r="283" spans="4:12" x14ac:dyDescent="0.25">
      <c r="D283" s="353" t="s">
        <v>99</v>
      </c>
      <c r="E283" s="35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9" t="s">
        <v>40</v>
      </c>
      <c r="I306" s="360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5" t="s">
        <v>67</v>
      </c>
      <c r="E308" s="361">
        <f>SUM(E285:E307)</f>
        <v>6195.6488279999985</v>
      </c>
    </row>
    <row r="309" spans="4:12" x14ac:dyDescent="0.25">
      <c r="D309" s="356"/>
      <c r="E309" s="362"/>
    </row>
    <row r="311" spans="4:12" x14ac:dyDescent="0.25">
      <c r="I311" s="339" t="s">
        <v>46</v>
      </c>
      <c r="J311" s="339"/>
      <c r="K311" s="339"/>
    </row>
    <row r="312" spans="4:12" x14ac:dyDescent="0.25">
      <c r="H312" s="354" t="s">
        <v>96</v>
      </c>
      <c r="I312" s="354"/>
      <c r="J312" s="354"/>
      <c r="K312" s="354"/>
      <c r="L312" s="354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3" t="s">
        <v>96</v>
      </c>
      <c r="E314" s="353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1642.2177999999985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691.52739999999994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aldia!L182</f>
        <v>233.59050000000116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0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6">
        <f>IESS!J79</f>
        <v>703.58000000000015</v>
      </c>
      <c r="H338" s="359" t="s">
        <v>40</v>
      </c>
      <c r="I338" s="360"/>
      <c r="J338" s="65">
        <f>SUM(J314:J336)</f>
        <v>4171.1200000000008</v>
      </c>
      <c r="K338" s="8"/>
      <c r="L338" s="8"/>
    </row>
    <row r="339" spans="4:12" x14ac:dyDescent="0.25">
      <c r="D339" s="355" t="s">
        <v>67</v>
      </c>
      <c r="E339" s="357">
        <f>SUM(E316:E336)</f>
        <v>5139.9957000000004</v>
      </c>
    </row>
    <row r="340" spans="4:12" x14ac:dyDescent="0.25">
      <c r="D340" s="356"/>
      <c r="E340" s="358"/>
    </row>
    <row r="343" spans="4:12" x14ac:dyDescent="0.25">
      <c r="I343" s="339" t="s">
        <v>46</v>
      </c>
      <c r="J343" s="339"/>
      <c r="K343" s="339"/>
    </row>
    <row r="344" spans="4:12" x14ac:dyDescent="0.25">
      <c r="H344" s="354" t="s">
        <v>0</v>
      </c>
      <c r="I344" s="354"/>
      <c r="J344" s="354"/>
      <c r="K344" s="354"/>
      <c r="L344" s="354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3" t="s">
        <v>0</v>
      </c>
      <c r="E346" s="353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/>
      <c r="J351" s="9"/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aldia!L365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59" t="s">
        <v>40</v>
      </c>
      <c r="I369" s="360"/>
      <c r="J369" s="65">
        <f>SUM(J346:J368)</f>
        <v>0</v>
      </c>
      <c r="K369" s="8"/>
      <c r="L369" s="8"/>
    </row>
    <row r="370" spans="4:12" x14ac:dyDescent="0.25">
      <c r="D370" s="355" t="s">
        <v>67</v>
      </c>
      <c r="E370" s="357">
        <f>SUM(E348:E368)</f>
        <v>150</v>
      </c>
    </row>
    <row r="371" spans="4:12" x14ac:dyDescent="0.25">
      <c r="D371" s="356"/>
      <c r="E371" s="35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9:D340"/>
    <mergeCell ref="E339:E340"/>
    <mergeCell ref="H338:I338"/>
    <mergeCell ref="I343:K343"/>
    <mergeCell ref="D346:E346"/>
    <mergeCell ref="H344:L344"/>
    <mergeCell ref="D370:D371"/>
    <mergeCell ref="E370:E371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9" t="s">
        <v>102</v>
      </c>
      <c r="H1" s="369"/>
      <c r="I1" s="369"/>
      <c r="J1" s="369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6195.6488279999985</v>
      </c>
      <c r="M3" s="219">
        <f>utilidad!E339</f>
        <v>5139.9957000000004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5139.9957000000004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4171.1200000000008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4171.1200000000008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-210.65010000000257</v>
      </c>
      <c r="K15" s="218">
        <f>K6-K8</f>
        <v>-2823.829800000005</v>
      </c>
      <c r="L15" s="218">
        <f t="shared" si="2"/>
        <v>686.95882799999799</v>
      </c>
      <c r="M15" s="218">
        <f t="shared" si="2"/>
        <v>968.8756999999996</v>
      </c>
      <c r="N15" s="218">
        <f t="shared" si="2"/>
        <v>150</v>
      </c>
      <c r="O15" s="212">
        <f>SUM(C15:N15)</f>
        <v>8313.6619279999904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39" zoomScaleNormal="100" workbookViewId="0">
      <selection activeCell="L227" sqref="L227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4" t="s">
        <v>18</v>
      </c>
      <c r="F38" s="325"/>
      <c r="G38" s="325"/>
      <c r="H38" s="326"/>
      <c r="I38" s="18">
        <f>F37-I36</f>
        <v>73.396400000000085</v>
      </c>
      <c r="J38" s="17"/>
      <c r="R38" s="324" t="s">
        <v>18</v>
      </c>
      <c r="S38" s="325"/>
      <c r="T38" s="325"/>
      <c r="U38" s="326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4" t="s">
        <v>18</v>
      </c>
      <c r="F80" s="325"/>
      <c r="G80" s="325"/>
      <c r="H80" s="326"/>
      <c r="I80" s="18">
        <f>F79-I78</f>
        <v>116.23340000000007</v>
      </c>
      <c r="R80" s="324" t="s">
        <v>18</v>
      </c>
      <c r="S80" s="325"/>
      <c r="T80" s="325"/>
      <c r="U80" s="32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4" t="s">
        <v>18</v>
      </c>
      <c r="F123" s="325"/>
      <c r="G123" s="325"/>
      <c r="H123" s="326"/>
      <c r="I123" s="18">
        <f>F122-I121</f>
        <v>61.100000000000023</v>
      </c>
      <c r="R123" s="324" t="s">
        <v>18</v>
      </c>
      <c r="S123" s="325"/>
      <c r="T123" s="325"/>
      <c r="U123" s="32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4" t="s">
        <v>18</v>
      </c>
      <c r="F168" s="325"/>
      <c r="G168" s="325"/>
      <c r="H168" s="326"/>
      <c r="I168" s="18">
        <f>F167-I166</f>
        <v>100.30079999999998</v>
      </c>
      <c r="R168" s="324" t="s">
        <v>18</v>
      </c>
      <c r="S168" s="325"/>
      <c r="T168" s="325"/>
      <c r="U168" s="326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4" t="s">
        <v>18</v>
      </c>
      <c r="F211" s="325"/>
      <c r="G211" s="325"/>
      <c r="H211" s="326"/>
      <c r="I211" s="18">
        <f>F210-I209</f>
        <v>101.67750000000001</v>
      </c>
      <c r="R211" s="324" t="s">
        <v>18</v>
      </c>
      <c r="S211" s="325"/>
      <c r="T211" s="325"/>
      <c r="U211" s="326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4" t="s">
        <v>18</v>
      </c>
      <c r="F254" s="325"/>
      <c r="G254" s="325"/>
      <c r="H254" s="326"/>
      <c r="I254" s="18">
        <f>F253-I252</f>
        <v>106.20000000000005</v>
      </c>
      <c r="R254" s="324" t="s">
        <v>18</v>
      </c>
      <c r="S254" s="325"/>
      <c r="T254" s="325"/>
      <c r="U254" s="326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7" t="s">
        <v>99</v>
      </c>
      <c r="E7" s="337"/>
      <c r="F7" s="337"/>
      <c r="G7" s="337"/>
    </row>
    <row r="8" spans="1:11" x14ac:dyDescent="0.25">
      <c r="D8" s="321"/>
      <c r="E8" s="321"/>
      <c r="F8" s="321"/>
      <c r="G8" s="321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18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9.140625" customWidth="1"/>
    <col min="6" max="6" width="11.5703125" customWidth="1"/>
    <col min="7" max="7" width="11.140625" customWidth="1"/>
    <col min="8" max="8" width="10" customWidth="1"/>
    <col min="9" max="9" width="9.5703125" customWidth="1"/>
  </cols>
  <sheetData>
    <row r="1" spans="1:9" ht="26.25" x14ac:dyDescent="0.4">
      <c r="B1" s="331" t="s">
        <v>96</v>
      </c>
      <c r="C1" s="331"/>
      <c r="D1" s="331"/>
      <c r="E1" s="331"/>
      <c r="F1" s="331"/>
    </row>
    <row r="2" spans="1:9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7">
        <v>45252</v>
      </c>
      <c r="B3" s="8" t="s">
        <v>546</v>
      </c>
      <c r="C3" s="8" t="s">
        <v>21</v>
      </c>
      <c r="D3" s="8" t="s">
        <v>217</v>
      </c>
      <c r="E3" s="38">
        <v>14926</v>
      </c>
      <c r="F3" s="21">
        <v>180</v>
      </c>
      <c r="G3" s="8" t="s">
        <v>117</v>
      </c>
      <c r="H3" s="8"/>
      <c r="I3" s="14">
        <v>170</v>
      </c>
    </row>
    <row r="4" spans="1:9" x14ac:dyDescent="0.25">
      <c r="A4" s="7">
        <v>45252</v>
      </c>
      <c r="B4" s="8" t="s">
        <v>730</v>
      </c>
      <c r="C4" s="8" t="s">
        <v>21</v>
      </c>
      <c r="D4" s="8" t="s">
        <v>409</v>
      </c>
      <c r="E4" s="38">
        <v>1144</v>
      </c>
      <c r="F4" s="21">
        <v>600</v>
      </c>
      <c r="G4" s="8" t="s">
        <v>731</v>
      </c>
      <c r="H4" s="8"/>
      <c r="I4" s="14">
        <v>550</v>
      </c>
    </row>
    <row r="5" spans="1:9" x14ac:dyDescent="0.25">
      <c r="A5" s="7">
        <v>45253</v>
      </c>
      <c r="B5" s="8" t="s">
        <v>426</v>
      </c>
      <c r="C5" s="8" t="s">
        <v>21</v>
      </c>
      <c r="D5" s="8" t="s">
        <v>217</v>
      </c>
      <c r="E5" s="38">
        <v>1145</v>
      </c>
      <c r="F5" s="21">
        <v>180</v>
      </c>
      <c r="G5" s="8" t="s">
        <v>181</v>
      </c>
      <c r="H5" s="8"/>
      <c r="I5" s="14">
        <v>170</v>
      </c>
    </row>
    <row r="6" spans="1:9" x14ac:dyDescent="0.25">
      <c r="A6" s="7">
        <v>45253</v>
      </c>
      <c r="B6" s="8" t="s">
        <v>689</v>
      </c>
      <c r="C6" s="8" t="s">
        <v>21</v>
      </c>
      <c r="D6" s="8" t="s">
        <v>217</v>
      </c>
      <c r="E6" s="38">
        <v>1145</v>
      </c>
      <c r="F6" s="14">
        <v>180</v>
      </c>
      <c r="G6" s="8" t="s">
        <v>122</v>
      </c>
      <c r="H6" s="8"/>
      <c r="I6" s="14">
        <v>170</v>
      </c>
    </row>
    <row r="7" spans="1:9" x14ac:dyDescent="0.25">
      <c r="A7" s="7">
        <v>45254</v>
      </c>
      <c r="B7" s="8" t="s">
        <v>689</v>
      </c>
      <c r="C7" s="8" t="s">
        <v>21</v>
      </c>
      <c r="D7" s="8" t="s">
        <v>134</v>
      </c>
      <c r="E7" s="38">
        <v>1148</v>
      </c>
      <c r="F7" s="14">
        <v>220</v>
      </c>
      <c r="G7" s="8" t="s">
        <v>122</v>
      </c>
      <c r="H7" s="8"/>
      <c r="I7" s="14">
        <v>200</v>
      </c>
    </row>
    <row r="8" spans="1:9" x14ac:dyDescent="0.25">
      <c r="A8" s="7">
        <v>45254</v>
      </c>
      <c r="B8" s="8" t="s">
        <v>423</v>
      </c>
      <c r="C8" s="8" t="s">
        <v>21</v>
      </c>
      <c r="D8" s="8" t="s">
        <v>189</v>
      </c>
      <c r="E8" s="38">
        <v>1149</v>
      </c>
      <c r="F8" s="14">
        <v>200</v>
      </c>
      <c r="G8" s="8" t="s">
        <v>283</v>
      </c>
      <c r="H8" s="8"/>
      <c r="I8" s="14">
        <v>180</v>
      </c>
    </row>
    <row r="9" spans="1:9" x14ac:dyDescent="0.25">
      <c r="A9" s="7">
        <v>45256</v>
      </c>
      <c r="B9" s="8" t="s">
        <v>689</v>
      </c>
      <c r="C9" s="8" t="s">
        <v>21</v>
      </c>
      <c r="D9" s="8" t="s">
        <v>959</v>
      </c>
      <c r="E9" s="38" t="s">
        <v>1078</v>
      </c>
      <c r="F9" s="14">
        <v>600</v>
      </c>
      <c r="G9" s="8" t="s">
        <v>122</v>
      </c>
      <c r="H9" s="8"/>
      <c r="I9" s="14">
        <v>580</v>
      </c>
    </row>
    <row r="10" spans="1:9" x14ac:dyDescent="0.25">
      <c r="A10" s="7">
        <v>45257</v>
      </c>
      <c r="B10" s="8" t="s">
        <v>777</v>
      </c>
      <c r="C10" s="8" t="s">
        <v>21</v>
      </c>
      <c r="D10" s="8" t="s">
        <v>189</v>
      </c>
      <c r="E10" s="35">
        <v>24753</v>
      </c>
      <c r="F10" s="202">
        <v>200</v>
      </c>
      <c r="G10" s="8" t="s">
        <v>117</v>
      </c>
      <c r="H10" s="8" t="s">
        <v>1077</v>
      </c>
      <c r="I10" s="14">
        <v>170</v>
      </c>
    </row>
    <row r="11" spans="1:9" x14ac:dyDescent="0.25">
      <c r="A11" s="7">
        <v>45258</v>
      </c>
      <c r="B11" s="8" t="s">
        <v>12</v>
      </c>
      <c r="C11" s="8" t="s">
        <v>21</v>
      </c>
      <c r="D11" s="8" t="s">
        <v>217</v>
      </c>
      <c r="E11" s="38">
        <v>1153</v>
      </c>
      <c r="F11" s="14">
        <v>180</v>
      </c>
      <c r="G11" s="8" t="s">
        <v>213</v>
      </c>
      <c r="H11" s="8"/>
      <c r="I11" s="14">
        <v>170</v>
      </c>
    </row>
    <row r="12" spans="1:9" x14ac:dyDescent="0.25">
      <c r="A12" s="7">
        <v>45258</v>
      </c>
      <c r="B12" s="8" t="s">
        <v>546</v>
      </c>
      <c r="C12" s="8" t="s">
        <v>21</v>
      </c>
      <c r="D12" s="8" t="s">
        <v>217</v>
      </c>
      <c r="E12" s="38">
        <v>1154</v>
      </c>
      <c r="F12" s="14">
        <v>180</v>
      </c>
      <c r="G12" s="8" t="s">
        <v>139</v>
      </c>
      <c r="H12" s="8"/>
      <c r="I12" s="14">
        <v>170</v>
      </c>
    </row>
    <row r="13" spans="1:9" x14ac:dyDescent="0.25">
      <c r="A13" s="7">
        <v>45259</v>
      </c>
      <c r="B13" s="8" t="s">
        <v>426</v>
      </c>
      <c r="C13" s="8" t="s">
        <v>21</v>
      </c>
      <c r="D13" s="8" t="s">
        <v>1081</v>
      </c>
      <c r="E13" s="38">
        <v>14929</v>
      </c>
      <c r="F13" s="14">
        <v>600</v>
      </c>
      <c r="G13" s="8" t="s">
        <v>181</v>
      </c>
      <c r="H13" s="8"/>
      <c r="I13" s="14">
        <v>580</v>
      </c>
    </row>
    <row r="14" spans="1:9" x14ac:dyDescent="0.25">
      <c r="A14" s="7">
        <v>45259</v>
      </c>
      <c r="B14" s="8" t="s">
        <v>423</v>
      </c>
      <c r="C14" s="8" t="s">
        <v>21</v>
      </c>
      <c r="D14" s="8" t="s">
        <v>1081</v>
      </c>
      <c r="E14" s="8">
        <v>14928</v>
      </c>
      <c r="F14" s="14">
        <v>600</v>
      </c>
      <c r="G14" s="8" t="s">
        <v>283</v>
      </c>
      <c r="H14" s="8"/>
      <c r="I14" s="14">
        <v>580</v>
      </c>
    </row>
    <row r="15" spans="1:9" x14ac:dyDescent="0.25">
      <c r="A15" s="7">
        <v>45259</v>
      </c>
      <c r="B15" s="8" t="s">
        <v>546</v>
      </c>
      <c r="C15" s="8" t="s">
        <v>21</v>
      </c>
      <c r="D15" s="8" t="s">
        <v>1081</v>
      </c>
      <c r="E15" s="8">
        <v>1155</v>
      </c>
      <c r="F15" s="14">
        <v>600</v>
      </c>
      <c r="G15" s="8" t="s">
        <v>139</v>
      </c>
      <c r="H15" s="8"/>
      <c r="I15" s="14">
        <v>580</v>
      </c>
    </row>
    <row r="16" spans="1:9" x14ac:dyDescent="0.25">
      <c r="A16" s="7">
        <v>45260</v>
      </c>
      <c r="B16" s="8" t="s">
        <v>1086</v>
      </c>
      <c r="C16" s="8" t="s">
        <v>21</v>
      </c>
      <c r="D16" s="8" t="s">
        <v>217</v>
      </c>
      <c r="E16" s="8">
        <v>1158</v>
      </c>
      <c r="F16" s="14">
        <v>180</v>
      </c>
      <c r="G16" s="8" t="s">
        <v>117</v>
      </c>
      <c r="H16" s="8"/>
      <c r="I16" s="14">
        <v>170</v>
      </c>
    </row>
    <row r="17" spans="1:9" x14ac:dyDescent="0.25">
      <c r="A17" s="7">
        <v>45260</v>
      </c>
      <c r="B17" s="8" t="s">
        <v>1087</v>
      </c>
      <c r="C17" s="8" t="s">
        <v>21</v>
      </c>
      <c r="D17" s="8" t="s">
        <v>409</v>
      </c>
      <c r="E17" s="8">
        <v>22781</v>
      </c>
      <c r="F17" s="14">
        <v>600</v>
      </c>
      <c r="G17" s="8" t="s">
        <v>1075</v>
      </c>
      <c r="H17" s="8"/>
      <c r="I17" s="14">
        <v>550</v>
      </c>
    </row>
    <row r="18" spans="1:9" x14ac:dyDescent="0.25">
      <c r="A18" s="7"/>
      <c r="B18" s="8"/>
      <c r="C18" s="8"/>
      <c r="D18" s="8"/>
      <c r="E18" s="8"/>
      <c r="F18" s="14">
        <f>SUM(F3:F17)</f>
        <v>5300</v>
      </c>
      <c r="G18" s="8"/>
      <c r="H18" s="8"/>
      <c r="I18" s="14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69" zoomScale="80" zoomScaleNormal="80" workbookViewId="0">
      <selection activeCell="G281" sqref="G28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0" t="s">
        <v>24</v>
      </c>
      <c r="C1" s="330"/>
      <c r="D1" s="330"/>
      <c r="E1" s="330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4" t="s">
        <v>18</v>
      </c>
      <c r="G24" s="325"/>
      <c r="H24" s="325"/>
      <c r="I24" s="326"/>
      <c r="J24" s="30">
        <f>G23-J22</f>
        <v>0</v>
      </c>
    </row>
    <row r="29" spans="1:10" ht="27" x14ac:dyDescent="0.35">
      <c r="B29" s="330" t="s">
        <v>87</v>
      </c>
      <c r="C29" s="330"/>
      <c r="D29" s="330"/>
      <c r="E29" s="330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4" t="s">
        <v>18</v>
      </c>
      <c r="G52" s="325"/>
      <c r="H52" s="325"/>
      <c r="I52" s="326"/>
      <c r="J52" s="30">
        <f>G51-J50</f>
        <v>17</v>
      </c>
    </row>
    <row r="56" spans="1:10" ht="27" x14ac:dyDescent="0.35">
      <c r="B56" s="330" t="s">
        <v>88</v>
      </c>
      <c r="C56" s="330"/>
      <c r="D56" s="330"/>
      <c r="E56" s="330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4" t="s">
        <v>18</v>
      </c>
      <c r="G79" s="325"/>
      <c r="H79" s="325"/>
      <c r="I79" s="326"/>
      <c r="J79" s="30">
        <f>G78-J77</f>
        <v>88.300400000000081</v>
      </c>
    </row>
    <row r="82" spans="1:10" ht="27" x14ac:dyDescent="0.35">
      <c r="B82" s="330" t="s">
        <v>498</v>
      </c>
      <c r="C82" s="330"/>
      <c r="D82" s="330"/>
      <c r="E82" s="330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4" t="s">
        <v>18</v>
      </c>
      <c r="G105" s="325"/>
      <c r="H105" s="325"/>
      <c r="I105" s="326"/>
      <c r="J105" s="30">
        <f>G104-J103</f>
        <v>0</v>
      </c>
    </row>
    <row r="108" spans="1:10" ht="27" x14ac:dyDescent="0.35">
      <c r="B108" s="330" t="s">
        <v>97</v>
      </c>
      <c r="C108" s="330"/>
      <c r="D108" s="330"/>
      <c r="E108" s="330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4" t="s">
        <v>18</v>
      </c>
      <c r="G131" s="325"/>
      <c r="H131" s="325"/>
      <c r="I131" s="326"/>
      <c r="J131" s="30">
        <f>G130-J129</f>
        <v>41.5</v>
      </c>
    </row>
    <row r="136" spans="1:10" ht="27" x14ac:dyDescent="0.35">
      <c r="B136" s="330" t="s">
        <v>610</v>
      </c>
      <c r="C136" s="330"/>
      <c r="D136" s="330"/>
      <c r="E136" s="33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4" t="s">
        <v>18</v>
      </c>
      <c r="G159" s="325"/>
      <c r="H159" s="325"/>
      <c r="I159" s="326"/>
      <c r="J159" s="30">
        <f>G158-J157</f>
        <v>-16.74249999999995</v>
      </c>
    </row>
    <row r="162" spans="1:10" ht="27" x14ac:dyDescent="0.35">
      <c r="B162" s="330" t="s">
        <v>92</v>
      </c>
      <c r="C162" s="330"/>
      <c r="D162" s="330"/>
      <c r="E162" s="330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4" t="s">
        <v>18</v>
      </c>
      <c r="G185" s="325"/>
      <c r="H185" s="325"/>
      <c r="I185" s="326"/>
      <c r="J185" s="30">
        <f>G184-J183</f>
        <v>63.06919999999991</v>
      </c>
    </row>
    <row r="189" spans="1:10" ht="27" x14ac:dyDescent="0.35">
      <c r="B189" s="330" t="s">
        <v>772</v>
      </c>
      <c r="C189" s="330"/>
      <c r="D189" s="330"/>
      <c r="E189" s="330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4" t="s">
        <v>18</v>
      </c>
      <c r="G212" s="325"/>
      <c r="H212" s="325"/>
      <c r="I212" s="326"/>
      <c r="J212" s="30">
        <f>G211-J210</f>
        <v>127.44249999999988</v>
      </c>
    </row>
    <row r="216" spans="1:10" ht="27" x14ac:dyDescent="0.35">
      <c r="B216" s="330" t="s">
        <v>94</v>
      </c>
      <c r="C216" s="330"/>
      <c r="D216" s="330"/>
      <c r="E216" s="330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4" t="s">
        <v>18</v>
      </c>
      <c r="G239" s="325"/>
      <c r="H239" s="325"/>
      <c r="I239" s="326"/>
      <c r="J239" s="30">
        <f>G238-J237</f>
        <v>118.70000000000005</v>
      </c>
    </row>
    <row r="243" spans="1:11" ht="27" x14ac:dyDescent="0.35">
      <c r="B243" s="330" t="s">
        <v>95</v>
      </c>
      <c r="C243" s="330"/>
      <c r="D243" s="330"/>
      <c r="E243" s="330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4" t="s">
        <v>18</v>
      </c>
      <c r="G266" s="325"/>
      <c r="H266" s="325"/>
      <c r="I266" s="326"/>
      <c r="J266" s="30">
        <f>G265-J264</f>
        <v>33.299999999999955</v>
      </c>
    </row>
    <row r="269" spans="1:10" ht="27" x14ac:dyDescent="0.35">
      <c r="B269" s="330" t="s">
        <v>1023</v>
      </c>
      <c r="C269" s="330"/>
      <c r="D269" s="330"/>
      <c r="E269" s="330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24" t="s">
        <v>18</v>
      </c>
      <c r="G292" s="325"/>
      <c r="H292" s="325"/>
      <c r="I292" s="326"/>
      <c r="J292" s="30">
        <f>G291-J290</f>
        <v>107.20000000000005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46" zoomScaleNormal="100" workbookViewId="0">
      <selection activeCell="D155" sqref="D155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0" t="s">
        <v>24</v>
      </c>
      <c r="C1" s="330"/>
      <c r="D1" s="330"/>
      <c r="E1" s="330"/>
      <c r="N1" s="330" t="s">
        <v>87</v>
      </c>
      <c r="O1" s="330"/>
      <c r="P1" s="330"/>
      <c r="Q1" s="330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4" t="s">
        <v>18</v>
      </c>
      <c r="G24" s="325"/>
      <c r="H24" s="325"/>
      <c r="I24" s="326"/>
      <c r="J24" s="30">
        <f>G23-J22</f>
        <v>43.5</v>
      </c>
      <c r="R24" s="324" t="s">
        <v>18</v>
      </c>
      <c r="S24" s="325"/>
      <c r="T24" s="325"/>
      <c r="U24" s="326"/>
      <c r="V24" s="30">
        <f>S23-V22</f>
        <v>26.100000000000023</v>
      </c>
    </row>
    <row r="29" spans="1:22" ht="27" x14ac:dyDescent="0.35">
      <c r="B29" s="330" t="s">
        <v>88</v>
      </c>
      <c r="C29" s="330"/>
      <c r="D29" s="330"/>
      <c r="E29" s="330"/>
      <c r="N29" s="330" t="s">
        <v>89</v>
      </c>
      <c r="O29" s="330"/>
      <c r="P29" s="330"/>
      <c r="Q29" s="330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4" t="s">
        <v>18</v>
      </c>
      <c r="G52" s="325"/>
      <c r="H52" s="325"/>
      <c r="I52" s="326"/>
      <c r="J52" s="30">
        <f>G51-J50</f>
        <v>92.650000000000091</v>
      </c>
      <c r="R52" s="324" t="s">
        <v>18</v>
      </c>
      <c r="S52" s="325"/>
      <c r="T52" s="325"/>
      <c r="U52" s="326"/>
      <c r="V52" s="30">
        <f>S51-V50</f>
        <v>83.200000000000045</v>
      </c>
    </row>
    <row r="57" spans="1:22" ht="27" x14ac:dyDescent="0.35">
      <c r="B57" s="330" t="s">
        <v>97</v>
      </c>
      <c r="C57" s="330"/>
      <c r="D57" s="330"/>
      <c r="E57" s="330"/>
      <c r="N57" s="330" t="s">
        <v>91</v>
      </c>
      <c r="O57" s="330"/>
      <c r="P57" s="330"/>
      <c r="Q57" s="33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4" t="s">
        <v>18</v>
      </c>
      <c r="G80" s="325"/>
      <c r="H80" s="325"/>
      <c r="I80" s="326"/>
      <c r="J80" s="30">
        <f>G79-J78</f>
        <v>69.599999999999909</v>
      </c>
      <c r="R80" s="324" t="s">
        <v>18</v>
      </c>
      <c r="S80" s="325"/>
      <c r="T80" s="325"/>
      <c r="U80" s="326"/>
      <c r="V80" s="30">
        <f>S79-V78</f>
        <v>65.899999999999977</v>
      </c>
    </row>
    <row r="84" spans="1:22" ht="27" x14ac:dyDescent="0.35">
      <c r="B84" s="330" t="s">
        <v>92</v>
      </c>
      <c r="C84" s="330"/>
      <c r="D84" s="330"/>
      <c r="E84" s="330"/>
      <c r="N84" s="330" t="s">
        <v>93</v>
      </c>
      <c r="O84" s="330"/>
      <c r="P84" s="330"/>
      <c r="Q84" s="33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4" t="s">
        <v>18</v>
      </c>
      <c r="G107" s="325"/>
      <c r="H107" s="325"/>
      <c r="I107" s="326"/>
      <c r="J107" s="30">
        <f>G106-J105</f>
        <v>43.5</v>
      </c>
      <c r="R107" s="324" t="s">
        <v>18</v>
      </c>
      <c r="S107" s="325"/>
      <c r="T107" s="325"/>
      <c r="U107" s="326"/>
      <c r="V107" s="30">
        <f>S106-V105</f>
        <v>34.799999999999955</v>
      </c>
    </row>
    <row r="112" spans="1:22" ht="27" x14ac:dyDescent="0.35">
      <c r="B112" s="330" t="s">
        <v>94</v>
      </c>
      <c r="C112" s="330"/>
      <c r="D112" s="330"/>
      <c r="E112" s="330"/>
      <c r="N112" s="330" t="s">
        <v>99</v>
      </c>
      <c r="O112" s="330"/>
      <c r="P112" s="330"/>
      <c r="Q112" s="33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4" t="s">
        <v>18</v>
      </c>
      <c r="G135" s="325"/>
      <c r="H135" s="325"/>
      <c r="I135" s="326"/>
      <c r="J135" s="30">
        <f>G134-J133</f>
        <v>17.399999999999977</v>
      </c>
      <c r="R135" s="324" t="s">
        <v>18</v>
      </c>
      <c r="S135" s="325"/>
      <c r="T135" s="325"/>
      <c r="U135" s="326"/>
      <c r="V135" s="30">
        <f>S134-V133</f>
        <v>82.5</v>
      </c>
    </row>
    <row r="141" spans="1:22" ht="27" x14ac:dyDescent="0.35">
      <c r="B141" s="330" t="s">
        <v>96</v>
      </c>
      <c r="C141" s="330"/>
      <c r="D141" s="330"/>
      <c r="E141" s="330"/>
      <c r="N141" s="330" t="s">
        <v>0</v>
      </c>
      <c r="O141" s="330"/>
      <c r="P141" s="330"/>
      <c r="Q141" s="33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14"/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/>
      <c r="G153" s="14">
        <v>130</v>
      </c>
      <c r="H153" s="14"/>
      <c r="I153" s="14"/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0</v>
      </c>
    </row>
    <row r="164" spans="1:22" x14ac:dyDescent="0.25">
      <c r="F164" s="324" t="s">
        <v>18</v>
      </c>
      <c r="G164" s="325"/>
      <c r="H164" s="325"/>
      <c r="I164" s="326"/>
      <c r="J164" s="30">
        <f>G163-J162</f>
        <v>95.700000000000045</v>
      </c>
      <c r="R164" s="324" t="s">
        <v>18</v>
      </c>
      <c r="S164" s="325"/>
      <c r="T164" s="325"/>
      <c r="U164" s="326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A419" zoomScale="91" zoomScaleNormal="91" workbookViewId="0">
      <selection activeCell="I433" sqref="I43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1" t="s">
        <v>24</v>
      </c>
      <c r="D1" s="331"/>
      <c r="E1" s="331"/>
      <c r="N1" s="331" t="s">
        <v>87</v>
      </c>
      <c r="O1" s="331"/>
      <c r="P1" s="331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2" t="s">
        <v>18</v>
      </c>
      <c r="F63" s="333"/>
      <c r="G63" s="333"/>
      <c r="H63" s="334"/>
      <c r="I63" s="30">
        <f>G62-I61</f>
        <v>903.5</v>
      </c>
      <c r="J63" s="80"/>
      <c r="L63" s="8"/>
      <c r="M63" s="8"/>
      <c r="N63" s="8"/>
      <c r="O63" s="8"/>
      <c r="P63" s="332" t="s">
        <v>18</v>
      </c>
      <c r="Q63" s="333"/>
      <c r="R63" s="333"/>
      <c r="S63" s="33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1" t="s">
        <v>88</v>
      </c>
      <c r="D69" s="331"/>
      <c r="E69" s="331"/>
      <c r="N69" s="331" t="s">
        <v>89</v>
      </c>
      <c r="O69" s="331"/>
      <c r="P69" s="33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5" t="s">
        <v>538</v>
      </c>
      <c r="X84" s="33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5"/>
      <c r="X85" s="33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2" t="s">
        <v>18</v>
      </c>
      <c r="F131" s="333"/>
      <c r="G131" s="333"/>
      <c r="H131" s="334"/>
      <c r="I131" s="30">
        <f>G130-I129</f>
        <v>606</v>
      </c>
      <c r="J131" s="80"/>
      <c r="L131" s="8"/>
      <c r="M131" s="8"/>
      <c r="N131" s="8"/>
      <c r="O131" s="8"/>
      <c r="P131" s="332" t="s">
        <v>18</v>
      </c>
      <c r="Q131" s="333"/>
      <c r="R131" s="333"/>
      <c r="S131" s="33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1" t="s">
        <v>97</v>
      </c>
      <c r="D137" s="331"/>
      <c r="E137" s="331"/>
      <c r="N137" s="331" t="s">
        <v>91</v>
      </c>
      <c r="O137" s="331"/>
      <c r="P137" s="33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2" t="s">
        <v>18</v>
      </c>
      <c r="F199" s="333"/>
      <c r="G199" s="333"/>
      <c r="H199" s="334"/>
      <c r="I199" s="30">
        <f>G198-I197</f>
        <v>956.5</v>
      </c>
      <c r="J199" s="80"/>
      <c r="L199" s="8"/>
      <c r="M199" s="8"/>
      <c r="N199" s="8"/>
      <c r="O199" s="8"/>
      <c r="P199" s="332" t="s">
        <v>18</v>
      </c>
      <c r="Q199" s="333"/>
      <c r="R199" s="333"/>
      <c r="S199" s="33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1" t="s">
        <v>92</v>
      </c>
      <c r="D205" s="331"/>
      <c r="E205" s="331"/>
      <c r="N205" s="331" t="s">
        <v>93</v>
      </c>
      <c r="O205" s="331"/>
      <c r="P205" s="33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2" t="s">
        <v>18</v>
      </c>
      <c r="F279" s="333"/>
      <c r="G279" s="333"/>
      <c r="H279" s="334"/>
      <c r="I279" s="30">
        <f>G278-I277</f>
        <v>1925.099000000002</v>
      </c>
      <c r="J279" s="80"/>
      <c r="L279" s="8"/>
      <c r="M279" s="8"/>
      <c r="N279" s="8"/>
      <c r="O279" s="8"/>
      <c r="P279" s="332" t="s">
        <v>18</v>
      </c>
      <c r="Q279" s="333"/>
      <c r="R279" s="333"/>
      <c r="S279" s="334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1" t="s">
        <v>94</v>
      </c>
      <c r="D287" s="331"/>
      <c r="E287" s="331"/>
      <c r="N287" s="331" t="s">
        <v>99</v>
      </c>
      <c r="O287" s="331"/>
      <c r="P287" s="331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2" t="s">
        <v>18</v>
      </c>
      <c r="F361" s="333"/>
      <c r="G361" s="333"/>
      <c r="H361" s="334"/>
      <c r="I361" s="30">
        <f>G360-I359</f>
        <v>1553.4781999999977</v>
      </c>
      <c r="J361" s="80"/>
      <c r="L361" s="8"/>
      <c r="M361" s="8"/>
      <c r="N361" s="8"/>
      <c r="O361" s="8"/>
      <c r="P361" s="332" t="s">
        <v>18</v>
      </c>
      <c r="Q361" s="333"/>
      <c r="R361" s="333"/>
      <c r="S361" s="334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1" t="s">
        <v>96</v>
      </c>
      <c r="D370" s="331"/>
      <c r="E370" s="331"/>
      <c r="N370" s="331" t="s">
        <v>0</v>
      </c>
      <c r="O370" s="331"/>
      <c r="P370" s="331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14">
        <v>45253</v>
      </c>
      <c r="B408" s="315" t="s">
        <v>12</v>
      </c>
      <c r="C408" s="315" t="s">
        <v>144</v>
      </c>
      <c r="D408" s="315" t="s">
        <v>437</v>
      </c>
      <c r="E408" s="315" t="s">
        <v>217</v>
      </c>
      <c r="F408" s="38">
        <v>8029185805</v>
      </c>
      <c r="G408" s="39">
        <v>175</v>
      </c>
      <c r="H408" s="145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285">
        <v>8029183082</v>
      </c>
      <c r="G409" s="39">
        <v>175</v>
      </c>
      <c r="H409" s="145"/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285">
        <v>8029192024</v>
      </c>
      <c r="G410" s="39">
        <v>175</v>
      </c>
      <c r="H410" s="145"/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285">
        <v>8029191995</v>
      </c>
      <c r="G411" s="39">
        <v>175</v>
      </c>
      <c r="H411" s="145"/>
      <c r="I411" s="39">
        <v>150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145"/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39"/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39"/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39"/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650</v>
      </c>
      <c r="H416" s="39"/>
      <c r="I416" s="39">
        <v>620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680</v>
      </c>
      <c r="H417" s="39"/>
      <c r="I417" s="39">
        <v>650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/>
      <c r="G418" s="39">
        <v>600</v>
      </c>
      <c r="H418" s="39"/>
      <c r="I418" s="39">
        <v>580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600</v>
      </c>
      <c r="H419" s="39"/>
      <c r="I419" s="39">
        <v>580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39"/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>
        <v>45258</v>
      </c>
      <c r="B421" s="8" t="s">
        <v>326</v>
      </c>
      <c r="C421" s="8" t="s">
        <v>144</v>
      </c>
      <c r="D421" s="8" t="s">
        <v>437</v>
      </c>
      <c r="E421" s="8" t="s">
        <v>189</v>
      </c>
      <c r="F421" s="8">
        <v>8029201805</v>
      </c>
      <c r="G421" s="14">
        <v>175</v>
      </c>
      <c r="H421" s="14"/>
      <c r="I421" s="14">
        <v>150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>
        <v>45258</v>
      </c>
      <c r="B422" s="8" t="s">
        <v>818</v>
      </c>
      <c r="C422" s="8" t="s">
        <v>136</v>
      </c>
      <c r="D422" s="8" t="s">
        <v>437</v>
      </c>
      <c r="E422" s="8" t="s">
        <v>189</v>
      </c>
      <c r="F422" s="8">
        <v>8029201803</v>
      </c>
      <c r="G422" s="14">
        <v>175</v>
      </c>
      <c r="H422" s="14"/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7">
        <v>45259</v>
      </c>
      <c r="B423" s="8" t="s">
        <v>12</v>
      </c>
      <c r="C423" s="8" t="s">
        <v>122</v>
      </c>
      <c r="D423" s="8" t="s">
        <v>437</v>
      </c>
      <c r="E423" s="8" t="s">
        <v>1082</v>
      </c>
      <c r="F423" s="8">
        <v>8029205870</v>
      </c>
      <c r="G423" s="14">
        <v>340</v>
      </c>
      <c r="H423" s="14"/>
      <c r="I423" s="14">
        <v>325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>
        <v>45259</v>
      </c>
      <c r="B424" s="8" t="s">
        <v>818</v>
      </c>
      <c r="C424" s="8" t="s">
        <v>136</v>
      </c>
      <c r="D424" s="8" t="s">
        <v>437</v>
      </c>
      <c r="E424" s="8" t="s">
        <v>217</v>
      </c>
      <c r="F424" s="8">
        <v>8029210018</v>
      </c>
      <c r="G424" s="14">
        <v>250</v>
      </c>
      <c r="H424" s="14"/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>
        <v>45259</v>
      </c>
      <c r="B425" s="8" t="s">
        <v>12</v>
      </c>
      <c r="C425" s="8" t="s">
        <v>122</v>
      </c>
      <c r="D425" s="8" t="s">
        <v>437</v>
      </c>
      <c r="E425" s="8" t="s">
        <v>217</v>
      </c>
      <c r="F425" s="8">
        <v>8029210116</v>
      </c>
      <c r="G425" s="14">
        <v>175</v>
      </c>
      <c r="H425" s="14"/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>
        <v>45259</v>
      </c>
      <c r="B426" s="8" t="s">
        <v>326</v>
      </c>
      <c r="C426" s="8" t="s">
        <v>144</v>
      </c>
      <c r="D426" s="8" t="s">
        <v>437</v>
      </c>
      <c r="E426" s="8" t="s">
        <v>217</v>
      </c>
      <c r="F426" s="8"/>
      <c r="G426" s="14">
        <v>250</v>
      </c>
      <c r="H426" s="14"/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14450.74</v>
      </c>
      <c r="H431" s="14"/>
      <c r="I431" s="16">
        <f>SUM(I372:I430)</f>
        <v>12375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0</v>
      </c>
      <c r="S431" s="14"/>
      <c r="T431" s="16">
        <f>SUM(T372:T430)</f>
        <v>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14017.217799999999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0</v>
      </c>
      <c r="S432" s="14"/>
      <c r="T432" s="14"/>
    </row>
    <row r="433" spans="1:20" x14ac:dyDescent="0.25">
      <c r="A433" s="8"/>
      <c r="B433" s="8"/>
      <c r="C433" s="8"/>
      <c r="D433" s="8"/>
      <c r="E433" s="332" t="s">
        <v>18</v>
      </c>
      <c r="F433" s="333"/>
      <c r="G433" s="333"/>
      <c r="H433" s="334"/>
      <c r="I433" s="30">
        <f>G432-I431</f>
        <v>1642.2177999999985</v>
      </c>
      <c r="J433" s="80"/>
      <c r="L433" s="8"/>
      <c r="M433" s="8"/>
      <c r="N433" s="8"/>
      <c r="O433" s="8"/>
      <c r="P433" s="332" t="s">
        <v>18</v>
      </c>
      <c r="Q433" s="333"/>
      <c r="R433" s="333"/>
      <c r="S433" s="334"/>
      <c r="T433" s="30">
        <f>R432-T431</f>
        <v>0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1" t="s">
        <v>24</v>
      </c>
      <c r="D440" s="331"/>
      <c r="E440" s="331"/>
      <c r="N440" s="331" t="s">
        <v>24</v>
      </c>
      <c r="O440" s="331"/>
      <c r="P440" s="331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2" t="s">
        <v>18</v>
      </c>
      <c r="F502" s="333"/>
      <c r="G502" s="333"/>
      <c r="H502" s="334"/>
      <c r="I502" s="30">
        <f>G501-I500</f>
        <v>0</v>
      </c>
      <c r="J502" s="80"/>
      <c r="L502" s="8"/>
      <c r="M502" s="8"/>
      <c r="N502" s="8"/>
      <c r="O502" s="8"/>
      <c r="P502" s="332" t="s">
        <v>18</v>
      </c>
      <c r="Q502" s="333"/>
      <c r="R502" s="333"/>
      <c r="S502" s="334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11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6" t="s">
        <v>24</v>
      </c>
      <c r="D1" s="336"/>
      <c r="E1" s="336"/>
      <c r="M1" s="336" t="s">
        <v>87</v>
      </c>
      <c r="N1" s="336"/>
      <c r="O1" s="336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2" t="s">
        <v>18</v>
      </c>
      <c r="F17" s="333"/>
      <c r="G17" s="333"/>
      <c r="H17" s="334"/>
      <c r="I17" s="30">
        <f>G16-I15</f>
        <v>0</v>
      </c>
      <c r="K17" s="8"/>
      <c r="L17" s="8"/>
      <c r="M17" s="8"/>
      <c r="N17" s="8"/>
      <c r="O17" s="332" t="s">
        <v>18</v>
      </c>
      <c r="P17" s="333"/>
      <c r="Q17" s="333"/>
      <c r="R17" s="334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6" t="s">
        <v>88</v>
      </c>
      <c r="D22" s="336"/>
      <c r="E22" s="336"/>
      <c r="M22" s="336" t="s">
        <v>89</v>
      </c>
      <c r="N22" s="336"/>
      <c r="O22" s="336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2" t="s">
        <v>18</v>
      </c>
      <c r="F38" s="333"/>
      <c r="G38" s="333"/>
      <c r="H38" s="334"/>
      <c r="I38" s="30">
        <f>G37-I36</f>
        <v>21.700000000000045</v>
      </c>
      <c r="K38" s="8"/>
      <c r="L38" s="8"/>
      <c r="M38" s="8"/>
      <c r="N38" s="8"/>
      <c r="O38" s="332" t="s">
        <v>18</v>
      </c>
      <c r="P38" s="333"/>
      <c r="Q38" s="333"/>
      <c r="R38" s="334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6" t="s">
        <v>97</v>
      </c>
      <c r="D43" s="336"/>
      <c r="E43" s="336"/>
      <c r="M43" s="336" t="s">
        <v>91</v>
      </c>
      <c r="N43" s="336"/>
      <c r="O43" s="33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2" t="s">
        <v>18</v>
      </c>
      <c r="F59" s="333"/>
      <c r="G59" s="333"/>
      <c r="H59" s="334"/>
      <c r="I59" s="30">
        <f>G58-I57</f>
        <v>0</v>
      </c>
      <c r="K59" s="8"/>
      <c r="L59" s="8"/>
      <c r="M59" s="8"/>
      <c r="N59" s="8"/>
      <c r="O59" s="332" t="s">
        <v>18</v>
      </c>
      <c r="P59" s="333"/>
      <c r="Q59" s="333"/>
      <c r="R59" s="33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6" t="s">
        <v>92</v>
      </c>
      <c r="D66" s="336"/>
      <c r="E66" s="336"/>
      <c r="M66" s="336" t="s">
        <v>93</v>
      </c>
      <c r="N66" s="336"/>
      <c r="O66" s="33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2" t="s">
        <v>18</v>
      </c>
      <c r="F82" s="333"/>
      <c r="G82" s="333"/>
      <c r="H82" s="334"/>
      <c r="I82" s="30">
        <f>G81-I80</f>
        <v>8.1999999999999886</v>
      </c>
      <c r="K82" s="8"/>
      <c r="L82" s="8"/>
      <c r="M82" s="8"/>
      <c r="N82" s="8"/>
      <c r="O82" s="332" t="s">
        <v>18</v>
      </c>
      <c r="P82" s="333"/>
      <c r="Q82" s="333"/>
      <c r="R82" s="33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6" t="s">
        <v>94</v>
      </c>
      <c r="D88" s="336"/>
      <c r="E88" s="336"/>
      <c r="M88" s="336" t="s">
        <v>99</v>
      </c>
      <c r="N88" s="336"/>
      <c r="O88" s="33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2" t="s">
        <v>18</v>
      </c>
      <c r="F104" s="333"/>
      <c r="G104" s="333"/>
      <c r="H104" s="334"/>
      <c r="I104" s="30">
        <f>G103-I102</f>
        <v>0</v>
      </c>
      <c r="K104" s="8"/>
      <c r="L104" s="8"/>
      <c r="M104" s="8"/>
      <c r="N104" s="8"/>
      <c r="O104" s="332" t="s">
        <v>18</v>
      </c>
      <c r="P104" s="333"/>
      <c r="Q104" s="333"/>
      <c r="R104" s="33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6" t="s">
        <v>96</v>
      </c>
      <c r="D109" s="336"/>
      <c r="E109" s="336"/>
      <c r="M109" s="336" t="s">
        <v>0</v>
      </c>
      <c r="N109" s="336"/>
      <c r="O109" s="33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2" t="s">
        <v>18</v>
      </c>
      <c r="F125" s="333"/>
      <c r="G125" s="333"/>
      <c r="H125" s="334"/>
      <c r="I125" s="30">
        <f>G124-I123</f>
        <v>0</v>
      </c>
      <c r="K125" s="8"/>
      <c r="L125" s="8"/>
      <c r="M125" s="8"/>
      <c r="N125" s="8"/>
      <c r="O125" s="332" t="s">
        <v>18</v>
      </c>
      <c r="P125" s="333"/>
      <c r="Q125" s="333"/>
      <c r="R125" s="33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90" zoomScaleNormal="100" workbookViewId="0">
      <selection activeCell="A102" sqref="A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1" t="s">
        <v>24</v>
      </c>
      <c r="D1" s="331"/>
      <c r="E1" s="331"/>
      <c r="N1" s="331" t="s">
        <v>87</v>
      </c>
      <c r="O1" s="331"/>
      <c r="P1" s="33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4" t="s">
        <v>18</v>
      </c>
      <c r="G15" s="325"/>
      <c r="H15" s="325"/>
      <c r="I15" s="326"/>
      <c r="J15" s="30">
        <f>G14-J13</f>
        <v>28.199999999999989</v>
      </c>
      <c r="L15" s="7"/>
      <c r="M15" s="8"/>
      <c r="N15" s="8"/>
      <c r="O15" s="8"/>
      <c r="P15" s="8"/>
      <c r="Q15" s="324" t="s">
        <v>18</v>
      </c>
      <c r="R15" s="325"/>
      <c r="S15" s="325"/>
      <c r="T15" s="326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1" t="s">
        <v>88</v>
      </c>
      <c r="D20" s="331"/>
      <c r="E20" s="331"/>
      <c r="N20" s="331" t="s">
        <v>89</v>
      </c>
      <c r="O20" s="331"/>
      <c r="P20" s="331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4" t="s">
        <v>18</v>
      </c>
      <c r="G34" s="325"/>
      <c r="H34" s="325"/>
      <c r="I34" s="326"/>
      <c r="J34" s="30">
        <f>G33-J32</f>
        <v>18.199999999999989</v>
      </c>
      <c r="L34" s="7"/>
      <c r="M34" s="8"/>
      <c r="N34" s="8"/>
      <c r="O34" s="8"/>
      <c r="P34" s="8"/>
      <c r="Q34" s="324" t="s">
        <v>18</v>
      </c>
      <c r="R34" s="325"/>
      <c r="S34" s="325"/>
      <c r="T34" s="326"/>
      <c r="U34" s="30">
        <f>R33-U32</f>
        <v>72.799999999999955</v>
      </c>
    </row>
    <row r="38" spans="1:32" ht="26.25" x14ac:dyDescent="0.4">
      <c r="C38" s="331" t="s">
        <v>97</v>
      </c>
      <c r="D38" s="331"/>
      <c r="E38" s="331"/>
      <c r="N38" s="331" t="s">
        <v>91</v>
      </c>
      <c r="O38" s="331"/>
      <c r="P38" s="33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4" t="s">
        <v>18</v>
      </c>
      <c r="G52" s="325"/>
      <c r="H52" s="325"/>
      <c r="I52" s="326"/>
      <c r="J52" s="30">
        <f>G51-J50</f>
        <v>126.90000000000009</v>
      </c>
      <c r="L52" s="7"/>
      <c r="M52" s="8"/>
      <c r="N52" s="8"/>
      <c r="O52" s="8"/>
      <c r="P52" s="8"/>
      <c r="Q52" s="324" t="s">
        <v>18</v>
      </c>
      <c r="R52" s="325"/>
      <c r="S52" s="325"/>
      <c r="T52" s="326"/>
      <c r="U52" s="30">
        <f>R51-U50</f>
        <v>127.40000000000009</v>
      </c>
    </row>
    <row r="57" spans="1:21" ht="26.25" x14ac:dyDescent="0.4">
      <c r="C57" s="331" t="s">
        <v>92</v>
      </c>
      <c r="D57" s="331"/>
      <c r="E57" s="331"/>
      <c r="N57" s="331" t="s">
        <v>93</v>
      </c>
      <c r="O57" s="331"/>
      <c r="P57" s="33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4" t="s">
        <v>18</v>
      </c>
      <c r="G71" s="325"/>
      <c r="H71" s="325"/>
      <c r="I71" s="326"/>
      <c r="J71" s="30">
        <f>G70-J69</f>
        <v>145.59999999999991</v>
      </c>
      <c r="L71" s="7"/>
      <c r="M71" s="8"/>
      <c r="N71" s="8"/>
      <c r="O71" s="8"/>
      <c r="P71" s="8"/>
      <c r="Q71" s="324" t="s">
        <v>18</v>
      </c>
      <c r="R71" s="325"/>
      <c r="S71" s="325"/>
      <c r="T71" s="326"/>
      <c r="U71" s="30">
        <f>R70-U69</f>
        <v>90.799999999999955</v>
      </c>
    </row>
    <row r="75" spans="1:21" ht="26.25" x14ac:dyDescent="0.4">
      <c r="C75" s="331" t="s">
        <v>94</v>
      </c>
      <c r="D75" s="331"/>
      <c r="E75" s="331"/>
      <c r="N75" s="331" t="s">
        <v>99</v>
      </c>
      <c r="O75" s="331"/>
      <c r="P75" s="331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4" t="s">
        <v>18</v>
      </c>
      <c r="G89" s="325"/>
      <c r="H89" s="325"/>
      <c r="I89" s="326"/>
      <c r="J89" s="30">
        <f>G88-J87</f>
        <v>72.799999999999955</v>
      </c>
      <c r="L89" s="7"/>
      <c r="M89" s="8"/>
      <c r="N89" s="8"/>
      <c r="O89" s="8"/>
      <c r="P89" s="8"/>
      <c r="Q89" s="324" t="s">
        <v>18</v>
      </c>
      <c r="R89" s="325"/>
      <c r="S89" s="325"/>
      <c r="T89" s="326"/>
      <c r="U89" s="30">
        <f>R88-U87</f>
        <v>111.79999999999995</v>
      </c>
    </row>
    <row r="94" spans="1:21" ht="26.25" x14ac:dyDescent="0.4">
      <c r="C94" s="331" t="s">
        <v>96</v>
      </c>
      <c r="D94" s="331"/>
      <c r="E94" s="331"/>
      <c r="N94" s="331" t="s">
        <v>0</v>
      </c>
      <c r="O94" s="331"/>
      <c r="P94" s="33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4" t="s">
        <v>18</v>
      </c>
      <c r="G108" s="325"/>
      <c r="H108" s="325"/>
      <c r="I108" s="326"/>
      <c r="J108" s="30">
        <f>G107-J106</f>
        <v>208.20000000000005</v>
      </c>
      <c r="L108" s="7"/>
      <c r="M108" s="8"/>
      <c r="N108" s="8"/>
      <c r="O108" s="8"/>
      <c r="P108" s="8"/>
      <c r="Q108" s="324" t="s">
        <v>18</v>
      </c>
      <c r="R108" s="325"/>
      <c r="S108" s="325"/>
      <c r="T108" s="326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6" zoomScale="115" zoomScaleNormal="115" workbookViewId="0">
      <selection activeCell="G132" sqref="G132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1" t="s">
        <v>24</v>
      </c>
      <c r="D1" s="331"/>
      <c r="E1" s="331"/>
      <c r="N1" s="331" t="s">
        <v>87</v>
      </c>
      <c r="O1" s="331"/>
      <c r="P1" s="33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2" t="s">
        <v>18</v>
      </c>
      <c r="G17" s="333"/>
      <c r="H17" s="333"/>
      <c r="I17" s="334"/>
      <c r="J17" s="30">
        <f>G16-J15</f>
        <v>48.799999999999955</v>
      </c>
      <c r="L17" s="7"/>
      <c r="M17" s="8"/>
      <c r="N17" s="8"/>
      <c r="O17" s="8"/>
      <c r="P17" s="8"/>
      <c r="Q17" s="332" t="s">
        <v>18</v>
      </c>
      <c r="R17" s="333"/>
      <c r="S17" s="333"/>
      <c r="T17" s="334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1" t="s">
        <v>88</v>
      </c>
      <c r="D24" s="331"/>
      <c r="E24" s="331"/>
      <c r="N24" s="331" t="s">
        <v>89</v>
      </c>
      <c r="O24" s="331"/>
      <c r="P24" s="331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2" t="s">
        <v>18</v>
      </c>
      <c r="G40" s="333"/>
      <c r="H40" s="333"/>
      <c r="I40" s="334"/>
      <c r="J40" s="30">
        <f>G39-J38</f>
        <v>8.7999999999999972</v>
      </c>
      <c r="L40" s="7"/>
      <c r="M40" s="8"/>
      <c r="N40" s="8"/>
      <c r="O40" s="8"/>
      <c r="P40" s="8"/>
      <c r="Q40" s="332" t="s">
        <v>18</v>
      </c>
      <c r="R40" s="333"/>
      <c r="S40" s="333"/>
      <c r="T40" s="33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1" t="s">
        <v>97</v>
      </c>
      <c r="D48" s="331"/>
      <c r="E48" s="331"/>
      <c r="N48" s="331" t="s">
        <v>91</v>
      </c>
      <c r="O48" s="331"/>
      <c r="P48" s="33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2" t="s">
        <v>18</v>
      </c>
      <c r="G64" s="333"/>
      <c r="H64" s="333"/>
      <c r="I64" s="334"/>
      <c r="J64" s="30">
        <f>G63-J62</f>
        <v>35</v>
      </c>
      <c r="L64" s="7"/>
      <c r="M64" s="8"/>
      <c r="N64" s="8"/>
      <c r="O64" s="8"/>
      <c r="P64" s="8"/>
      <c r="Q64" s="332" t="s">
        <v>18</v>
      </c>
      <c r="R64" s="333"/>
      <c r="S64" s="333"/>
      <c r="T64" s="33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1" t="s">
        <v>92</v>
      </c>
      <c r="D71" s="331"/>
      <c r="E71" s="331"/>
      <c r="N71" s="331" t="s">
        <v>93</v>
      </c>
      <c r="O71" s="331"/>
      <c r="P71" s="33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2" t="s">
        <v>18</v>
      </c>
      <c r="G87" s="333"/>
      <c r="H87" s="333"/>
      <c r="I87" s="334"/>
      <c r="J87" s="30">
        <f>G86-J85</f>
        <v>17.599999999999994</v>
      </c>
      <c r="L87" s="7"/>
      <c r="M87" s="8"/>
      <c r="N87" s="8"/>
      <c r="O87" s="8"/>
      <c r="P87" s="8"/>
      <c r="Q87" s="332" t="s">
        <v>18</v>
      </c>
      <c r="R87" s="333"/>
      <c r="S87" s="333"/>
      <c r="T87" s="33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1" t="s">
        <v>94</v>
      </c>
      <c r="D95" s="331"/>
      <c r="E95" s="331"/>
      <c r="N95" s="331" t="s">
        <v>99</v>
      </c>
      <c r="O95" s="331"/>
      <c r="P95" s="33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2" t="s">
        <v>18</v>
      </c>
      <c r="G111" s="333"/>
      <c r="H111" s="333"/>
      <c r="I111" s="334"/>
      <c r="J111" s="30">
        <f>G110-J109</f>
        <v>8.5999999999999943</v>
      </c>
      <c r="L111" s="7"/>
      <c r="M111" s="8"/>
      <c r="N111" s="8"/>
      <c r="O111" s="8"/>
      <c r="P111" s="8"/>
      <c r="Q111" s="332" t="s">
        <v>18</v>
      </c>
      <c r="R111" s="333"/>
      <c r="S111" s="333"/>
      <c r="T111" s="33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1" t="s">
        <v>100</v>
      </c>
      <c r="D118" s="331"/>
      <c r="E118" s="331"/>
      <c r="N118" s="331" t="s">
        <v>0</v>
      </c>
      <c r="O118" s="331"/>
      <c r="P118" s="33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2" t="s">
        <v>18</v>
      </c>
      <c r="G134" s="333"/>
      <c r="H134" s="333"/>
      <c r="I134" s="334"/>
      <c r="J134" s="30">
        <f>G133-J132</f>
        <v>52.799999999999955</v>
      </c>
      <c r="L134" s="7"/>
      <c r="M134" s="8"/>
      <c r="N134" s="8"/>
      <c r="O134" s="8"/>
      <c r="P134" s="8"/>
      <c r="Q134" s="332" t="s">
        <v>18</v>
      </c>
      <c r="R134" s="333"/>
      <c r="S134" s="333"/>
      <c r="T134" s="33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2023-12-02T00:04:47Z</cp:lastPrinted>
  <dcterms:created xsi:type="dcterms:W3CDTF">2022-12-25T20:49:22Z</dcterms:created>
  <dcterms:modified xsi:type="dcterms:W3CDTF">2023-12-02T18:23:49Z</dcterms:modified>
</cp:coreProperties>
</file>