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1EFBEC1-4792-462C-8E99-BEEC73B4A40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6" l="1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 s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123" i="3" l="1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<sst xmlns="http://schemas.openxmlformats.org/spreadsheetml/2006/main" count="7790" uniqueCount="610">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</sst>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" borderId="1" xfId="0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6" zoomScaleNormal="100" workbookViewId="0">
      <selection activeCell="G144" sqref="G1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4" t="s">
        <v>24</v>
      </c>
      <c r="E1" s="214"/>
      <c r="F1" s="214"/>
      <c r="G1" s="214"/>
      <c r="H1" s="2"/>
      <c r="I1" s="2"/>
      <c r="M1" s="1"/>
      <c r="N1" s="2"/>
      <c r="O1" s="2"/>
      <c r="P1" s="214" t="s">
        <v>87</v>
      </c>
      <c r="Q1" s="214"/>
      <c r="R1" s="214"/>
      <c r="S1" s="21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5" t="s">
        <v>18</v>
      </c>
      <c r="G55" s="215"/>
      <c r="H55" s="215"/>
      <c r="I55" s="215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5" t="s">
        <v>18</v>
      </c>
      <c r="S56" s="215"/>
      <c r="T56" s="215"/>
      <c r="U56" s="215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4" t="s">
        <v>88</v>
      </c>
      <c r="E63" s="214"/>
      <c r="F63" s="214"/>
      <c r="G63" s="21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4" t="s">
        <v>89</v>
      </c>
      <c r="Q64" s="214"/>
      <c r="R64" s="214"/>
      <c r="S64" s="21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5" t="s">
        <v>18</v>
      </c>
      <c r="G117" s="215"/>
      <c r="H117" s="215"/>
      <c r="I117" s="215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5" t="s">
        <v>18</v>
      </c>
      <c r="S118" s="215"/>
      <c r="T118" s="215"/>
      <c r="U118" s="215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4" t="s">
        <v>90</v>
      </c>
      <c r="E122" s="214"/>
      <c r="F122" s="214"/>
      <c r="G122" s="21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4" t="s">
        <v>91</v>
      </c>
      <c r="Q123" s="214"/>
      <c r="R123" s="214"/>
      <c r="S123" s="21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572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571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596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596</v>
      </c>
      <c r="F132" s="8">
        <v>4417</v>
      </c>
      <c r="G132" s="9">
        <v>180</v>
      </c>
      <c r="H132" s="8">
        <v>10</v>
      </c>
      <c r="I132" s="10" t="s">
        <v>571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596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571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545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25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587</v>
      </c>
      <c r="C148" s="38" t="s">
        <v>126</v>
      </c>
      <c r="D148" s="38" t="s">
        <v>430</v>
      </c>
      <c r="E148" s="38" t="s">
        <v>596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542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587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587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587</v>
      </c>
      <c r="C155" s="8" t="s">
        <v>126</v>
      </c>
      <c r="D155" s="8" t="s">
        <v>430</v>
      </c>
      <c r="E155" s="8" t="s">
        <v>596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4601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4602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5" t="s">
        <v>18</v>
      </c>
      <c r="G175" s="215"/>
      <c r="H175" s="215"/>
      <c r="I175" s="215"/>
      <c r="J175" s="212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215" t="s">
        <v>18</v>
      </c>
      <c r="S176" s="215"/>
      <c r="T176" s="215"/>
      <c r="U176" s="215"/>
      <c r="V176" s="21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3"/>
      <c r="W177" s="8"/>
    </row>
    <row r="180" spans="1:23" ht="28.5" x14ac:dyDescent="0.45">
      <c r="A180" s="1"/>
      <c r="B180" s="2"/>
      <c r="C180" s="2"/>
      <c r="D180" s="214" t="s">
        <v>92</v>
      </c>
      <c r="E180" s="214"/>
      <c r="F180" s="214"/>
      <c r="G180" s="21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4" t="s">
        <v>93</v>
      </c>
      <c r="Q181" s="214"/>
      <c r="R181" s="214"/>
      <c r="S181" s="21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5" t="s">
        <v>18</v>
      </c>
      <c r="G234" s="215"/>
      <c r="H234" s="215"/>
      <c r="I234" s="215"/>
      <c r="J234" s="21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215" t="s">
        <v>18</v>
      </c>
      <c r="S235" s="215"/>
      <c r="T235" s="215"/>
      <c r="U235" s="215"/>
      <c r="V235" s="21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3"/>
      <c r="W236" s="8"/>
    </row>
    <row r="241" spans="1:23" ht="28.5" x14ac:dyDescent="0.45">
      <c r="A241" s="1"/>
      <c r="B241" s="2"/>
      <c r="C241" s="2"/>
      <c r="D241" s="214" t="s">
        <v>94</v>
      </c>
      <c r="E241" s="214"/>
      <c r="F241" s="214"/>
      <c r="G241" s="21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4" t="s">
        <v>95</v>
      </c>
      <c r="Q242" s="214"/>
      <c r="R242" s="214"/>
      <c r="S242" s="21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5" t="s">
        <v>18</v>
      </c>
      <c r="G295" s="215"/>
      <c r="H295" s="215"/>
      <c r="I295" s="215"/>
      <c r="J295" s="21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215" t="s">
        <v>18</v>
      </c>
      <c r="S296" s="215"/>
      <c r="T296" s="215"/>
      <c r="U296" s="215"/>
      <c r="V296" s="21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3"/>
      <c r="W297" s="8"/>
    </row>
    <row r="301" spans="1:23" ht="28.5" x14ac:dyDescent="0.45">
      <c r="A301" s="1"/>
      <c r="B301" s="2"/>
      <c r="C301" s="2"/>
      <c r="D301" s="214" t="s">
        <v>96</v>
      </c>
      <c r="E301" s="214"/>
      <c r="F301" s="214"/>
      <c r="G301" s="21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4" t="s">
        <v>30</v>
      </c>
      <c r="Q302" s="214"/>
      <c r="R302" s="214"/>
      <c r="S302" s="21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5" t="s">
        <v>18</v>
      </c>
      <c r="G355" s="215"/>
      <c r="H355" s="215"/>
      <c r="I355" s="215"/>
      <c r="J355" s="21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215" t="s">
        <v>18</v>
      </c>
      <c r="S356" s="215"/>
      <c r="T356" s="215"/>
      <c r="U356" s="215"/>
      <c r="V356" s="21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4"/>
      <c r="E2" s="214"/>
      <c r="F2" s="214"/>
      <c r="G2" s="214"/>
      <c r="O2" s="214"/>
      <c r="P2" s="214"/>
      <c r="Q2" s="214"/>
      <c r="R2" s="21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4"/>
      <c r="E24" s="214"/>
      <c r="F24" s="214"/>
      <c r="G24" s="214"/>
      <c r="O24" s="214"/>
      <c r="P24" s="214"/>
      <c r="Q24" s="214"/>
      <c r="R24" s="21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4"/>
      <c r="E46" s="214"/>
      <c r="F46" s="214"/>
      <c r="G46" s="214"/>
      <c r="O46" s="214"/>
      <c r="P46" s="214"/>
      <c r="Q46" s="214"/>
      <c r="R46" s="2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4"/>
      <c r="E70" s="214"/>
      <c r="F70" s="214"/>
      <c r="G70" s="214"/>
      <c r="O70" s="214"/>
      <c r="P70" s="214"/>
      <c r="Q70" s="214"/>
      <c r="R70" s="21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4"/>
      <c r="E93" s="214"/>
      <c r="F93" s="214"/>
      <c r="G93" s="214"/>
      <c r="O93" s="214"/>
      <c r="P93" s="214"/>
      <c r="Q93" s="214"/>
      <c r="R93" s="21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4"/>
      <c r="E116" s="214"/>
      <c r="F116" s="214"/>
      <c r="G116" s="214"/>
      <c r="O116" s="214"/>
      <c r="P116" s="214"/>
      <c r="Q116" s="214"/>
      <c r="R116" s="2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AA50" sqref="AA5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579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586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586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592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593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594</v>
      </c>
      <c r="C71" s="38" t="s">
        <v>213</v>
      </c>
      <c r="D71" s="38" t="s">
        <v>333</v>
      </c>
      <c r="E71" s="38" t="s">
        <v>595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A91" sqref="A9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590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587</v>
      </c>
      <c r="C82" s="38" t="s">
        <v>126</v>
      </c>
      <c r="D82" s="38" t="s">
        <v>459</v>
      </c>
      <c r="E82" s="38" t="s">
        <v>263</v>
      </c>
      <c r="F82" s="38" t="s">
        <v>590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563</v>
      </c>
      <c r="C85" s="38" t="s">
        <v>562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563</v>
      </c>
      <c r="C86" s="38" t="s">
        <v>562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563</v>
      </c>
      <c r="C87" s="38" t="s">
        <v>562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/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/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/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5800</v>
      </c>
      <c r="H95" s="13">
        <f>SUM(H88:H94)</f>
        <v>0</v>
      </c>
      <c r="I95" s="13">
        <f>SUM(I72:I94)</f>
        <v>5505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5742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7" t="s">
        <v>18</v>
      </c>
      <c r="G97" s="218"/>
      <c r="H97" s="219"/>
      <c r="I97" s="42">
        <f>G96-I95</f>
        <v>237</v>
      </c>
      <c r="P97" s="217" t="s">
        <v>18</v>
      </c>
      <c r="Q97" s="218"/>
      <c r="R97" s="219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7" t="s">
        <v>18</v>
      </c>
      <c r="G129" s="218"/>
      <c r="H129" s="219"/>
      <c r="I129" s="42">
        <f>G128-I127</f>
        <v>0</v>
      </c>
      <c r="P129" s="217" t="s">
        <v>18</v>
      </c>
      <c r="Q129" s="218"/>
      <c r="R129" s="219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7" t="s">
        <v>18</v>
      </c>
      <c r="G161" s="218"/>
      <c r="H161" s="219"/>
      <c r="I161" s="42">
        <f>G160-I159</f>
        <v>0</v>
      </c>
      <c r="P161" s="217" t="s">
        <v>18</v>
      </c>
      <c r="Q161" s="218"/>
      <c r="R161" s="219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7" t="s">
        <v>18</v>
      </c>
      <c r="G194" s="218"/>
      <c r="H194" s="219"/>
      <c r="I194" s="42">
        <f>G193-I192</f>
        <v>0</v>
      </c>
      <c r="P194" s="217" t="s">
        <v>18</v>
      </c>
      <c r="Q194" s="218"/>
      <c r="R194" s="21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28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42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4.2000000000000028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95" zoomScaleNormal="95" workbookViewId="0">
      <selection activeCell="K64" sqref="K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576</v>
      </c>
      <c r="E63" s="8" t="s">
        <v>171</v>
      </c>
      <c r="F63" s="8"/>
      <c r="G63" s="49">
        <v>650</v>
      </c>
      <c r="H63" s="49"/>
      <c r="I63" s="49" t="s">
        <v>577</v>
      </c>
      <c r="J63" s="49">
        <v>620</v>
      </c>
      <c r="K63" t="s">
        <v>609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589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587</v>
      </c>
      <c r="C65" s="8" t="s">
        <v>126</v>
      </c>
      <c r="D65" s="8" t="s">
        <v>602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607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605</v>
      </c>
      <c r="E67" s="8" t="s">
        <v>606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82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584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578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591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591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597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4" t="s">
        <v>40</v>
      </c>
      <c r="D21" s="235"/>
      <c r="E21" s="235"/>
      <c r="F21" s="236"/>
      <c r="G21" s="240">
        <f>SUM(G5:G20)</f>
        <v>510</v>
      </c>
      <c r="H21" s="8"/>
      <c r="K21" s="8"/>
      <c r="L21" s="234" t="s">
        <v>40</v>
      </c>
      <c r="M21" s="235"/>
      <c r="N21" s="235"/>
      <c r="O21" s="236"/>
      <c r="P21" s="240">
        <f>SUM(P5:P20)</f>
        <v>510</v>
      </c>
      <c r="Q21" s="8"/>
    </row>
    <row r="22" spans="2:17" ht="15" customHeight="1" x14ac:dyDescent="0.25">
      <c r="B22" s="8"/>
      <c r="C22" s="237"/>
      <c r="D22" s="238"/>
      <c r="E22" s="238"/>
      <c r="F22" s="239"/>
      <c r="G22" s="241"/>
      <c r="H22" s="8"/>
      <c r="K22" s="8"/>
      <c r="L22" s="237"/>
      <c r="M22" s="238"/>
      <c r="N22" s="238"/>
      <c r="O22" s="239"/>
      <c r="P22" s="241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4" t="s">
        <v>40</v>
      </c>
      <c r="D48" s="235"/>
      <c r="E48" s="235"/>
      <c r="F48" s="236"/>
      <c r="G48" s="240">
        <f>SUM(G32:G47)</f>
        <v>540</v>
      </c>
      <c r="H48" s="8"/>
      <c r="K48" s="8"/>
      <c r="L48" s="234" t="s">
        <v>40</v>
      </c>
      <c r="M48" s="235"/>
      <c r="N48" s="235"/>
      <c r="O48" s="236"/>
      <c r="P48" s="240">
        <f>SUM(P32:P47)</f>
        <v>570</v>
      </c>
      <c r="Q48" s="8"/>
    </row>
    <row r="49" spans="2:17" x14ac:dyDescent="0.25">
      <c r="B49" s="8"/>
      <c r="C49" s="237"/>
      <c r="D49" s="238"/>
      <c r="E49" s="238"/>
      <c r="F49" s="239"/>
      <c r="G49" s="241"/>
      <c r="H49" s="8"/>
      <c r="K49" s="8"/>
      <c r="L49" s="237"/>
      <c r="M49" s="238"/>
      <c r="N49" s="238"/>
      <c r="O49" s="239"/>
      <c r="P49" s="241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4" t="s">
        <v>40</v>
      </c>
      <c r="D75" s="235"/>
      <c r="E75" s="235"/>
      <c r="F75" s="236"/>
      <c r="G75" s="240">
        <f>SUM(G59:G74)</f>
        <v>500</v>
      </c>
      <c r="H75" s="8"/>
      <c r="K75" s="8"/>
      <c r="L75" s="234" t="s">
        <v>40</v>
      </c>
      <c r="M75" s="235"/>
      <c r="N75" s="235"/>
      <c r="O75" s="236"/>
      <c r="P75" s="240">
        <f>SUM(P59:P74)</f>
        <v>0</v>
      </c>
      <c r="Q75" s="8"/>
    </row>
    <row r="76" spans="2:17" x14ac:dyDescent="0.25">
      <c r="B76" s="8"/>
      <c r="C76" s="237"/>
      <c r="D76" s="238"/>
      <c r="E76" s="238"/>
      <c r="F76" s="239"/>
      <c r="G76" s="241"/>
      <c r="H76" s="8"/>
      <c r="K76" s="8"/>
      <c r="L76" s="237"/>
      <c r="M76" s="238"/>
      <c r="N76" s="238"/>
      <c r="O76" s="239"/>
      <c r="P76" s="241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4" t="s">
        <v>40</v>
      </c>
      <c r="D102" s="235"/>
      <c r="E102" s="235"/>
      <c r="F102" s="236"/>
      <c r="G102" s="240">
        <f>SUM(G86:G101)</f>
        <v>0</v>
      </c>
      <c r="H102" s="8"/>
      <c r="K102" s="8"/>
      <c r="L102" s="234" t="s">
        <v>40</v>
      </c>
      <c r="M102" s="235"/>
      <c r="N102" s="235"/>
      <c r="O102" s="236"/>
      <c r="P102" s="240">
        <f>SUM(P86:P101)</f>
        <v>0</v>
      </c>
      <c r="Q102" s="8"/>
    </row>
    <row r="103" spans="2:17" x14ac:dyDescent="0.25">
      <c r="B103" s="8"/>
      <c r="C103" s="237"/>
      <c r="D103" s="238"/>
      <c r="E103" s="238"/>
      <c r="F103" s="239"/>
      <c r="G103" s="241"/>
      <c r="H103" s="8"/>
      <c r="K103" s="8"/>
      <c r="L103" s="237"/>
      <c r="M103" s="238"/>
      <c r="N103" s="238"/>
      <c r="O103" s="239"/>
      <c r="P103" s="241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4" t="s">
        <v>40</v>
      </c>
      <c r="D130" s="235"/>
      <c r="E130" s="235"/>
      <c r="F130" s="236"/>
      <c r="G130" s="240">
        <f>SUM(G114:G129)</f>
        <v>0</v>
      </c>
      <c r="H130" s="8"/>
      <c r="K130" s="8"/>
      <c r="L130" s="234" t="s">
        <v>40</v>
      </c>
      <c r="M130" s="235"/>
      <c r="N130" s="235"/>
      <c r="O130" s="236"/>
      <c r="P130" s="240">
        <f>SUM(P114:P129)</f>
        <v>0</v>
      </c>
      <c r="Q130" s="8"/>
    </row>
    <row r="131" spans="2:17" x14ac:dyDescent="0.25">
      <c r="B131" s="8"/>
      <c r="C131" s="237"/>
      <c r="D131" s="238"/>
      <c r="E131" s="238"/>
      <c r="F131" s="239"/>
      <c r="G131" s="241"/>
      <c r="H131" s="8"/>
      <c r="K131" s="8"/>
      <c r="L131" s="237"/>
      <c r="M131" s="238"/>
      <c r="N131" s="238"/>
      <c r="O131" s="239"/>
      <c r="P131" s="241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4" t="s">
        <v>40</v>
      </c>
      <c r="D158" s="235"/>
      <c r="E158" s="235"/>
      <c r="F158" s="236"/>
      <c r="G158" s="240">
        <f>SUM(G142:G157)</f>
        <v>0</v>
      </c>
      <c r="H158" s="8"/>
      <c r="K158" s="8"/>
      <c r="L158" s="234" t="s">
        <v>40</v>
      </c>
      <c r="M158" s="235"/>
      <c r="N158" s="235"/>
      <c r="O158" s="236"/>
      <c r="P158" s="240">
        <f>SUM(P142:P157)</f>
        <v>0</v>
      </c>
      <c r="Q158" s="8"/>
    </row>
    <row r="159" spans="2:17" x14ac:dyDescent="0.25">
      <c r="B159" s="8"/>
      <c r="C159" s="237"/>
      <c r="D159" s="238"/>
      <c r="E159" s="238"/>
      <c r="F159" s="239"/>
      <c r="G159" s="241"/>
      <c r="H159" s="8"/>
      <c r="K159" s="8"/>
      <c r="L159" s="237"/>
      <c r="M159" s="238"/>
      <c r="N159" s="238"/>
      <c r="O159" s="239"/>
      <c r="P159" s="24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498</v>
      </c>
      <c r="B22" s="233"/>
      <c r="C22" s="233"/>
      <c r="E22" s="233" t="s">
        <v>608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A133" zoomScale="115" zoomScaleNormal="115" workbookViewId="0">
      <selection activeCell="B147" sqref="B14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0" t="s">
        <v>24</v>
      </c>
      <c r="C1" s="221"/>
      <c r="D1" s="221"/>
      <c r="E1" s="221"/>
      <c r="F1" s="222"/>
      <c r="G1" s="8"/>
      <c r="H1" s="8"/>
      <c r="I1" s="8"/>
      <c r="J1" s="22"/>
      <c r="M1" s="7"/>
      <c r="N1" s="220" t="s">
        <v>87</v>
      </c>
      <c r="O1" s="221"/>
      <c r="P1" s="221"/>
      <c r="Q1" s="221"/>
      <c r="R1" s="22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20" t="s">
        <v>88</v>
      </c>
      <c r="C59" s="221"/>
      <c r="D59" s="221"/>
      <c r="E59" s="221"/>
      <c r="F59" s="222"/>
      <c r="G59" s="8"/>
      <c r="H59" s="8"/>
      <c r="I59" s="8"/>
      <c r="J59" s="22"/>
      <c r="M59" s="7"/>
      <c r="N59" s="220" t="s">
        <v>89</v>
      </c>
      <c r="O59" s="221"/>
      <c r="P59" s="221"/>
      <c r="Q59" s="221"/>
      <c r="R59" s="22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20" t="s">
        <v>97</v>
      </c>
      <c r="C117" s="221"/>
      <c r="D117" s="221"/>
      <c r="E117" s="221"/>
      <c r="F117" s="222"/>
      <c r="G117" s="8"/>
      <c r="H117" s="8"/>
      <c r="I117" s="8"/>
      <c r="J117" s="22"/>
      <c r="M117" s="7"/>
      <c r="N117" s="220" t="s">
        <v>91</v>
      </c>
      <c r="O117" s="221"/>
      <c r="P117" s="221"/>
      <c r="Q117" s="221"/>
      <c r="R117" s="22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573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574</v>
      </c>
      <c r="C126" s="8" t="s">
        <v>140</v>
      </c>
      <c r="D126" s="8" t="s">
        <v>573</v>
      </c>
      <c r="E126" s="8">
        <v>834</v>
      </c>
      <c r="F126" s="21">
        <v>600</v>
      </c>
      <c r="G126" s="8" t="s">
        <v>575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585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573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573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588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588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204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542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573</v>
      </c>
      <c r="E142" s="8">
        <v>854</v>
      </c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573</v>
      </c>
      <c r="E143" s="8">
        <v>854</v>
      </c>
      <c r="F143" s="21">
        <v>600</v>
      </c>
      <c r="G143" s="8" t="s">
        <v>601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596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603</v>
      </c>
      <c r="D145" s="8" t="s">
        <v>604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585</v>
      </c>
      <c r="E146" s="8">
        <v>859</v>
      </c>
      <c r="F146" s="14">
        <v>200</v>
      </c>
      <c r="G146" s="8" t="s">
        <v>117</v>
      </c>
      <c r="H146" s="8"/>
      <c r="I146" s="14">
        <v>180</v>
      </c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8">
        <v>861</v>
      </c>
      <c r="F147" s="14">
        <v>220</v>
      </c>
      <c r="G147" s="8" t="s">
        <v>144</v>
      </c>
      <c r="H147" s="8"/>
      <c r="I147" s="14">
        <v>200</v>
      </c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/>
      <c r="F148" s="14">
        <v>180</v>
      </c>
      <c r="G148" s="8" t="s">
        <v>181</v>
      </c>
      <c r="H148" s="8"/>
      <c r="I148" s="14">
        <v>170</v>
      </c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9510</v>
      </c>
      <c r="G166" s="14"/>
      <c r="H166" s="14"/>
      <c r="I166" s="16">
        <f>SUM(I119:I165)</f>
        <v>8960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9414.9</v>
      </c>
      <c r="M167" s="1"/>
      <c r="Q167" s="12" t="s">
        <v>17</v>
      </c>
      <c r="R167" s="13">
        <f>R166*0.99</f>
        <v>0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454.89999999999964</v>
      </c>
      <c r="Q168" s="217" t="s">
        <v>18</v>
      </c>
      <c r="R168" s="218"/>
      <c r="S168" s="218"/>
      <c r="T168" s="219"/>
      <c r="U168" s="18">
        <f>R167-U166</f>
        <v>0</v>
      </c>
    </row>
    <row r="175" spans="1:22" ht="31.5" x14ac:dyDescent="0.5">
      <c r="A175" s="7"/>
      <c r="B175" s="220" t="s">
        <v>98</v>
      </c>
      <c r="C175" s="221"/>
      <c r="D175" s="221"/>
      <c r="E175" s="221"/>
      <c r="F175" s="222"/>
      <c r="G175" s="8"/>
      <c r="H175" s="8"/>
      <c r="I175" s="8"/>
      <c r="J175" s="22"/>
      <c r="M175" s="7"/>
      <c r="N175" s="220" t="s">
        <v>93</v>
      </c>
      <c r="O175" s="221"/>
      <c r="P175" s="221"/>
      <c r="Q175" s="221"/>
      <c r="R175" s="22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20" t="s">
        <v>94</v>
      </c>
      <c r="C234" s="221"/>
      <c r="D234" s="221"/>
      <c r="E234" s="221"/>
      <c r="F234" s="222"/>
      <c r="G234" s="8"/>
      <c r="H234" s="8"/>
      <c r="I234" s="8"/>
      <c r="J234" s="22"/>
      <c r="M234" s="7"/>
      <c r="N234" s="220" t="s">
        <v>99</v>
      </c>
      <c r="O234" s="221"/>
      <c r="P234" s="221"/>
      <c r="Q234" s="221"/>
      <c r="R234" s="22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20" t="s">
        <v>96</v>
      </c>
      <c r="C293" s="221"/>
      <c r="D293" s="221"/>
      <c r="E293" s="221"/>
      <c r="F293" s="222"/>
      <c r="G293" s="8"/>
      <c r="H293" s="8"/>
      <c r="I293" s="8"/>
      <c r="J293" s="22"/>
      <c r="M293" s="7"/>
      <c r="N293" s="220" t="s">
        <v>0</v>
      </c>
      <c r="O293" s="221"/>
      <c r="P293" s="221"/>
      <c r="Q293" s="221"/>
      <c r="R293" s="22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97</v>
      </c>
      <c r="B25" s="233"/>
      <c r="C25" s="233"/>
      <c r="E25" s="233" t="s">
        <v>91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569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566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580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565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567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568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570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598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599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600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564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30" zoomScale="96" zoomScaleNormal="96" workbookViewId="0">
      <selection activeCell="J140" sqref="J14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3" t="s">
        <v>24</v>
      </c>
      <c r="E3" s="243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6"/>
      <c r="E33" s="248"/>
      <c r="H33" s="249" t="s">
        <v>40</v>
      </c>
      <c r="I33" s="250"/>
      <c r="J33" s="252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3" t="s">
        <v>87</v>
      </c>
      <c r="E39" s="243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9" t="s">
        <v>40</v>
      </c>
      <c r="I64" s="250"/>
      <c r="J64" s="65">
        <f>SUM(J41:J63)</f>
        <v>3876.38</v>
      </c>
      <c r="K64" s="8"/>
      <c r="L64" s="8"/>
    </row>
    <row r="68" spans="4:12" x14ac:dyDescent="0.25">
      <c r="D68" s="64" t="s">
        <v>581</v>
      </c>
      <c r="I68" s="242" t="s">
        <v>46</v>
      </c>
      <c r="J68" s="242"/>
      <c r="K68" s="242"/>
    </row>
    <row r="69" spans="4:12" ht="14.45" x14ac:dyDescent="0.3">
      <c r="D69" s="243" t="s">
        <v>88</v>
      </c>
      <c r="E69" s="243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4867.5713000000014</v>
      </c>
      <c r="H94" s="249" t="s">
        <v>40</v>
      </c>
      <c r="I94" s="250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583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4945.1834999999992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582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454.89999999999964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43.399999999999977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17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91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871.5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237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4591.7153999999991</v>
      </c>
      <c r="H156" s="249" t="s">
        <v>40</v>
      </c>
      <c r="I156" s="250"/>
      <c r="J156" s="65">
        <f>SUM(J132:J155)</f>
        <v>2928.83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46</v>
      </c>
      <c r="H161" s="244" t="s">
        <v>91</v>
      </c>
      <c r="I161" s="244"/>
      <c r="J161" s="244"/>
      <c r="K161" s="244"/>
      <c r="L161" s="244"/>
    </row>
    <row r="162" spans="4:12" x14ac:dyDescent="0.25">
      <c r="D162" s="243" t="s">
        <v>91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5" t="s">
        <v>67</v>
      </c>
      <c r="E186" s="247">
        <f>SUM(E164:E184)</f>
        <v>0</v>
      </c>
      <c r="H186" s="249" t="s">
        <v>40</v>
      </c>
      <c r="I186" s="250"/>
      <c r="J186" s="65">
        <f>SUM(J163:J185)</f>
        <v>0</v>
      </c>
      <c r="K186" s="8"/>
      <c r="L186" s="8"/>
    </row>
    <row r="187" spans="4:12" x14ac:dyDescent="0.25">
      <c r="D187" s="246"/>
      <c r="E187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4945.1834999999992</v>
      </c>
      <c r="G3" s="69">
        <f>utilidad!E156</f>
        <v>4591.7153999999991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4945.1834999999992</v>
      </c>
      <c r="G6" s="70">
        <f t="shared" si="0"/>
        <v>4591.7153999999991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2928.83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2928.83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1300.3734999999988</v>
      </c>
      <c r="G15" s="100">
        <f t="shared" si="10"/>
        <v>1662.8853999999992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0" t="s">
        <v>97</v>
      </c>
      <c r="C1" s="221"/>
      <c r="D1" s="221"/>
      <c r="E1" s="221"/>
      <c r="F1" s="22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573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574</v>
      </c>
      <c r="C4" s="8" t="s">
        <v>140</v>
      </c>
      <c r="D4" s="8" t="s">
        <v>573</v>
      </c>
      <c r="E4" s="8">
        <v>834</v>
      </c>
      <c r="F4" s="21">
        <v>600</v>
      </c>
      <c r="G4" s="8" t="s">
        <v>575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585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586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586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5" t="s">
        <v>18</v>
      </c>
      <c r="H15" s="226"/>
      <c r="I15" s="226"/>
      <c r="J15" s="227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7" t="s">
        <v>18</v>
      </c>
      <c r="G19" s="218"/>
      <c r="H19" s="219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541</v>
      </c>
      <c r="E12" s="177">
        <v>24462</v>
      </c>
      <c r="F12" s="178" t="s">
        <v>542</v>
      </c>
      <c r="G12" s="179">
        <v>45037</v>
      </c>
      <c r="H12" s="176">
        <v>2350864985</v>
      </c>
      <c r="I12" s="176" t="s">
        <v>12</v>
      </c>
      <c r="J12" s="178" t="s">
        <v>543</v>
      </c>
      <c r="K12" s="176">
        <v>12345</v>
      </c>
      <c r="L12" s="180">
        <v>27.956</v>
      </c>
      <c r="M12" s="180">
        <v>48.92</v>
      </c>
      <c r="N12" s="181"/>
      <c r="O12" s="176" t="s">
        <v>544</v>
      </c>
    </row>
    <row r="13" spans="1:15" ht="14.45" x14ac:dyDescent="0.3">
      <c r="N13">
        <f>M12</f>
        <v>48.92</v>
      </c>
    </row>
    <row r="14" spans="1:15" ht="22.9" x14ac:dyDescent="0.3">
      <c r="D14" s="176" t="s">
        <v>541</v>
      </c>
      <c r="E14" s="177">
        <v>39775</v>
      </c>
      <c r="F14" s="178" t="s">
        <v>545</v>
      </c>
      <c r="G14" s="179">
        <v>45042</v>
      </c>
      <c r="H14" s="176">
        <v>1718998683</v>
      </c>
      <c r="I14" s="176" t="s">
        <v>546</v>
      </c>
      <c r="J14" s="178" t="s">
        <v>543</v>
      </c>
      <c r="K14" s="176">
        <v>43805</v>
      </c>
      <c r="L14" s="180">
        <v>84.001000000000005</v>
      </c>
      <c r="M14" s="180">
        <v>147</v>
      </c>
      <c r="N14" s="181"/>
      <c r="O14" s="176" t="s">
        <v>544</v>
      </c>
    </row>
    <row r="15" spans="1:15" ht="22.9" x14ac:dyDescent="0.3">
      <c r="D15" s="182" t="s">
        <v>541</v>
      </c>
      <c r="E15" s="183">
        <v>24616</v>
      </c>
      <c r="F15" s="184" t="s">
        <v>547</v>
      </c>
      <c r="G15" s="185">
        <v>45042</v>
      </c>
      <c r="H15" s="182">
        <v>1716325822</v>
      </c>
      <c r="I15" s="182" t="s">
        <v>12</v>
      </c>
      <c r="J15" s="184" t="s">
        <v>543</v>
      </c>
      <c r="K15" s="182">
        <v>9999</v>
      </c>
      <c r="L15" s="186">
        <v>72.569000000000003</v>
      </c>
      <c r="M15" s="186">
        <v>127</v>
      </c>
      <c r="N15" s="187"/>
      <c r="O15" s="182" t="s">
        <v>544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541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543</v>
      </c>
      <c r="K17" s="176">
        <v>52365</v>
      </c>
      <c r="L17" s="180">
        <v>42.747</v>
      </c>
      <c r="M17" s="180">
        <v>74.81</v>
      </c>
      <c r="N17" s="181"/>
      <c r="O17" s="176" t="s">
        <v>544</v>
      </c>
    </row>
    <row r="18" spans="4:15" ht="14.45" x14ac:dyDescent="0.3">
      <c r="N18">
        <f>M17</f>
        <v>74.81</v>
      </c>
    </row>
    <row r="19" spans="4:15" ht="22.9" x14ac:dyDescent="0.3">
      <c r="D19" s="182" t="s">
        <v>541</v>
      </c>
      <c r="E19" s="183">
        <v>24422</v>
      </c>
      <c r="F19" s="184" t="s">
        <v>548</v>
      </c>
      <c r="G19" s="185">
        <v>45036</v>
      </c>
      <c r="H19" s="182">
        <v>1716325822</v>
      </c>
      <c r="I19" s="182" t="s">
        <v>12</v>
      </c>
      <c r="J19" s="184" t="s">
        <v>543</v>
      </c>
      <c r="K19" s="182">
        <v>565656</v>
      </c>
      <c r="L19" s="186">
        <v>47.432000000000002</v>
      </c>
      <c r="M19" s="186">
        <v>83.01</v>
      </c>
      <c r="N19" s="187"/>
      <c r="O19" s="182" t="s">
        <v>549</v>
      </c>
    </row>
    <row r="20" spans="4:15" ht="22.9" x14ac:dyDescent="0.3">
      <c r="D20" s="176" t="s">
        <v>541</v>
      </c>
      <c r="E20" s="177">
        <v>24520</v>
      </c>
      <c r="F20" s="178" t="s">
        <v>548</v>
      </c>
      <c r="G20" s="179">
        <v>45040</v>
      </c>
      <c r="H20" s="176">
        <v>1716325822</v>
      </c>
      <c r="I20" s="176" t="s">
        <v>550</v>
      </c>
      <c r="J20" s="178" t="s">
        <v>543</v>
      </c>
      <c r="K20" s="176">
        <v>55555</v>
      </c>
      <c r="L20" s="180">
        <v>41.527000000000001</v>
      </c>
      <c r="M20" s="180">
        <v>72.67</v>
      </c>
      <c r="N20" s="181"/>
      <c r="O20" s="176" t="s">
        <v>549</v>
      </c>
    </row>
    <row r="21" spans="4:15" ht="22.9" x14ac:dyDescent="0.3">
      <c r="D21" s="182" t="s">
        <v>541</v>
      </c>
      <c r="E21" s="183">
        <v>24604</v>
      </c>
      <c r="F21" s="184" t="s">
        <v>548</v>
      </c>
      <c r="G21" s="185">
        <v>45042</v>
      </c>
      <c r="H21" s="182">
        <v>1716325822</v>
      </c>
      <c r="I21" s="182" t="s">
        <v>12</v>
      </c>
      <c r="J21" s="184" t="s">
        <v>543</v>
      </c>
      <c r="K21" s="182">
        <v>999</v>
      </c>
      <c r="L21" s="186">
        <v>21.148</v>
      </c>
      <c r="M21" s="186">
        <v>37.01</v>
      </c>
      <c r="N21" s="187"/>
      <c r="O21" s="182" t="s">
        <v>544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551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552</v>
      </c>
      <c r="J23" s="178" t="s">
        <v>543</v>
      </c>
      <c r="K23" s="176">
        <v>306404</v>
      </c>
      <c r="L23" s="180">
        <v>77.14</v>
      </c>
      <c r="M23" s="180">
        <v>135</v>
      </c>
      <c r="N23" s="181"/>
      <c r="O23" s="176" t="s">
        <v>549</v>
      </c>
    </row>
    <row r="24" spans="4:15" ht="22.9" x14ac:dyDescent="0.3">
      <c r="D24" s="182" t="s">
        <v>541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553</v>
      </c>
      <c r="J24" s="184" t="s">
        <v>543</v>
      </c>
      <c r="K24" s="182">
        <v>307170</v>
      </c>
      <c r="L24" s="186">
        <v>76.28</v>
      </c>
      <c r="M24" s="186">
        <v>133.49</v>
      </c>
      <c r="N24" s="187"/>
      <c r="O24" s="182" t="s">
        <v>544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541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554</v>
      </c>
      <c r="J27" s="178" t="s">
        <v>543</v>
      </c>
      <c r="K27" s="176">
        <v>117061</v>
      </c>
      <c r="L27" s="180">
        <v>94.245000000000005</v>
      </c>
      <c r="M27" s="180">
        <v>164.93</v>
      </c>
      <c r="N27" s="181"/>
      <c r="O27" s="176" t="s">
        <v>549</v>
      </c>
    </row>
    <row r="28" spans="4:15" ht="22.9" x14ac:dyDescent="0.3">
      <c r="D28" s="182" t="s">
        <v>541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555</v>
      </c>
      <c r="J28" s="184" t="s">
        <v>543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549</v>
      </c>
    </row>
    <row r="29" spans="4:15" ht="22.9" x14ac:dyDescent="0.3">
      <c r="D29" s="176" t="s">
        <v>556</v>
      </c>
      <c r="E29" s="177">
        <v>120813</v>
      </c>
      <c r="F29" s="178" t="s">
        <v>557</v>
      </c>
      <c r="G29" s="179">
        <v>45036</v>
      </c>
      <c r="H29" s="176">
        <v>1720714904</v>
      </c>
      <c r="I29" s="176" t="s">
        <v>214</v>
      </c>
      <c r="J29" s="178" t="s">
        <v>543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549</v>
      </c>
    </row>
    <row r="30" spans="4:15" ht="24" x14ac:dyDescent="0.25">
      <c r="D30" s="182" t="s">
        <v>541</v>
      </c>
      <c r="E30" s="183">
        <v>1256</v>
      </c>
      <c r="F30" s="184" t="s">
        <v>557</v>
      </c>
      <c r="G30" s="185">
        <v>45033</v>
      </c>
      <c r="H30" s="182"/>
      <c r="I30" s="182"/>
      <c r="J30" s="184" t="s">
        <v>543</v>
      </c>
      <c r="K30" s="182">
        <v>0</v>
      </c>
      <c r="L30" s="186">
        <v>40.570999999999998</v>
      </c>
      <c r="M30" s="186">
        <v>71</v>
      </c>
      <c r="N30" s="187"/>
      <c r="O30" s="182" t="s">
        <v>549</v>
      </c>
    </row>
    <row r="31" spans="4:15" ht="24" x14ac:dyDescent="0.25">
      <c r="D31" s="176" t="s">
        <v>541</v>
      </c>
      <c r="E31" s="177">
        <v>24562</v>
      </c>
      <c r="F31" s="178" t="s">
        <v>557</v>
      </c>
      <c r="G31" s="179">
        <v>45041</v>
      </c>
      <c r="H31" s="176">
        <v>1720714904</v>
      </c>
      <c r="I31" s="176" t="s">
        <v>558</v>
      </c>
      <c r="J31" s="178" t="s">
        <v>543</v>
      </c>
      <c r="K31" s="176">
        <v>44719</v>
      </c>
      <c r="L31" s="180">
        <v>31.427</v>
      </c>
      <c r="M31" s="180">
        <v>55</v>
      </c>
      <c r="N31" s="181"/>
      <c r="O31" s="176" t="s">
        <v>549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541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543</v>
      </c>
      <c r="K33" s="182">
        <v>9999</v>
      </c>
      <c r="L33" s="186">
        <v>57.143000000000001</v>
      </c>
      <c r="M33" s="186">
        <v>100</v>
      </c>
      <c r="N33" s="187"/>
      <c r="O33" s="182" t="s">
        <v>549</v>
      </c>
    </row>
    <row r="34" spans="4:15" ht="24" x14ac:dyDescent="0.25">
      <c r="D34" s="176" t="s">
        <v>541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559</v>
      </c>
      <c r="J34" s="178" t="s">
        <v>543</v>
      </c>
      <c r="K34" s="176">
        <v>9999</v>
      </c>
      <c r="L34" s="180">
        <v>51.426000000000002</v>
      </c>
      <c r="M34" s="180">
        <v>90</v>
      </c>
      <c r="N34" s="181"/>
      <c r="O34" s="176" t="s">
        <v>549</v>
      </c>
    </row>
    <row r="35" spans="4:15" ht="24" x14ac:dyDescent="0.25">
      <c r="D35" s="182" t="s">
        <v>541</v>
      </c>
      <c r="E35" s="183">
        <v>24362</v>
      </c>
      <c r="F35" s="184" t="s">
        <v>560</v>
      </c>
      <c r="G35" s="185">
        <v>45035</v>
      </c>
      <c r="H35" s="182">
        <v>1724600125</v>
      </c>
      <c r="I35" s="182" t="s">
        <v>423</v>
      </c>
      <c r="J35" s="184" t="s">
        <v>543</v>
      </c>
      <c r="K35" s="182">
        <v>9999</v>
      </c>
      <c r="L35" s="186">
        <v>94.284000000000006</v>
      </c>
      <c r="M35" s="186">
        <v>165</v>
      </c>
      <c r="N35" s="187"/>
      <c r="O35" s="182" t="s">
        <v>549</v>
      </c>
    </row>
    <row r="36" spans="4:15" ht="24" x14ac:dyDescent="0.25">
      <c r="D36" s="176" t="s">
        <v>541</v>
      </c>
      <c r="E36" s="177">
        <v>24593</v>
      </c>
      <c r="F36" s="178" t="s">
        <v>560</v>
      </c>
      <c r="G36" s="179">
        <v>45042</v>
      </c>
      <c r="H36" s="176">
        <v>1724600125</v>
      </c>
      <c r="I36" s="176" t="s">
        <v>423</v>
      </c>
      <c r="J36" s="178" t="s">
        <v>543</v>
      </c>
      <c r="K36" s="176">
        <v>9999</v>
      </c>
      <c r="L36" s="180">
        <v>94.287000000000006</v>
      </c>
      <c r="M36" s="180">
        <v>165</v>
      </c>
      <c r="N36" s="181"/>
      <c r="O36" s="176" t="s">
        <v>549</v>
      </c>
    </row>
    <row r="37" spans="4:15" ht="24" x14ac:dyDescent="0.25">
      <c r="D37" s="182" t="s">
        <v>541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561</v>
      </c>
      <c r="J37" s="184" t="s">
        <v>543</v>
      </c>
      <c r="K37" s="182">
        <v>12345</v>
      </c>
      <c r="L37" s="186">
        <v>81.319000000000003</v>
      </c>
      <c r="M37" s="186">
        <v>142.31</v>
      </c>
      <c r="N37" s="187"/>
      <c r="O37" s="182" t="s">
        <v>549</v>
      </c>
    </row>
    <row r="38" spans="4:15" ht="24" x14ac:dyDescent="0.25">
      <c r="D38" s="176" t="s">
        <v>541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561</v>
      </c>
      <c r="J38" s="178" t="s">
        <v>543</v>
      </c>
      <c r="K38" s="176">
        <v>12345</v>
      </c>
      <c r="L38" s="180">
        <v>57.143000000000001</v>
      </c>
      <c r="M38" s="180">
        <v>100</v>
      </c>
      <c r="N38" s="181"/>
      <c r="O38" s="176" t="s">
        <v>549</v>
      </c>
    </row>
    <row r="39" spans="4:15" ht="24" x14ac:dyDescent="0.25">
      <c r="D39" s="182" t="s">
        <v>541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543</v>
      </c>
      <c r="K39" s="182">
        <v>9999</v>
      </c>
      <c r="L39" s="186">
        <v>50.348999999999997</v>
      </c>
      <c r="M39" s="186">
        <v>88.11</v>
      </c>
      <c r="N39" s="187"/>
      <c r="O39" s="182" t="s">
        <v>549</v>
      </c>
    </row>
    <row r="40" spans="4:15" ht="24" x14ac:dyDescent="0.25">
      <c r="D40" s="176" t="s">
        <v>541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543</v>
      </c>
      <c r="K40" s="176">
        <v>999</v>
      </c>
      <c r="L40" s="180">
        <v>7.1420000000000003</v>
      </c>
      <c r="M40" s="180">
        <v>12.5</v>
      </c>
      <c r="N40" s="181"/>
      <c r="O40" s="176" t="s">
        <v>544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541</v>
      </c>
      <c r="E42" s="177">
        <v>24303</v>
      </c>
      <c r="F42" s="178" t="s">
        <v>562</v>
      </c>
      <c r="G42" s="179">
        <v>45033</v>
      </c>
      <c r="H42" s="176">
        <v>1720145711</v>
      </c>
      <c r="I42" s="176" t="s">
        <v>563</v>
      </c>
      <c r="J42" s="178" t="s">
        <v>543</v>
      </c>
      <c r="K42" s="176">
        <v>514782</v>
      </c>
      <c r="L42" s="180">
        <v>91.427000000000007</v>
      </c>
      <c r="M42" s="180">
        <v>160</v>
      </c>
      <c r="N42" s="181"/>
      <c r="O42" s="176" t="s">
        <v>549</v>
      </c>
    </row>
    <row r="43" spans="4:15" ht="24" x14ac:dyDescent="0.25">
      <c r="D43" s="182" t="s">
        <v>541</v>
      </c>
      <c r="E43" s="183">
        <v>39476</v>
      </c>
      <c r="F43" s="184" t="s">
        <v>562</v>
      </c>
      <c r="G43" s="185">
        <v>45036</v>
      </c>
      <c r="H43" s="182">
        <v>1720145711</v>
      </c>
      <c r="I43" s="182" t="s">
        <v>563</v>
      </c>
      <c r="J43" s="184" t="s">
        <v>543</v>
      </c>
      <c r="K43" s="182">
        <v>0</v>
      </c>
      <c r="L43" s="186">
        <v>34.293999999999997</v>
      </c>
      <c r="M43" s="186">
        <v>60.01</v>
      </c>
      <c r="N43" s="187"/>
      <c r="O43" s="182" t="s">
        <v>549</v>
      </c>
    </row>
    <row r="44" spans="4:15" ht="24" x14ac:dyDescent="0.25">
      <c r="D44" s="176" t="s">
        <v>541</v>
      </c>
      <c r="E44" s="177">
        <v>24530</v>
      </c>
      <c r="F44" s="178" t="s">
        <v>562</v>
      </c>
      <c r="G44" s="179">
        <v>45040</v>
      </c>
      <c r="H44" s="176">
        <v>1720145711</v>
      </c>
      <c r="I44" s="176" t="s">
        <v>357</v>
      </c>
      <c r="J44" s="178" t="s">
        <v>543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549</v>
      </c>
    </row>
    <row r="45" spans="4:15" ht="24" x14ac:dyDescent="0.25">
      <c r="D45" s="182" t="s">
        <v>541</v>
      </c>
      <c r="E45" s="183">
        <v>24655</v>
      </c>
      <c r="F45" s="184" t="s">
        <v>562</v>
      </c>
      <c r="G45" s="185">
        <v>45044</v>
      </c>
      <c r="H45" s="182">
        <v>1720145711</v>
      </c>
      <c r="I45" s="182" t="s">
        <v>357</v>
      </c>
      <c r="J45" s="184" t="s">
        <v>543</v>
      </c>
      <c r="K45" s="182">
        <v>5555</v>
      </c>
      <c r="L45" s="186">
        <v>41.433</v>
      </c>
      <c r="M45" s="186">
        <v>72.510000000000005</v>
      </c>
      <c r="N45" s="187"/>
      <c r="O45" s="182" t="s">
        <v>549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0" workbookViewId="0">
      <selection activeCell="E92" sqref="E92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8"/>
      <c r="B92" s="8"/>
      <c r="C92" s="8"/>
      <c r="D92" s="8"/>
      <c r="E92" s="8"/>
      <c r="F92" s="8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660</v>
      </c>
      <c r="G121" s="14"/>
      <c r="H121" s="14"/>
      <c r="I121" s="14">
        <f>SUM(I89:I120)</f>
        <v>610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653.4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43.399999999999977</v>
      </c>
      <c r="R123" s="217" t="s">
        <v>18</v>
      </c>
      <c r="S123" s="218"/>
      <c r="T123" s="218"/>
      <c r="U123" s="21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P100" workbookViewId="0">
      <selection activeCell="H114" sqref="H11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547</v>
      </c>
      <c r="D110" s="8" t="s">
        <v>248</v>
      </c>
      <c r="E110" s="26" t="s">
        <v>131</v>
      </c>
      <c r="F110" s="97">
        <v>30328810</v>
      </c>
      <c r="G110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8">
        <v>150</v>
      </c>
      <c r="H111" s="134"/>
      <c r="I111" s="97"/>
      <c r="J111" s="14">
        <v>140</v>
      </c>
    </row>
    <row r="112" spans="1:10" x14ac:dyDescent="0.25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300</v>
      </c>
      <c r="H129" s="14"/>
      <c r="I129" s="14"/>
      <c r="J129" s="14">
        <f>SUM(J110:J128)</f>
        <v>280</v>
      </c>
    </row>
    <row r="130" spans="1:10" x14ac:dyDescent="0.25">
      <c r="F130" s="12" t="s">
        <v>17</v>
      </c>
      <c r="G130" s="13">
        <f>G129*0.99</f>
        <v>297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17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B69" sqref="B6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60.899999999999977</v>
      </c>
      <c r="R80" s="217" t="s">
        <v>18</v>
      </c>
      <c r="S80" s="218"/>
      <c r="T80" s="218"/>
      <c r="U80" s="219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900</v>
      </c>
      <c r="H50" s="13"/>
      <c r="I50" s="32"/>
      <c r="J50" s="13">
        <f>SUM(J40:J49)</f>
        <v>800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891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91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50" zoomScale="96" zoomScaleNormal="96" workbookViewId="0">
      <selection activeCell="H167" sqref="H16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8" t="s">
        <v>538</v>
      </c>
      <c r="X84" s="22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8"/>
      <c r="X85" s="22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8028534716</v>
      </c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8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8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8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/>
      <c r="G162" s="39">
        <v>250</v>
      </c>
      <c r="H162" s="208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/>
      <c r="G163" s="39">
        <v>250</v>
      </c>
      <c r="H163" s="208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/>
      <c r="G164" s="39">
        <v>250</v>
      </c>
      <c r="H164" s="208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/>
      <c r="G165" s="39">
        <v>175</v>
      </c>
      <c r="H165" s="208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/>
      <c r="G166" s="39">
        <v>175</v>
      </c>
      <c r="H166" s="208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5950</v>
      </c>
      <c r="H197" s="14"/>
      <c r="I197" s="16">
        <f>SUM(I139:I196)</f>
        <v>4900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5771.5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871.5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4" sqref="F5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35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2023-05-25T15:51:49Z</cp:lastPrinted>
  <dcterms:created xsi:type="dcterms:W3CDTF">2022-12-25T20:49:22Z</dcterms:created>
  <dcterms:modified xsi:type="dcterms:W3CDTF">2023-05-30T16:45:24Z</dcterms:modified>
</cp:coreProperties>
</file>