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9B94518-8CC7-43FE-AA4A-F248552C1610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C728" i="1"/>
  <c r="Y681" i="1"/>
  <c r="C676" i="1"/>
  <c r="C732" i="3"/>
  <c r="C708" i="6"/>
  <c r="Y684" i="19"/>
  <c r="Y673" i="4"/>
  <c r="Y678" i="22"/>
  <c r="Y693" i="3"/>
  <c r="Y689" i="1"/>
  <c r="AN697" i="3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76" i="3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28" i="12"/>
  <c r="D127" i="12"/>
  <c r="H125" i="12"/>
  <c r="H130" i="12" s="1"/>
  <c r="Y199" i="22" l="1"/>
  <c r="Y218" i="22" s="1"/>
  <c r="Y195" i="22" s="1"/>
  <c r="Y196" i="22" s="1"/>
  <c r="B197" i="22"/>
  <c r="X157" i="22"/>
  <c r="D130" i="12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X710" i="22"/>
  <c r="X758" i="22"/>
  <c r="B758" i="22"/>
  <c r="Y749" i="22"/>
  <c r="C805" i="22" s="1"/>
  <c r="C824" i="22" s="1"/>
  <c r="C801" i="22" s="1"/>
  <c r="Y758" i="22"/>
  <c r="Y777" i="22" s="1"/>
  <c r="Y753" i="22" s="1"/>
  <c r="Y752" i="22"/>
  <c r="Y297" i="19"/>
  <c r="B346" i="19" s="1"/>
  <c r="B254" i="16"/>
  <c r="C254" i="16"/>
  <c r="C273" i="16" s="1"/>
  <c r="C249" i="16" s="1"/>
  <c r="C250" i="16" s="1"/>
  <c r="Y245" i="16" s="1"/>
  <c r="X206" i="16"/>
  <c r="Y754" i="22" l="1"/>
  <c r="C797" i="22"/>
  <c r="C800" i="22" s="1"/>
  <c r="C802" i="22" s="1"/>
  <c r="X755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3" i="22" l="1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C899" i="22"/>
  <c r="C918" i="22" s="1"/>
  <c r="C895" i="22" s="1"/>
  <c r="C891" i="22"/>
  <c r="C894" i="22" s="1"/>
  <c r="Y384" i="19"/>
  <c r="B428" i="19" s="1"/>
  <c r="Y297" i="16"/>
  <c r="C337" i="16" s="1"/>
  <c r="C340" i="16" s="1"/>
  <c r="C896" i="22" l="1"/>
  <c r="Y899" i="22" s="1"/>
  <c r="Y918" i="22" s="1"/>
  <c r="Y895" i="22" s="1"/>
  <c r="C936" i="22"/>
  <c r="C939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891" i="22" l="1"/>
  <c r="Y894" i="22" s="1"/>
  <c r="Y896" i="22" s="1"/>
  <c r="C945" i="22" s="1"/>
  <c r="C964" i="22" s="1"/>
  <c r="C940" i="22" s="1"/>
  <c r="C941" i="22" s="1"/>
  <c r="B943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945" i="22" l="1"/>
  <c r="X945" i="22"/>
  <c r="Y936" i="22"/>
  <c r="Y939" i="22" s="1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41" i="22" l="1"/>
  <c r="C984" i="22" s="1"/>
  <c r="C987" i="22" s="1"/>
  <c r="C992" i="22"/>
  <c r="C1011" i="22" s="1"/>
  <c r="C988" i="22" s="1"/>
  <c r="C989" i="22" s="1"/>
  <c r="Y992" i="22" s="1"/>
  <c r="Y1011" i="22" s="1"/>
  <c r="Y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28" i="19" l="1"/>
  <c r="C731" i="19" s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/>
  <c r="C801" i="19" s="1"/>
  <c r="C777" i="19" s="1"/>
  <c r="C778" i="19" s="1"/>
  <c r="X734" i="19"/>
  <c r="B782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2" i="19" l="1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B921" i="19"/>
  <c r="X923" i="19"/>
  <c r="C960" i="19"/>
  <c r="C963" i="19" s="1"/>
  <c r="Y920" i="19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3" i="19"/>
  <c r="B1062" i="19" s="1"/>
  <c r="C221" i="13"/>
  <c r="C222" i="13" s="1"/>
  <c r="Y218" i="13" s="1"/>
  <c r="C1047" i="16"/>
  <c r="C1066" i="16" s="1"/>
  <c r="C1043" i="16" s="1"/>
  <c r="Y994" i="16"/>
  <c r="Y996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30" i="2" l="1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0" i="5"/>
  <c r="C653" i="5" s="1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4" i="5" l="1"/>
  <c r="C697" i="5" s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/>
  <c r="C695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01" i="6" l="1"/>
  <c r="C754" i="6" s="1"/>
  <c r="C773" i="6" s="1"/>
  <c r="C749" i="6" s="1"/>
  <c r="C750" i="6" s="1"/>
  <c r="X698" i="2"/>
  <c r="Y698" i="2"/>
  <c r="Y717" i="2" s="1"/>
  <c r="Y694" i="2" s="1"/>
  <c r="C735" i="2"/>
  <c r="C738" i="2" s="1"/>
  <c r="Y690" i="2"/>
  <c r="Y693" i="2" s="1"/>
  <c r="B696" i="2"/>
  <c r="X702" i="6"/>
  <c r="B754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41" i="6" l="1"/>
  <c r="B752" i="6"/>
  <c r="Y750" i="6"/>
  <c r="Y769" i="6" s="1"/>
  <c r="Y745" i="6" s="1"/>
  <c r="X750" i="6"/>
  <c r="Y695" i="2"/>
  <c r="B744" i="2" s="1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X744" i="2"/>
  <c r="B742" i="2"/>
  <c r="C791" i="2"/>
  <c r="C810" i="2" s="1"/>
  <c r="C787" i="2" s="1"/>
  <c r="Y738" i="2"/>
  <c r="Y740" i="2" s="1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C783" i="2" l="1"/>
  <c r="C786" i="2" s="1"/>
  <c r="C788" i="2" s="1"/>
  <c r="X741" i="2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89" i="2" l="1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B929" i="2"/>
  <c r="X931" i="2"/>
  <c r="C978" i="2"/>
  <c r="C997" i="2" s="1"/>
  <c r="C974" i="2" s="1"/>
  <c r="Y925" i="2"/>
  <c r="Y927" i="2" s="1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X928" i="2" l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C1024" i="2"/>
  <c r="C1043" i="2" s="1"/>
  <c r="C1019" i="2" s="1"/>
  <c r="C1020" i="2" s="1"/>
  <c r="Y637" i="1"/>
  <c r="Y976" i="6"/>
  <c r="Y979" i="6" s="1"/>
  <c r="B986" i="6"/>
  <c r="Y984" i="6"/>
  <c r="Y1003" i="6" s="1"/>
  <c r="Y980" i="6" s="1"/>
  <c r="X984" i="6"/>
  <c r="B1024" i="2" l="1"/>
  <c r="X1024" i="2"/>
  <c r="Y1024" i="2"/>
  <c r="Y1043" i="2" s="1"/>
  <c r="Y1019" i="2" s="1"/>
  <c r="Y1015" i="2"/>
  <c r="Y1018" i="2" s="1"/>
  <c r="B1022" i="2"/>
  <c r="B681" i="1"/>
  <c r="C672" i="1"/>
  <c r="C675" i="1" s="1"/>
  <c r="X638" i="1"/>
  <c r="C681" i="1"/>
  <c r="C700" i="1" s="1"/>
  <c r="Y981" i="6"/>
  <c r="X982" i="6" s="1"/>
  <c r="C677" i="1" l="1"/>
  <c r="C747" i="1" s="1"/>
  <c r="C724" i="1" s="1"/>
  <c r="Y1020" i="2"/>
  <c r="X1021" i="2" s="1"/>
  <c r="C1034" i="6"/>
  <c r="C1053" i="6" s="1"/>
  <c r="C1029" i="6" s="1"/>
  <c r="C1030" i="6" s="1"/>
  <c r="B1032" i="6" s="1"/>
  <c r="B1034" i="6"/>
  <c r="Y675" i="1" l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C720" i="1" s="1"/>
  <c r="Y1026" i="6"/>
  <c r="X1027" i="6" s="1"/>
  <c r="C723" i="1" l="1"/>
  <c r="C725" i="1" s="1"/>
  <c r="X678" i="1"/>
  <c r="Y728" i="1" l="1"/>
  <c r="Y747" i="1" s="1"/>
  <c r="Y724" i="1" s="1"/>
  <c r="Y720" i="1"/>
  <c r="Y723" i="1" s="1"/>
  <c r="Y725" i="1" s="1"/>
  <c r="C774" i="1" s="1"/>
  <c r="C793" i="1" s="1"/>
  <c r="C769" i="1" s="1"/>
  <c r="C770" i="1" s="1"/>
  <c r="Y765" i="1" s="1"/>
  <c r="X728" i="1"/>
  <c r="C765" i="1"/>
  <c r="C768" i="1" s="1"/>
  <c r="B726" i="1"/>
  <c r="B774" i="1" l="1"/>
  <c r="X774" i="1"/>
  <c r="X726" i="1"/>
  <c r="Y774" i="1"/>
  <c r="Y793" i="1" s="1"/>
  <c r="Y769" i="1" s="1"/>
  <c r="B772" i="1"/>
  <c r="C821" i="1"/>
  <c r="C840" i="1" s="1"/>
  <c r="C817" i="1" s="1"/>
  <c r="Y768" i="1"/>
  <c r="Y770" i="1" l="1"/>
  <c r="C813" i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51" i="3" l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B617" i="4"/>
  <c r="C659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C706" i="4" l="1"/>
  <c r="C725" i="4" s="1"/>
  <c r="C702" i="4" s="1"/>
  <c r="Y659" i="4"/>
  <c r="Y661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52" i="4"/>
  <c r="Y771" i="4" s="1"/>
  <c r="Y747" i="4" s="1"/>
  <c r="B750" i="4"/>
  <c r="Y746" i="4"/>
  <c r="Y748" i="4" s="1"/>
  <c r="C799" i="4"/>
  <c r="C818" i="4" s="1"/>
  <c r="C795" i="4" s="1"/>
  <c r="C791" i="4" l="1"/>
  <c r="C794" i="4" s="1"/>
  <c r="C796" i="4" s="1"/>
  <c r="X749" i="4"/>
  <c r="X799" i="4" l="1"/>
  <c r="B797" i="4"/>
  <c r="C836" i="4"/>
  <c r="C839" i="4" s="1"/>
  <c r="Y791" i="4"/>
  <c r="Y794" i="4" s="1"/>
  <c r="Y799" i="4"/>
  <c r="Y818" i="4" s="1"/>
  <c r="Y795" i="4" s="1"/>
  <c r="Y796" i="4" l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s="1"/>
  <c r="B891" i="4" l="1"/>
  <c r="Y893" i="4"/>
  <c r="Y912" i="4" s="1"/>
  <c r="Y889" i="4" s="1"/>
  <c r="Y885" i="4"/>
  <c r="Y888" i="4" s="1"/>
  <c r="X893" i="4"/>
  <c r="C930" i="4"/>
  <c r="C933" i="4" s="1"/>
  <c r="Y890" i="4" l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/>
  <c r="Y935" i="4" l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<sst xmlns="http://schemas.openxmlformats.org/spreadsheetml/2006/main" count="27251" uniqueCount="1288">
  <si>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</si>
  <si>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</si>
  <si>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</si>
  <si>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</si>
  <si>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</si>
  <si>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</si>
  <si>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</si>
  <si>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</si>
  <si>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</si>
  <si>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</si>
  <si>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</si>
  <si>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</si>
  <si>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</si>
  <si>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</si>
  <si>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</si>
  <si>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</si>
  <si>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</si>
  <si>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</si>
  <si>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</si>
  <si>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</si>
  <si>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</si>
  <si>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</si>
  <si>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</si>
  <si>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</si>
  <si>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</si>
  <si>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</si>
  <si>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</si>
  <si>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</si>
  <si>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</si>
  <si>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</si>
  <si>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</si>
  <si>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</si>
  <si>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</si>
  <si>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</si>
  <si>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</si>
  <si>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</si>
  <si>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</si>
  <si>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</si>
  <si>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</si>
  <si>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</si>
  <si>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</si>
  <si>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</si>
  <si>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</si>
  <si>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</si>
  <si>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</si>
  <si>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</si>
  <si>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</si>
  <si>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</si>
  <si>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</si>
  <si>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</si>
  <si>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</si>
  <si>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</si>
  <si>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</si>
  <si>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</si>
  <si>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</si>
  <si>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</si>
  <si>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</si>
  <si>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</si>
  <si>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</si>
  <si>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</si>
  <si>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</si>
  <si>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</si>
  <si>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</si>
  <si>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</si>
  <si>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</si>
  <si>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</si>
  <si>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</si>
  <si>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</si>
  <si>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</si>
  <si>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</si>
  <si>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</si>
  <si>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</si>
  <si>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</si>
  <si>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</si>
  <si>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</si>
  <si>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</si>
  <si>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</si>
  <si>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</si>
  <si>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</si>
  <si>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</si>
  <si>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</si>
  <si>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</si>
  <si>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</si>
  <si>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</si>
  <si>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</si>
  <si>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</si>
  <si>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</si>
  <si>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</si>
  <si>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</si>
  <si>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</si>
  <si>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</si>
  <si>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</si>
  <si>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</si>
  <si>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</si>
  <si>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</si>
  <si>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</si>
  <si>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</si>
  <si>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</si>
  <si>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</si>
  <si>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</si>
  <si>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</si>
  <si>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</si>
  <si>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</si>
  <si>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</si>
  <si>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</si>
  <si>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</si>
  <si>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</si>
  <si>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</si>
  <si>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</si>
  <si>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</si>
  <si>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</si>
  <si>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</si>
  <si>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</si>
  <si>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</si>
  <si>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</si>
  <si>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</si>
  <si>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</si>
  <si>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</si>
  <si>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</si>
  <si>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</si>
  <si>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</si>
  <si>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</si>
  <si>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</si>
  <si>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</si>
  <si>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</si>
  <si>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</si>
  <si>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</si>
  <si>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</si>
  <si>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</si>
  <si>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</si>
  <si>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</si>
  <si>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</si>
  <si>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</si>
  <si>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</si>
  <si>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</si>
  <si>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</si>
  <si>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</si>
  <si>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</si>
  <si>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</si>
  <si>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</si>
  <si>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</si>
  <si>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</si>
  <si>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</si>
  <si>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</si>
  <si>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</si>
  <si>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</si>
  <si>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</si>
  <si>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</si>
  <si>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</si>
  <si>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</si>
  <si>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</si>
  <si>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</si>
  <si>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</si>
  <si>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</si>
  <si>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</si>
  <si>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</si>
  <si>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</si>
  <si>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</si>
  <si>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</si>
  <si>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</si>
  <si>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</si>
  <si>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</si>
  <si>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</si>
  <si>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</si>
  <si>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</si>
  <si>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</si>
  <si>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</si>
  <si>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</si>
  <si>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</si>
  <si>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</si>
  <si>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</si>
  <si>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</si>
  <si>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</si>
  <si>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</si>
  <si>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</si>
  <si>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</si>
  <si>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</si>
  <si>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</si>
  <si>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</si>
  <si>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</si>
  <si>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</si>
  <si>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</si>
  <si>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</si>
  <si>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</si>
  <si>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</si>
  <si>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</si>
  <si>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</si>
  <si>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</si>
  <si>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</si>
  <si>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</si>
  <si>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</si>
  <si>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</si>
  <si>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</si>
  <si>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</si>
  <si>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</si>
  <si>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</si>
  <si>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</si>
  <si>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</si>
  <si>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</si>
  <si>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</si>
  <si>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</si>
  <si>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</si>
  <si>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</si>
  <si>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</si>
  <si>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</si>
  <si>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</si>
  <si>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</si>
  <si>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</si>
  <si>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</si>
  <si>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</si>
  <si>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</si>
  <si>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</si>
  <si>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</si>
  <si>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</si>
  <si>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</si>
  <si>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</si>
  <si>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</si>
  <si>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</si>
  <si>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</si>
  <si>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</si>
  <si>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</si>
  <si>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</si>
  <si>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</si>
  <si>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</si>
  <si>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</si>
  <si>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</si>
  <si>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</si>
  <si>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</si>
  <si>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</si>
  <si>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</si>
  <si>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</si>
  <si>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</si>
  <si>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</si>
  <si>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</si>
  <si>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</si>
  <si>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</si>
  <si>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</si>
  <si>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</si>
  <si>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</si>
  <si>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</si>
  <si>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</si>
  <si>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</si>
  <si>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</si>
  <si>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</si>
  <si>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</si>
  <si>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</si>
  <si>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</si>
  <si>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</si>
  <si>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</si>
  <si>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</si>
  <si>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</si>
  <si>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</si>
  <si>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</si>
  <si>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</si>
  <si>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</si>
  <si>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</si>
  <si>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</si>
  <si>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</si>
  <si>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</si>
  <si>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</si>
  <si>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</si>
  <si>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</si>
  <si>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</si>
  <si>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</si>
  <si>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</si>
  <si>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</si>
  <si>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</si>
  <si>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</si>
  <si>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</si>
  <si>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</si>
  <si>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</si>
  <si>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</si>
  <si>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</si>
  <si>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</si>
  <si>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</si>
  <si>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</si>
  <si>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</si>
  <si>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</si>
  <si>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</si>
  <si>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</si>
  <si>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</si>
  <si>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</si>
  <si>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</si>
  <si>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</si>
  <si>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</si>
  <si>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</si>
  <si>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</si>
  <si>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</si>
  <si>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</si>
  <si>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</si>
  <si>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</si>
  <si>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</si>
  <si>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</si>
  <si>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</si>
  <si>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</si>
  <si>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</si>
  <si>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</si>
  <si>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</si>
  <si>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</si>
  <si>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</si>
  <si>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</si>
  <si>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</si>
  <si>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</si>
  <si>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</si>
  <si>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</si>
  <si>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</si>
  <si>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</si>
  <si>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</si>
  <si>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</si>
  <si>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</si>
  <si>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</si>
  <si>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</si>
  <si>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</si>
  <si>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</si>
  <si>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</si>
  <si>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</si>
  <si>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</si>
  <si>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</si>
  <si>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</si>
  <si>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</si>
  <si>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</si>
  <si>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</si>
  <si>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</si>
  <si>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</si>
  <si>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</si>
  <si>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</si>
  <si>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</si>
  <si>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</si>
  <si>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</si>
  <si>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</si>
  <si>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</si>
  <si>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</si>
  <si>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</si>
  <si>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</si>
  <si>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</si>
  <si>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</si>
  <si>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</si>
  <si>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</si>
  <si>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</si>
  <si>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</si>
  <si>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</si>
  <si>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</si>
  <si>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</si>
  <si>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</si>
  <si>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</si>
  <si>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</si>
  <si>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</si>
  <si>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</si>
  <si>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</si>
  <si>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</si>
  <si>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</si>
  <si>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</si>
  <si>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</si>
  <si>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</si>
  <si>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</si>
  <si>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</si>
  <si>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</si>
  <si>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</si>
  <si>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</si>
  <si>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</si>
  <si>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</si>
  <si>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</si>
  <si>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</si>
  <si>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</si>
  <si>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</si>
  <si>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</si>
  <si>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</si>
  <si>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</si>
  <si>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</si>
  <si>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</si>
  <si>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</si>
  <si>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</si>
  <si>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</si>
  <si>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</si>
  <si>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</si>
  <si>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</si>
  <si>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</si>
  <si>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</si>
  <si>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</si>
  <si>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</si>
  <si>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</si>
  <si>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</si>
  <si>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</si>
  <si>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</si>
  <si>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</si>
  <si>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</si>
  <si>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</si>
  <si>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</si>
  <si>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</si>
  <si>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</si>
  <si>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</si>
  <si>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</si>
  <si>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</si>
  <si>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</si>
  <si>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</si>
  <si>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</si>
  <si>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</si>
  <si>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</si>
  <si>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</si>
  <si>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</si>
  <si>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</si>
  <si>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</si>
  <si>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</si>
  <si>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</si>
  <si>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</si>
  <si>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</si>
  <si>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</si>
  <si>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</si>
  <si>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</si>
  <si>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</si>
  <si>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</si>
  <si>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</si>
  <si>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</si>
  <si>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</si>
  <si>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</si>
  <si>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</si>
  <si>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</si>
  <si>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</si>
  <si>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</si>
  <si>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</si>
  <si>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</si>
  <si>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</si>
  <si>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</si>
  <si>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</si>
  <si>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</si>
  <si>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</si>
  <si>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</si>
  <si>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</si>
  <si>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</si>
  <si>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</si>
  <si>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</si>
  <si>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</si>
  <si>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</si>
  <si>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</si>
  <si>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</si>
  <si>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</si>
  <si>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</si>
  <si>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</si>
  <si>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</si>
  <si>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</si>
  <si>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</si>
  <si>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</si>
  <si>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</si>
  <si>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</si>
  <si>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</si>
  <si>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</si>
  <si>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</si>
  <si>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</si>
  <si>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</si>
  <si>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</si>
  <si>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</si>
  <si>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</si>
  <si>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</si>
  <si>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</si>
  <si>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</si>
  <si>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</si>
  <si>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</si>
  <si>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</si>
  <si>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</si>
  <si>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</si>
  <si>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</si>
  <si>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</si>
  <si>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</si>
  <si>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</si>
  <si>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</si>
  <si>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</si>
  <si>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</si>
  <si>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</si>
  <si>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</si>
  <si>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</si>
  <si>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</si>
  <si>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</si>
  <si>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</si>
  <si>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</si>
  <si>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</si>
  <si>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</si>
  <si>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</si>
  <si>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</si>
  <si>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</si>
  <si>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</si>
  <si>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</si>
  <si>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</si>
  <si>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</si>
  <si>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</si>
  <si>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</si>
  <si>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</si>
  <si>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</si>
  <si>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</si>
  <si>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</si>
  <si>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</si>
  <si>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</si>
  <si>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</si>
  <si>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</si>
  <si>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</si>
  <si>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</si>
  <si>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</si>
  <si>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</si>
  <si>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</si>
  <si>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</si>
  <si>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</si>
  <si>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</si>
  <si>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</si>
  <si>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</si>
  <si>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</si>
  <si>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</si>
  <si>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</si>
  <si>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</si>
  <si>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</si>
  <si>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</si>
  <si>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</si>
  <si>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</si>
  <si>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</si>
  <si>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</si>
  <si>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</si>
  <si>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</si>
  <si>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</si>
  <si>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</si>
  <si>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</si>
  <si>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</si>
  <si>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</si>
  <si>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</si>
  <si>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</si>
  <si>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</si>
  <si>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</si>
  <si>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</si>
  <si>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</si>
  <si>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</si>
  <si>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</si>
  <si>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</si>
  <si>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</si>
  <si>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</si>
  <si>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</si>
  <si>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</si>
  <si>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</si>
  <si>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</si>
  <si>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</si>
  <si>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</si>
  <si>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</si>
  <si>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</si>
  <si>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</si>
  <si>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</si>
  <si>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</si>
  <si>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</si>
  <si>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</si>
  <si>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</si>
  <si>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</si>
  <si>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</si>
  <si>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</si>
  <si>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</si>
  <si>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</si>
  <si>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</si>
  <si>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</si>
  <si>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</si>
  <si>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</si>
  <si>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</si>
  <si>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</si>
  <si>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</si>
  <si>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</si>
  <si>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</si>
  <si>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</si>
  <si>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</si>
  <si>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</si>
  <si>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</si>
  <si>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</si>
  <si>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</si>
  <si>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</si>
  <si>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</si>
  <si>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</si>
  <si>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</si>
  <si>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</si>
  <si>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</si>
  <si>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</si>
  <si>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</si>
  <si>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</si>
  <si>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</si>
  <si>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</si>
  <si>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</si>
  <si>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</si>
  <si>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</si>
  <si>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</si>
  <si>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</si>
  <si>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</si>
  <si>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</si>
  <si>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</si>
  <si>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</si>
  <si>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</si>
  <si>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</si>
  <si>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</si>
  <si>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</si>
  <si>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</si>
  <si>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</si>
  <si>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</si>
  <si>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</si>
  <si>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</si>
  <si>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</si>
  <si>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</si>
  <si>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</si>
  <si>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</si>
  <si>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</si>
  <si>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</si>
  <si>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</si>
  <si>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</si>
  <si>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</si>
  <si>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</si>
  <si>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</si>
  <si>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</si>
  <si>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</si>
  <si>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</si>
  <si>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</si>
  <si>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</si>
  <si>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</si>
  <si>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</si>
  <si>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</si>
  <si>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</si>
  <si>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</si>
  <si>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</si>
  <si>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</si>
  <si>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</si>
  <si>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</si>
  <si>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</si>
  <si>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</si>
  <si>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</si>
  <si>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</si>
  <si>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</si>
  <si>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</si>
  <si>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</si>
  <si>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</si>
  <si>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</si>
  <si>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</si>
  <si>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</si>
  <si>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</si>
  <si>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</si>
  <si>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</si>
  <si>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</si>
  <si>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</si>
  <si>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</si>
  <si>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</si>
  <si>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</si>
  <si>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</si>
  <si>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</si>
  <si>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</si>
  <si>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</si>
  <si>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</si>
  <si>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</si>
  <si>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</si>
  <si>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</si>
  <si>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</si>
  <si>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</si>
  <si>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</si>
  <si>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</si>
  <si>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</si>
  <si>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</si>
  <si>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</si>
  <si>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</si>
  <si>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</si>
  <si>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</si>
  <si>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</si>
  <si>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</si>
  <si>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</si>
  <si>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</si>
  <si>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</si>
  <si>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</si>
  <si>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</si>
  <si>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</si>
  <si>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</si>
  <si>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</si>
  <si>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</si>
  <si>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</si>
  <si>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</si>
  <si>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</si>
  <si>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</si>
  <si>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</si>
  <si>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</si>
  <si>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</si>
  <si>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</si>
  <si>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</si>
  <si>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</si>
  <si>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</si>
  <si>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</si>
  <si>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</si>
  <si>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</si>
  <si>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</si>
  <si>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</si>
  <si>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</si>
  <si>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</si>
  <si>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</si>
  <si>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</si>
  <si>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</si>
  <si>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</si>
  <si>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</si>
  <si>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</si>
  <si>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</si>
  <si>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</si>
  <si>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</si>
  <si>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</si>
  <si>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</si>
  <si>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</si>
  <si>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</si>
  <si>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</si>
  <si>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</si>
  <si>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</si>
  <si>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</si>
  <si>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</si>
  <si>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</si>
  <si>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</si>
  <si>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</si>
  <si>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</si>
  <si>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</si>
  <si>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</si>
  <si>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</si>
  <si>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</si>
  <si>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</si>
  <si>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</si>
  <si>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</si>
  <si>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</si>
  <si>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</si>
  <si>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</si>
  <si>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</si>
  <si>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</si>
  <si>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</si>
  <si>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</si>
  <si>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</si>
  <si>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</si>
  <si>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</si>
  <si>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</si>
  <si>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</si>
  <si>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</si>
  <si>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</si>
  <si>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</si>
  <si>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</si>
  <si>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</si>
  <si>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</si>
  <si>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</si>
  <si>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</si>
  <si>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</si>
  <si>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</si>
  <si>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</si>
  <si>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</si>
  <si>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</si>
  <si>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</si>
  <si>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</si>
  <si>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</si>
  <si>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</si>
  <si>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</si>
  <si>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</si>
  <si>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</si>
  <si>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</si>
  <si>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</si>
  <si>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</si>
  <si>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</si>
  <si>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</si>
  <si>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</si>
  <si>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</si>
  <si>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</si>
  <si>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</si>
  <si>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</si>
  <si>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</si>
  <si>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</si>
  <si>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</si>
  <si>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</si>
  <si>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</si>
  <si>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</si>
  <si>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</si>
  <si>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</si>
  <si>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</si>
  <si>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</si>
  <si>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</si>
  <si>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</si>
  <si>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</si>
  <si>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</si>
  <si>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</si>
  <si>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</si>
  <si>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</si>
  <si>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</si>
  <si>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</si>
  <si>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</si>
  <si>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</si>
  <si>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</si>
  <si>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</si>
  <si>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</si>
  <si>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</si>
  <si>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</si>
  <si>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</si>
  <si>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</si>
  <si>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</si>
  <si>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</si>
  <si>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</si>
  <si>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</si>
  <si>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</si>
  <si>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</si>
  <si>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</si>
  <si>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</si>
  <si>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</si>
  <si>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</si>
  <si>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</si>
  <si>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</si>
  <si>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</si>
  <si>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</si>
  <si>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</si>
  <si>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</si>
  <si>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</si>
  <si>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</si>
  <si>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</si>
  <si>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</si>
  <si>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</si>
  <si>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</si>
  <si>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</si>
  <si>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</si>
  <si>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</si>
  <si>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</si>
  <si>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</si>
  <si>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</si>
  <si>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</si>
  <si>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</si>
  <si>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</si>
  <si>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</si>
  <si>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</si>
  <si>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</si>
  <si>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</si>
  <si>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</si>
  <si>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</si>
  <si>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</si>
  <si>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</si>
  <si>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</si>
  <si>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</si>
  <si>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</si>
  <si>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</si>
  <si>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</si>
  <si>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</si>
  <si>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</si>
  <si>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</si>
  <si>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</si>
  <si>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</si>
  <si>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</si>
  <si>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</si>
  <si>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</si>
  <si>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</si>
  <si>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</si>
  <si>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</si>
  <si>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</si>
  <si>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</si>
  <si>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</si>
  <si>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</si>
  <si>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</si>
  <si>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</si>
  <si>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</si>
  <si>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</si>
  <si>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</si>
  <si>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</si>
  <si>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</si>
  <si>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</si>
  <si>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</si>
  <si>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</si>
  <si>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</si>
  <si>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</si>
  <si>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</si>
  <si>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</si>
  <si>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</si>
  <si>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</si>
  <si>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</si>
  <si>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</si>
  <si>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</si>
  <si>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</si>
  <si>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</si>
  <si>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</si>
  <si>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</si>
  <si>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</si>
  <si>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</si>
  <si>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</si>
  <si>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</si>
  <si>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</si>
  <si>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</si>
  <si>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</si>
  <si>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</si>
  <si>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</si>
  <si>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</si>
  <si>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</si>
  <si>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</si>
  <si>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</si>
  <si>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</si>
  <si>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</si>
  <si>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</si>
  <si>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</si>
  <si>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</si>
  <si>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</si>
  <si>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</si>
  <si>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</si>
  <si>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</si>
  <si>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</si>
  <si>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</si>
  <si>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</si>
  <si>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</si>
  <si>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</si>
  <si>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</si>
  <si>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</si>
  <si>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</si>
  <si>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</si>
  <si>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</si>
  <si>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</si>
  <si>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</si>
  <si>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</si>
  <si>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</si>
  <si>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</si>
  <si>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</si>
  <si>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</si>
  <si>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</si>
  <si>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</si>
  <si>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</si>
  <si>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</si>
  <si>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</si>
  <si>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</si>
  <si>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</si>
  <si>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</si>
  <si>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</si>
  <si>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</si>
  <si>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</si>
  <si>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</si>
  <si>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</si>
  <si>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</si>
  <si>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</si>
  <si>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</si>
  <si>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</si>
  <si>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</si>
  <si>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</si>
  <si>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</si>
  <si>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</si>
  <si>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</si>
  <si>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</si>
  <si>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</si>
  <si>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</si>
  <si>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</si>
  <si>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</si>
  <si>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</si>
  <si>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</si>
  <si>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</si>
  <si>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</si>
  <si>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</si>
  <si>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</si>
  <si>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</si>
  <si>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</si>
  <si>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</si>
  <si>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</si>
  <si>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</si>
  <si>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</si>
  <si>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</si>
  <si>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</si>
  <si>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</si>
  <si>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</si>
  <si>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</si>
  <si>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</si>
  <si>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</si>
  <si>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</si>
  <si>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</si>
  <si>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</si>
  <si>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</si>
  <si>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</si>
  <si>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</si>
  <si>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</si>
  <si>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</si>
  <si>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</si>
  <si>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</si>
  <si>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</si>
  <si>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</si>
  <si>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</si>
  <si>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</si>
  <si>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</si>
  <si>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</si>
  <si>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</si>
  <si>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</si>
  <si>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</si>
  <si>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</si>
  <si>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</si>
  <si>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</si>
  <si>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</si>
  <si>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</si>
  <si>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</si>
  <si>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</si>
  <si>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</si>
  <si>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</si>
  <si>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</si>
  <si>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</si>
  <si>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</si>
  <si>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</si>
  <si>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</si>
  <si>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</si>
  <si>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</si>
  <si>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</si>
  <si>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</si>
  <si>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</si>
  <si>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</si>
  <si>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</si>
  <si>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</si>
  <si>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</si>
  <si>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</si>
  <si>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</si>
  <si>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</si>
  <si>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</si>
  <si>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</si>
  <si>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</si>
  <si>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</si>
  <si>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</si>
  <si>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</si>
  <si>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</si>
  <si>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</si>
  <si>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</si>
  <si>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</si>
  <si>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</si>
  <si>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</si>
  <si>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</si>
  <si>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</si>
  <si>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</si>
  <si>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</si>
  <si>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</si>
  <si>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</si>
  <si>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</si>
  <si>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</si>
  <si>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</si>
  <si>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</si>
  <si>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</si>
  <si>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</si>
  <si>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</si>
  <si>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</si>
  <si>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</si>
  <si>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</si>
  <si>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</si>
  <si>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</si>
  <si>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</si>
  <si>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</si>
  <si>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</si>
  <si>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</si>
  <si>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</si>
  <si>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</si>
  <si>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</si>
  <si>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</si>
  <si>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</si>
  <si>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</si>
  <si>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</si>
  <si>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</si>
  <si>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</si>
  <si>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</si>
  <si>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</si>
  <si>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</si>
  <si>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</si>
  <si>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</si>
  <si>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</si>
  <si>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</si>
  <si>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</si>
  <si>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</si>
  <si>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</si>
  <si>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</si>
  <si>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</si>
  <si>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</si>
  <si>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</si>
  <si>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</si>
  <si>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</si>
  <si>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</si>
  <si>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</si>
  <si>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</si>
  <si>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</si>
  <si>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</si>
  <si>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</si>
  <si>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</si>
  <si>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</si>
  <si>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</si>
  <si>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</si>
  <si>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</si>
  <si>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</si>
  <si>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</si>
  <si>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</si>
  <si>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</si>
  <si>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</si>
  <si>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</si>
  <si>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</si>
  <si>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</si>
  <si>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</si>
  <si>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</si>
  <si>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</si>
  <si>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</si>
  <si>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</si>
  <si>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</si>
  <si>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</si>
  <si>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</si>
  <si>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</si>
  <si>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</si>
  <si>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</si>
  <si>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</si>
  <si>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</si>
  <si>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</si>
  <si>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</si>
  <si>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</si>
  <si>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</si>
  <si>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</si>
  <si>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</si>
  <si>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</si>
  <si>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</si>
  <si>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</si>
  <si>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</si>
  <si>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</si>
  <si>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</si>
  <si>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</si>
  <si>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</si>
  <si>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</si>
  <si>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</si>
  <si>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</si>
  <si>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</si>
  <si>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</si>
  <si>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</si>
  <si>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</si>
  <si>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</si>
  <si>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</si>
  <si>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</si>
  <si>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</si>
  <si>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</si>
  <si>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</si>
  <si>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</si>
  <si>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</si>
  <si>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</si>
  <si>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</si>
  <si>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</si>
  <si>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</si>
  <si>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</si>
  <si>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</si>
  <si>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</si>
  <si>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</si>
  <si>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</si>
  <si>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</si>
  <si>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</si>
  <si>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</si>
  <si>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</si>
  <si>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</si>
  <si>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</si>
  <si>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</si>
  <si>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</si>
  <si>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</si>
  <si>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</si>
  <si>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</si>
  <si>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</si>
  <si>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</si>
  <si>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</si>
  <si>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</si>
  <si>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</si>
  <si>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</si>
  <si>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</si>
  <si>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</si>
  <si>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</si>
  <si>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</si>
  <si>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</si>
  <si>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</si>
  <si>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</si>
  <si>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</si>
  <si>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</si>
  <si>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</si>
  <si>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</si>
  <si>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</si>
  <si>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</si>
  <si>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</si>
  <si>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</si>
  <si>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</si>
  <si>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</si>
  <si>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</si>
  <si>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</si>
  <si>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</si>
  <si>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</si>
  <si>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</si>
  <si>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</si>
  <si>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</si>
  <si>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</si>
  <si>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</si>
  <si>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</si>
  <si>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</si>
  <si>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</si>
  <si>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</si>
  <si>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</si>
  <si>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</si>
  <si>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</si>
  <si>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</si>
  <si>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</si>
  <si>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</si>
  <si>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</si>
  <si>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</si>
  <si>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</si>
  <si>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</si>
  <si>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</si>
  <si>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</si>
  <si>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</si>
  <si>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</si>
  <si>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</si>
  <si>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</si>
  <si>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</si>
  <si>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</si>
  <si>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</si>
  <si>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</si>
  <si>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</si>
  <si>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</si>
  <si>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</si>
  <si>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</si>
  <si>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</si>
  <si>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</si>
  <si>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</si>
  <si>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</si>
  <si>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</si>
  <si>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</si>
  <si>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</si>
  <si>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</si>
  <si>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</si>
  <si>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</si>
  <si>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</si>
  <si>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</si>
  <si>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</si>
  <si>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</si>
  <si>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</si>
  <si>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</si>
  <si>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</si>
  <si>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</si>
  <si>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</si>
  <si>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</si>
  <si>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</si>
  <si>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</si>
  <si>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</si>
  <si>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</si>
  <si>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</si>
  <si>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</si>
  <si>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</si>
  <si>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</si>
  <si>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</si>
  <si>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</si>
  <si>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</si>
  <si>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</si>
  <si>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</si>
  <si>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</si>
  <si>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</si>
  <si>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</si>
  <si>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</si>
  <si>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</si>
  <si>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</si>
  <si>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</si>
  <si>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</si>
  <si>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</si>
  <si>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</si>
  <si>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</si>
  <si>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</si>
  <si>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</si>
  <si>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</si>
  <si>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</si>
  <si>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</si>
  <si>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</si>
  <si>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</si>
  <si>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</si>
  <si>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</si>
  <si>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</si>
  <si>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</si>
  <si>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</si>
  <si>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</si>
  <si>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</si>
  <si>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</si>
  <si>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</si>
  <si>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</si>
  <si>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</si>
  <si>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</si>
  <si>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</si>
  <si>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</si>
  <si>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</si>
  <si>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</si>
  <si>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</si>
  <si>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</si>
  <si>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</si>
  <si>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</si>
  <si>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</si>
  <si>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</si>
  <si>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</si>
  <si>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</si>
  <si>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</si>
  <si>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</si>
  <si>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</si>
  <si>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</si>
  <si>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</si>
  <si>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</si>
  <si>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</si>
  <si>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</si>
  <si>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</si>
  <si>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</si>
  <si>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</si>
  <si>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</si>
  <si>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</si>
  <si>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1351-57</t>
  </si>
  <si>
    <t>1351-54-55</t>
  </si>
  <si>
    <t>JUAN MENDIETA</t>
  </si>
  <si>
    <t>S-F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</si>
</sst>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NO PAGAR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NO PAGAR</v>
      </c>
      <c r="Y343" s="19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NO PAGAR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NO PAGAR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NO PAGAR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1" t="s">
        <v>29</v>
      </c>
      <c r="AD476" s="191"/>
      <c r="AE476" s="191"/>
    </row>
    <row r="477" spans="8:31">
      <c r="H477" s="192" t="s">
        <v>28</v>
      </c>
      <c r="I477" s="192"/>
      <c r="J477" s="192"/>
      <c r="V477" s="17"/>
      <c r="AC477" s="191"/>
      <c r="AD477" s="191"/>
      <c r="AE477" s="191"/>
    </row>
    <row r="478" spans="8:31">
      <c r="H478" s="192"/>
      <c r="I478" s="192"/>
      <c r="J478" s="192"/>
      <c r="V478" s="17"/>
      <c r="AC478" s="191"/>
      <c r="AD478" s="191"/>
      <c r="AE478" s="19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>
      <c r="H523" s="192"/>
      <c r="I523" s="192"/>
      <c r="J523" s="192"/>
      <c r="V523" s="17"/>
      <c r="AA523" s="192"/>
      <c r="AB523" s="192"/>
      <c r="AC523" s="19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5" t="str">
        <f>IF(Y532&lt;0,"NO PAGAR","COBRAR'")</f>
        <v>NO PAGAR</v>
      </c>
      <c r="Y533" s="19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5" t="str">
        <f>IF(C532&lt;0,"NO PAGAR","COBRAR'")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1" t="s">
        <v>29</v>
      </c>
      <c r="AD575" s="191"/>
      <c r="AE575" s="191"/>
    </row>
    <row r="576" spans="8:31">
      <c r="H576" s="192" t="s">
        <v>28</v>
      </c>
      <c r="I576" s="192"/>
      <c r="J576" s="192"/>
      <c r="V576" s="17"/>
      <c r="AC576" s="191"/>
      <c r="AD576" s="191"/>
      <c r="AE576" s="191"/>
    </row>
    <row r="577" spans="2:41">
      <c r="H577" s="192"/>
      <c r="I577" s="192"/>
      <c r="J577" s="192"/>
      <c r="V577" s="17"/>
      <c r="AC577" s="191"/>
      <c r="AD577" s="191"/>
      <c r="AE577" s="19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>
      <c r="H622" s="192"/>
      <c r="I622" s="192"/>
      <c r="J622" s="192"/>
      <c r="V622" s="17"/>
      <c r="AA622" s="192"/>
      <c r="AB622" s="192"/>
      <c r="AC622" s="19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5" t="str">
        <f>IF(Y631&lt;0,"NO PAGAR","COBRAR'")</f>
        <v>NO PAGAR</v>
      </c>
      <c r="Y632" s="19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5" t="str">
        <f>IF(C631&lt;0,"NO PAGAR","COBRAR'")</f>
        <v>NO PAGAR</v>
      </c>
      <c r="C633" s="19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1" t="s">
        <v>29</v>
      </c>
      <c r="AD668" s="191"/>
      <c r="AE668" s="191"/>
    </row>
    <row r="669" spans="8:31">
      <c r="H669" s="198" t="s">
        <v>28</v>
      </c>
      <c r="I669" s="198"/>
      <c r="J669" s="198"/>
      <c r="V669" s="17"/>
      <c r="AC669" s="191"/>
      <c r="AD669" s="191"/>
      <c r="AE669" s="191"/>
    </row>
    <row r="670" spans="8:31">
      <c r="H670" s="198"/>
      <c r="I670" s="198"/>
      <c r="J670" s="198"/>
      <c r="V670" s="17"/>
      <c r="AC670" s="191"/>
      <c r="AD670" s="191"/>
      <c r="AE670" s="19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>
      <c r="H708" s="192"/>
      <c r="I708" s="192"/>
      <c r="J708" s="192"/>
      <c r="V708" s="17"/>
      <c r="AA708" s="192"/>
      <c r="AB708" s="192"/>
      <c r="AC708" s="19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5" t="str">
        <f>IF(Y717&lt;0,"NO PAGAR","COBRAR'")</f>
        <v>NO PAGAR</v>
      </c>
      <c r="Y718" s="19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5" t="str">
        <f>IF(C717&lt;0,"NO PAGAR","COBRAR'")</f>
        <v>NO PAGAR</v>
      </c>
      <c r="C719" s="19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1" t="s">
        <v>29</v>
      </c>
      <c r="AD754" s="191"/>
      <c r="AE754" s="191"/>
    </row>
    <row r="755" spans="2:41">
      <c r="H755" s="192" t="s">
        <v>28</v>
      </c>
      <c r="I755" s="192"/>
      <c r="J755" s="192"/>
      <c r="V755" s="17"/>
      <c r="AC755" s="191"/>
      <c r="AD755" s="191"/>
      <c r="AE755" s="191"/>
    </row>
    <row r="756" spans="2:41">
      <c r="H756" s="192"/>
      <c r="I756" s="192"/>
      <c r="J756" s="192"/>
      <c r="V756" s="17"/>
      <c r="AC756" s="191"/>
      <c r="AD756" s="191"/>
      <c r="AE756" s="19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>
      <c r="H801" s="192"/>
      <c r="I801" s="192"/>
      <c r="J801" s="192"/>
      <c r="V801" s="17"/>
      <c r="AA801" s="192"/>
      <c r="AB801" s="192"/>
      <c r="AC801" s="19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5" t="str">
        <f>IF(Y810&lt;0,"NO PAGAR","COBRAR'")</f>
        <v>NO PAGAR</v>
      </c>
      <c r="Y811" s="19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5" t="str">
        <f>IF(C810&lt;0,"NO PAGAR","COBRAR'")</f>
        <v>NO PAGAR</v>
      </c>
      <c r="C812" s="19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1" t="s">
        <v>29</v>
      </c>
      <c r="AD847" s="191"/>
      <c r="AE847" s="191"/>
    </row>
    <row r="848" spans="2:31">
      <c r="H848" s="192" t="s">
        <v>28</v>
      </c>
      <c r="I848" s="192"/>
      <c r="J848" s="192"/>
      <c r="V848" s="17"/>
      <c r="AC848" s="191"/>
      <c r="AD848" s="191"/>
      <c r="AE848" s="191"/>
    </row>
    <row r="849" spans="2:41">
      <c r="H849" s="192"/>
      <c r="I849" s="192"/>
      <c r="J849" s="192"/>
      <c r="V849" s="17"/>
      <c r="AC849" s="191"/>
      <c r="AD849" s="191"/>
      <c r="AE849" s="19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>
      <c r="H894" s="192"/>
      <c r="I894" s="192"/>
      <c r="J894" s="192"/>
      <c r="V894" s="17"/>
      <c r="AA894" s="192"/>
      <c r="AB894" s="192"/>
      <c r="AC894" s="19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5" t="str">
        <f>IF(Y903&lt;0,"NO PAGAR","COBRAR'")</f>
        <v>NO PAGAR</v>
      </c>
      <c r="Y904" s="19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5" t="str">
        <f>IF(C903&lt;0,"NO PAGAR","COBRAR'")</f>
        <v>NO PAGAR</v>
      </c>
      <c r="C905" s="19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1" t="s">
        <v>29</v>
      </c>
      <c r="AD941" s="191"/>
      <c r="AE941" s="191"/>
    </row>
    <row r="942" spans="8:31">
      <c r="H942" s="192" t="s">
        <v>28</v>
      </c>
      <c r="I942" s="192"/>
      <c r="J942" s="192"/>
      <c r="V942" s="17"/>
      <c r="AC942" s="191"/>
      <c r="AD942" s="191"/>
      <c r="AE942" s="191"/>
    </row>
    <row r="943" spans="8:31">
      <c r="H943" s="192"/>
      <c r="I943" s="192"/>
      <c r="J943" s="192"/>
      <c r="V943" s="17"/>
      <c r="AC943" s="191"/>
      <c r="AD943" s="191"/>
      <c r="AE943" s="19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>
      <c r="H988" s="192"/>
      <c r="I988" s="192"/>
      <c r="J988" s="192"/>
      <c r="V988" s="17"/>
      <c r="AA988" s="192"/>
      <c r="AB988" s="192"/>
      <c r="AC988" s="19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5" t="str">
        <f>IF(Y997&lt;0,"NO PAGAR","COBRAR'")</f>
        <v>NO PAGAR</v>
      </c>
      <c r="Y998" s="19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5" t="str">
        <f>IF(C997&lt;0,"NO PAGAR","COBRAR'")</f>
        <v>NO PAGAR</v>
      </c>
      <c r="C999" s="19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1" t="s">
        <v>29</v>
      </c>
      <c r="AD1034" s="191"/>
      <c r="AE1034" s="191"/>
    </row>
    <row r="1035" spans="2:31">
      <c r="H1035" s="192" t="s">
        <v>28</v>
      </c>
      <c r="I1035" s="192"/>
      <c r="J1035" s="192"/>
      <c r="V1035" s="17"/>
      <c r="AC1035" s="191"/>
      <c r="AD1035" s="191"/>
      <c r="AE1035" s="191"/>
    </row>
    <row r="1036" spans="2:31">
      <c r="H1036" s="192"/>
      <c r="I1036" s="192"/>
      <c r="J1036" s="192"/>
      <c r="V1036" s="17"/>
      <c r="AC1036" s="191"/>
      <c r="AD1036" s="191"/>
      <c r="AE1036" s="19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>
      <c r="H1081" s="192"/>
      <c r="I1081" s="192"/>
      <c r="J1081" s="192"/>
      <c r="V1081" s="17"/>
      <c r="AA1081" s="192"/>
      <c r="AB1081" s="192"/>
      <c r="AC1081" s="19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5" t="str">
        <f>IF(Y1090&lt;0,"NO PAGAR","COBRAR'")</f>
        <v>NO PAGAR</v>
      </c>
      <c r="Y1091" s="19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5" t="str">
        <f>IF(C1090&lt;0,"NO PAGAR","COBRAR'")</f>
        <v>NO PAGAR</v>
      </c>
      <c r="C1092" s="19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E719" zoomScale="89" zoomScaleNormal="89" workbookViewId="0">
      <selection activeCell="S722" sqref="S72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NO PAGAR</v>
      </c>
      <c r="Y157" s="19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NO PAGAR</v>
      </c>
      <c r="Y242" s="19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NO PAGAR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NO PAGAR</v>
      </c>
      <c r="Y334" s="19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NO PAGAR</v>
      </c>
      <c r="C335" s="19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AA373" s="106"/>
      <c r="AB373" s="106"/>
      <c r="AC373" s="199" t="s">
        <v>29</v>
      </c>
      <c r="AD373" s="199"/>
      <c r="AE373" s="199"/>
    </row>
    <row r="374" spans="2:41">
      <c r="V374" s="17"/>
      <c r="AA374" s="106"/>
      <c r="AB374" s="106"/>
      <c r="AC374" s="199"/>
      <c r="AD374" s="199"/>
      <c r="AE374" s="199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9"/>
      <c r="AD375" s="199"/>
      <c r="AE375" s="199"/>
    </row>
    <row r="376" spans="2:41" ht="23.2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>
      <c r="H412" s="76"/>
      <c r="I412" s="76"/>
      <c r="J412" s="76"/>
      <c r="V412" s="17"/>
      <c r="AA412" s="192"/>
      <c r="AB412" s="192"/>
      <c r="AC412" s="19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5" t="str">
        <f>IF(Y421&lt;0,"NO PAGAR","COBRAR'")</f>
        <v>NO PAGAR</v>
      </c>
      <c r="Y422" s="19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5" t="str">
        <f>IF(C421&lt;0,"NO PAGAR","COBRAR'")</f>
        <v>COBRAR'</v>
      </c>
      <c r="C423" s="19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5" t="str">
        <f>IF(Y505&lt;0,"NO PAGAR","COBRAR'")</f>
        <v>COBRAR'</v>
      </c>
      <c r="Y506" s="19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5" t="str">
        <f>IF(C505&lt;0,"NO PAGAR","COBRAR'")</f>
        <v>COBRAR'</v>
      </c>
      <c r="C507" s="19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1" t="s">
        <v>29</v>
      </c>
      <c r="AD545" s="191"/>
      <c r="AE545" s="191"/>
    </row>
    <row r="546" spans="2:41" ht="21.75" customHeight="1">
      <c r="H546" s="76" t="s">
        <v>28</v>
      </c>
      <c r="I546" s="76"/>
      <c r="J546" s="76"/>
      <c r="V546" s="17"/>
      <c r="AC546" s="191"/>
      <c r="AD546" s="191"/>
      <c r="AE546" s="191"/>
    </row>
    <row r="547" spans="2:41" ht="15" customHeight="1">
      <c r="H547" s="76"/>
      <c r="I547" s="76"/>
      <c r="J547" s="76"/>
      <c r="V547" s="17"/>
      <c r="AC547" s="191"/>
      <c r="AD547" s="191"/>
      <c r="AE547" s="19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5" t="str">
        <f>IF(Y591&lt;0,"NO PAGAR","COBRAR'")</f>
        <v>COBRAR'</v>
      </c>
      <c r="Y592" s="19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5" t="str">
        <f>IF(C591&lt;0,"NO PAGAR","COBRAR'")</f>
        <v>COBRAR'</v>
      </c>
      <c r="C593" s="19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1" t="s">
        <v>29</v>
      </c>
      <c r="AD626" s="191"/>
      <c r="AE626" s="191"/>
    </row>
    <row r="627" spans="2:41" ht="27" customHeight="1">
      <c r="H627" s="76" t="s">
        <v>28</v>
      </c>
      <c r="I627" s="76"/>
      <c r="J627" s="76"/>
      <c r="V627" s="17"/>
      <c r="AC627" s="191"/>
      <c r="AD627" s="191"/>
      <c r="AE627" s="191"/>
    </row>
    <row r="628" spans="2:41" ht="15" customHeight="1">
      <c r="H628" s="76"/>
      <c r="I628" s="76"/>
      <c r="J628" s="76"/>
      <c r="V628" s="17"/>
      <c r="AC628" s="191"/>
      <c r="AD628" s="191"/>
      <c r="AE628" s="19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>
      <c r="H668" s="76"/>
      <c r="I668" s="76"/>
      <c r="J668" s="76"/>
      <c r="V668" s="17"/>
      <c r="AA668" s="192"/>
      <c r="AB668" s="192"/>
      <c r="AC668" s="19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5" t="str">
        <f>IF(Y677&lt;0,"NO PAGAR","COBRAR'")</f>
        <v>NO PAGAR</v>
      </c>
      <c r="Y678" s="195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5" t="str">
        <f>IF(C677&lt;0,"NO PAGAR","COBRAR'")</f>
        <v>COBRAR'</v>
      </c>
      <c r="C679" s="19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1" t="s">
        <v>29</v>
      </c>
      <c r="AD714" s="191"/>
      <c r="AE714" s="191"/>
    </row>
    <row r="715" spans="2:31" ht="24" customHeight="1">
      <c r="H715" s="76" t="s">
        <v>28</v>
      </c>
      <c r="I715" s="76"/>
      <c r="J715" s="76"/>
      <c r="V715" s="17"/>
      <c r="AC715" s="191"/>
      <c r="AD715" s="191"/>
      <c r="AE715" s="191"/>
    </row>
    <row r="716" spans="2:31" ht="15" customHeight="1">
      <c r="H716" s="76"/>
      <c r="I716" s="76"/>
      <c r="J716" s="76"/>
      <c r="V716" s="17"/>
      <c r="AC716" s="191"/>
      <c r="AD716" s="191"/>
      <c r="AE716" s="19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-2975.01</v>
      </c>
      <c r="AA720" s="193" t="s">
        <v>20</v>
      </c>
      <c r="AB720" s="193"/>
      <c r="AC720" s="193"/>
      <c r="AD720" s="193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2975.01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2975.01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-2975.01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-2975.01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4" t="str">
        <f>IF(C725&lt;0,"NO PAGAR","COBRAR")</f>
        <v>NO PAGAR</v>
      </c>
      <c r="C726" s="19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NO PAGAR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2975.01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200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200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2975.01</v>
      </c>
      <c r="V747" s="17"/>
      <c r="X747" s="15" t="s">
        <v>18</v>
      </c>
      <c r="Y747" s="16">
        <f>SUM(Y728:Y746)</f>
        <v>2975.01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>
      <c r="H761" s="76"/>
      <c r="I761" s="76"/>
      <c r="J761" s="76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-2975.01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-2975.01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2975.01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3175.01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-2975.01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-3175.01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5" t="str">
        <f>IF(Y770&lt;0,"NO PAGAR","COBRAR'")</f>
        <v>NO PAGAR</v>
      </c>
      <c r="Y771" s="19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5" t="str">
        <f>IF(C770&lt;0,"NO PAGAR","COBRAR'")</f>
        <v>NO PAGAR</v>
      </c>
      <c r="C772" s="195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2975.01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2975.01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2975.01</v>
      </c>
      <c r="D793" t="s">
        <v>22</v>
      </c>
      <c r="E793" t="s">
        <v>21</v>
      </c>
      <c r="V793" s="17"/>
      <c r="X793" s="15" t="s">
        <v>18</v>
      </c>
      <c r="Y793" s="16">
        <f>SUM(Y774:Y792)</f>
        <v>3175.01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1" t="s">
        <v>29</v>
      </c>
      <c r="AD807" s="191"/>
      <c r="AE807" s="191"/>
    </row>
    <row r="808" spans="2:41" ht="15" customHeight="1">
      <c r="H808" s="76" t="s">
        <v>28</v>
      </c>
      <c r="I808" s="76"/>
      <c r="J808" s="76"/>
      <c r="V808" s="17"/>
      <c r="AC808" s="191"/>
      <c r="AD808" s="191"/>
      <c r="AE808" s="191"/>
    </row>
    <row r="809" spans="2:41" ht="15" customHeight="1">
      <c r="H809" s="76"/>
      <c r="I809" s="76"/>
      <c r="J809" s="76"/>
      <c r="V809" s="17"/>
      <c r="AC809" s="191"/>
      <c r="AD809" s="191"/>
      <c r="AE809" s="191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-3175.01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-2975.01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2975.01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2975.01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-2975.01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-2975.01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4" t="str">
        <f>IF(C818&lt;0,"NO PAGAR","COBRAR")</f>
        <v>NO PAGAR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NO PAGAR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2975.01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2975.01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2975.01</v>
      </c>
      <c r="V840" s="17"/>
      <c r="X840" s="15" t="s">
        <v>18</v>
      </c>
      <c r="Y840" s="16">
        <f>SUM(Y821:Y839)</f>
        <v>2975.01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>
      <c r="H854" s="76"/>
      <c r="I854" s="76"/>
      <c r="J854" s="76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-2975.01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-2975.01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2975.01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2975.01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-2975.01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-2975.01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5" t="str">
        <f>IF(Y863&lt;0,"NO PAGAR","COBRAR'")</f>
        <v>NO PAGAR</v>
      </c>
      <c r="Y864" s="195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5" t="str">
        <f>IF(C863&lt;0,"NO PAGAR","COBRAR'")</f>
        <v>NO PAGAR</v>
      </c>
      <c r="C865" s="195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2975.01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2975.01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2975.01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2975.01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1" t="s">
        <v>29</v>
      </c>
      <c r="AD901" s="191"/>
      <c r="AE901" s="191"/>
    </row>
    <row r="902" spans="2:41" ht="15" customHeight="1">
      <c r="H902" s="76" t="s">
        <v>28</v>
      </c>
      <c r="I902" s="76"/>
      <c r="J902" s="76"/>
      <c r="V902" s="17"/>
      <c r="AC902" s="191"/>
      <c r="AD902" s="191"/>
      <c r="AE902" s="191"/>
    </row>
    <row r="903" spans="2:41" ht="15" customHeight="1">
      <c r="H903" s="76"/>
      <c r="I903" s="76"/>
      <c r="J903" s="76"/>
      <c r="V903" s="17"/>
      <c r="AC903" s="191"/>
      <c r="AD903" s="191"/>
      <c r="AE903" s="191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-2975.01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-2975.01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2975.01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2975.01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-2975.01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-2975.01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4" t="str">
        <f>IF(C912&lt;0,"NO PAGAR","COBRAR")</f>
        <v>NO PAGAR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NO PAGAR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2975.01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2975.01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2975.01</v>
      </c>
      <c r="V934" s="17"/>
      <c r="X934" s="15" t="s">
        <v>18</v>
      </c>
      <c r="Y934" s="16">
        <f>SUM(Y915:Y933)</f>
        <v>2975.01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>
      <c r="H948" s="76"/>
      <c r="I948" s="76"/>
      <c r="J948" s="76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-2975.01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-2975.01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2975.01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2975.01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-2975.01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-2975.01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5" t="str">
        <f>IF(Y957&lt;0,"NO PAGAR","COBRAR'")</f>
        <v>NO PAGAR</v>
      </c>
      <c r="Y958" s="195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5" t="str">
        <f>IF(C957&lt;0,"NO PAGAR","COBRAR'")</f>
        <v>NO PAGAR</v>
      </c>
      <c r="C959" s="195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2975.01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2975.01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2975.01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2975.01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1" t="s">
        <v>29</v>
      </c>
      <c r="AD994" s="191"/>
      <c r="AE994" s="191"/>
    </row>
    <row r="995" spans="2:41" ht="15" customHeight="1">
      <c r="H995" s="76" t="s">
        <v>28</v>
      </c>
      <c r="I995" s="76"/>
      <c r="J995" s="76"/>
      <c r="V995" s="17"/>
      <c r="AC995" s="191"/>
      <c r="AD995" s="191"/>
      <c r="AE995" s="191"/>
    </row>
    <row r="996" spans="2:41" ht="15" customHeight="1">
      <c r="H996" s="76"/>
      <c r="I996" s="76"/>
      <c r="J996" s="76"/>
      <c r="V996" s="17"/>
      <c r="AC996" s="191"/>
      <c r="AD996" s="191"/>
      <c r="AE996" s="191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-2975.01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-2975.01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2975.01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2975.01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-2975.01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-2975.01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4" t="str">
        <f>IF(C1005&lt;0,"NO PAGAR","COBRAR")</f>
        <v>NO PAGAR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NO PAGAR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2975.01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2975.01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2975.01</v>
      </c>
      <c r="V1027" s="17"/>
      <c r="X1027" s="15" t="s">
        <v>18</v>
      </c>
      <c r="Y1027" s="16">
        <f>SUM(Y1008:Y1026)</f>
        <v>2975.01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>
      <c r="H1041" s="76"/>
      <c r="I1041" s="76"/>
      <c r="J1041" s="76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-2975.01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-2975.01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2975.01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2975.01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-2975.01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-2975.01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5" t="str">
        <f>IF(Y1050&lt;0,"NO PAGAR","COBRAR'")</f>
        <v>NO PAGAR</v>
      </c>
      <c r="Y1051" s="195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5" t="str">
        <f>IF(C1050&lt;0,"NO PAGAR","COBRAR'")</f>
        <v>NO PAGAR</v>
      </c>
      <c r="C1052" s="195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2975.01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2975.01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2975.01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2975.01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9" zoomScale="80" zoomScaleNormal="80" zoomScalePageLayoutView="118" workbookViewId="0">
      <selection activeCell="S694" sqref="S69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3" t="s">
        <v>77</v>
      </c>
      <c r="F8" s="193"/>
      <c r="G8" s="193"/>
      <c r="H8" s="193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4" t="s">
        <v>188</v>
      </c>
      <c r="AL8" s="204"/>
      <c r="AM8" s="20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NO PAGAR</v>
      </c>
      <c r="Y142" s="19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NO PAGAR</v>
      </c>
      <c r="C143" s="19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1" t="s">
        <v>29</v>
      </c>
      <c r="AD170" s="191"/>
      <c r="AE170" s="191"/>
    </row>
    <row r="171" spans="2:31">
      <c r="H171" s="192" t="s">
        <v>28</v>
      </c>
      <c r="I171" s="192"/>
      <c r="J171" s="192"/>
      <c r="V171" s="17"/>
      <c r="AC171" s="191"/>
      <c r="AD171" s="191"/>
      <c r="AE171" s="191"/>
    </row>
    <row r="172" spans="2:31">
      <c r="H172" s="192"/>
      <c r="I172" s="192"/>
      <c r="J172" s="192"/>
      <c r="V172" s="17"/>
      <c r="AC172" s="191"/>
      <c r="AD172" s="191"/>
      <c r="AE172" s="19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>
      <c r="H217" s="192"/>
      <c r="I217" s="192"/>
      <c r="J217" s="192"/>
      <c r="V217" s="17"/>
      <c r="AA217" s="192"/>
      <c r="AB217" s="192"/>
      <c r="AC217" s="19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5" t="str">
        <f>IF(Y226&lt;0,"NO PAGAR","COBRAR'")</f>
        <v>NO PAGAR</v>
      </c>
      <c r="Y227" s="19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5" t="str">
        <f>IF(C226&lt;0,"NO PAGAR","COBRAR'")</f>
        <v>NO PAGAR</v>
      </c>
      <c r="C228" s="19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1" t="s">
        <v>29</v>
      </c>
      <c r="AD262" s="191"/>
      <c r="AE262" s="191"/>
    </row>
    <row r="263" spans="2:41">
      <c r="H263" s="192" t="s">
        <v>28</v>
      </c>
      <c r="I263" s="192"/>
      <c r="J263" s="192"/>
      <c r="V263" s="17"/>
      <c r="AC263" s="191"/>
      <c r="AD263" s="191"/>
      <c r="AE263" s="191"/>
    </row>
    <row r="264" spans="2:41">
      <c r="H264" s="192"/>
      <c r="I264" s="192"/>
      <c r="J264" s="192"/>
      <c r="V264" s="17"/>
      <c r="AC264" s="191"/>
      <c r="AD264" s="191"/>
      <c r="AE264" s="19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>
      <c r="H309" s="192"/>
      <c r="I309" s="192"/>
      <c r="J309" s="192"/>
      <c r="V309" s="17"/>
      <c r="AA309" s="192"/>
      <c r="AB309" s="192"/>
      <c r="AC309" s="19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5" t="str">
        <f>IF(Y318&lt;0,"NO PAGAR","COBRAR'")</f>
        <v>NO PAGAR</v>
      </c>
      <c r="Y319" s="19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5" t="str">
        <f>IF(C318&lt;0,"NO PAGAR","COBRAR'")</f>
        <v>NO PAGAR</v>
      </c>
      <c r="C320" s="19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199" t="s">
        <v>29</v>
      </c>
      <c r="AD358" s="199"/>
      <c r="AE358" s="199"/>
    </row>
    <row r="359" spans="2:41">
      <c r="V359" s="17"/>
      <c r="X359" s="205"/>
      <c r="AC359" s="199"/>
      <c r="AD359" s="199"/>
      <c r="AE359" s="199"/>
    </row>
    <row r="360" spans="2:41" ht="23.25">
      <c r="B360" s="22" t="s">
        <v>64</v>
      </c>
      <c r="V360" s="17"/>
      <c r="X360" s="205"/>
      <c r="AC360" s="199"/>
      <c r="AD360" s="199"/>
      <c r="AE360" s="199"/>
    </row>
    <row r="361" spans="2:41" ht="23.2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2" t="s">
        <v>31</v>
      </c>
      <c r="AB394" s="192"/>
      <c r="AC394" s="192"/>
    </row>
    <row r="395" spans="1:43" ht="15" customHeight="1">
      <c r="H395" s="76"/>
      <c r="I395" s="76"/>
      <c r="J395" s="76"/>
      <c r="V395" s="17"/>
      <c r="AA395" s="192"/>
      <c r="AB395" s="192"/>
      <c r="AC395" s="192"/>
    </row>
    <row r="396" spans="1:43">
      <c r="B396" s="207" t="s">
        <v>64</v>
      </c>
      <c r="F396" s="206" t="s">
        <v>30</v>
      </c>
      <c r="G396" s="206"/>
      <c r="H396" s="206"/>
      <c r="V396" s="17"/>
    </row>
    <row r="397" spans="1:43">
      <c r="B397" s="207"/>
      <c r="F397" s="206"/>
      <c r="G397" s="206"/>
      <c r="H397" s="206"/>
      <c r="V397" s="17"/>
    </row>
    <row r="398" spans="1:43" ht="26.25" customHeight="1">
      <c r="B398" s="207"/>
      <c r="F398" s="206"/>
      <c r="G398" s="206"/>
      <c r="H398" s="20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5" t="str">
        <f>IF(Y404&lt;0,"NO PAGAR","COBRAR'")</f>
        <v>NO PAGAR</v>
      </c>
      <c r="Y405" s="19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5" t="str">
        <f>IF(C404&lt;0,"NO PAGAR","COBRAR'")</f>
        <v>NO PAGAR</v>
      </c>
      <c r="C406" s="19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1" t="s">
        <v>29</v>
      </c>
      <c r="AC434" s="19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>
      <c r="H472" s="76"/>
      <c r="J472" s="76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NO PAGAR</v>
      </c>
      <c r="Y480" s="19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5" t="str">
        <f>IF(C479&lt;0,"NO PAGAR","COBRAR'")</f>
        <v>NO PAGAR</v>
      </c>
      <c r="C481" s="19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1" t="s">
        <v>29</v>
      </c>
      <c r="AD514" s="191"/>
      <c r="AE514" s="191"/>
    </row>
    <row r="515" spans="2:41" ht="24" customHeight="1">
      <c r="H515" s="76" t="s">
        <v>28</v>
      </c>
      <c r="J515" s="76"/>
      <c r="V515" s="17"/>
      <c r="AC515" s="191"/>
      <c r="AD515" s="191"/>
      <c r="AE515" s="19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5" t="str">
        <f>IF(Y561&lt;0,"NO PAGAR","COBRAR'")</f>
        <v>NO PAGAR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5" t="str">
        <f>IF(C561&lt;0,"NO PAGAR","COBRAR'")</f>
        <v>NO PAGAR</v>
      </c>
      <c r="C563" s="19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1" t="s">
        <v>29</v>
      </c>
      <c r="AD596" s="191"/>
      <c r="AE596" s="191"/>
    </row>
    <row r="597" spans="2:41" ht="21" customHeight="1">
      <c r="H597" s="76" t="s">
        <v>28</v>
      </c>
      <c r="J597" s="76"/>
      <c r="V597" s="17"/>
      <c r="AC597" s="191"/>
      <c r="AD597" s="191"/>
      <c r="AE597" s="191"/>
    </row>
    <row r="598" spans="2:41" ht="15" customHeight="1">
      <c r="H598" s="76"/>
      <c r="J598" s="76"/>
      <c r="V598" s="17"/>
      <c r="AC598" s="191"/>
      <c r="AD598" s="191"/>
      <c r="AE598" s="19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>
      <c r="H643" s="76"/>
      <c r="J643" s="76"/>
      <c r="V643" s="17"/>
      <c r="AA643" s="192"/>
      <c r="AB643" s="192"/>
      <c r="AC643" s="19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5" t="str">
        <f>IF(Y650&lt;0,"NO PAGAR","COBRAR'")</f>
        <v>NO PAGAR</v>
      </c>
      <c r="Y651" s="19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5" t="str">
        <f>IF(C650&lt;0,"NO PAGAR","COBRAR'")</f>
        <v>NO PAGAR</v>
      </c>
      <c r="C652" s="195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1" t="s">
        <v>29</v>
      </c>
      <c r="AD684" s="191"/>
      <c r="AE684" s="191"/>
    </row>
    <row r="685" spans="8:31" ht="15" customHeight="1">
      <c r="H685" s="76" t="s">
        <v>28</v>
      </c>
      <c r="J685" s="76"/>
      <c r="V685" s="17"/>
      <c r="AC685" s="191"/>
      <c r="AD685" s="191"/>
      <c r="AE685" s="191"/>
    </row>
    <row r="686" spans="8:31" ht="15" customHeight="1">
      <c r="H686" s="76"/>
      <c r="J686" s="76"/>
      <c r="V686" s="17"/>
      <c r="AC686" s="191"/>
      <c r="AD686" s="191"/>
      <c r="AE686" s="191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3" t="s">
        <v>20</v>
      </c>
      <c r="F690" s="193"/>
      <c r="G690" s="193"/>
      <c r="H690" s="193"/>
      <c r="V690" s="17"/>
      <c r="X690" s="23" t="s">
        <v>32</v>
      </c>
      <c r="Y690" s="20">
        <f>IF(B690="PAGADO",0,C695)</f>
        <v>-4725.3002550000019</v>
      </c>
      <c r="AA690" s="193" t="s">
        <v>20</v>
      </c>
      <c r="AB690" s="193"/>
      <c r="AC690" s="193"/>
      <c r="AD690" s="19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4725.3002550000019</v>
      </c>
      <c r="E694" s="4"/>
      <c r="F694" s="3"/>
      <c r="G694" s="3"/>
      <c r="H694" s="5"/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4725.3002550000019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-4725.3002550000019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8</v>
      </c>
      <c r="Y695" s="21">
        <f>Y693-Y694</f>
        <v>-4725.3002550000019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4" t="str">
        <f>IF(C695&lt;0,"NO PAGAR","COBRAR")</f>
        <v>NO PAGAR</v>
      </c>
      <c r="C696" s="19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94" t="str">
        <f>IF(Y695&lt;0,"NO PAGAR","COBRAR")</f>
        <v>NO PAGAR</v>
      </c>
      <c r="Y696" s="19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6" t="s">
        <v>9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4725.3002550000019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2072.25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8" t="s">
        <v>7</v>
      </c>
      <c r="F706" s="189"/>
      <c r="G706" s="19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8" t="s">
        <v>7</v>
      </c>
      <c r="O708" s="189"/>
      <c r="P708" s="189"/>
      <c r="Q708" s="190"/>
      <c r="R708" s="18">
        <f>SUM(R692:R707)</f>
        <v>2072.25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4725.3002550000019</v>
      </c>
      <c r="V717" s="17"/>
      <c r="X717" s="15" t="s">
        <v>18</v>
      </c>
      <c r="Y717" s="16">
        <f>SUM(Y698:Y716)</f>
        <v>4725.3002550000019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>
      <c r="H731" s="76"/>
      <c r="J731" s="76"/>
      <c r="V731" s="17"/>
      <c r="AA731" s="192"/>
      <c r="AB731" s="192"/>
      <c r="AC731" s="19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-4725.3002550000019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-4725.3002550000019</v>
      </c>
      <c r="AA735" s="193" t="s">
        <v>20</v>
      </c>
      <c r="AB735" s="193"/>
      <c r="AC735" s="193"/>
      <c r="AD735" s="193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4725.3002550000019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4725.3002550000019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-4725.3002550000019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-4725.3002550000019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5" t="str">
        <f>IF(Y740&lt;0,"NO PAGAR","COBRAR'")</f>
        <v>NO PAGAR</v>
      </c>
      <c r="Y741" s="195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5" t="str">
        <f>IF(C740&lt;0,"NO PAGAR","COBRAR'")</f>
        <v>NO PAGAR</v>
      </c>
      <c r="C742" s="19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4725.3002550000019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4725.3002550000019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4725.3002550000019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4725.3002550000019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1" t="s">
        <v>29</v>
      </c>
      <c r="AD777" s="191"/>
      <c r="AE777" s="191"/>
    </row>
    <row r="778" spans="2:41" ht="15" customHeight="1">
      <c r="H778" s="76" t="s">
        <v>28</v>
      </c>
      <c r="J778" s="76"/>
      <c r="V778" s="17"/>
      <c r="AC778" s="191"/>
      <c r="AD778" s="191"/>
      <c r="AE778" s="191"/>
    </row>
    <row r="779" spans="2:41" ht="15" customHeight="1">
      <c r="H779" s="76"/>
      <c r="J779" s="76"/>
      <c r="V779" s="17"/>
      <c r="AC779" s="191"/>
      <c r="AD779" s="191"/>
      <c r="AE779" s="191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-4725.3002550000019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-4725.3002550000019</v>
      </c>
      <c r="AA783" s="193" t="s">
        <v>20</v>
      </c>
      <c r="AB783" s="193"/>
      <c r="AC783" s="193"/>
      <c r="AD783" s="193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4725.3002550000019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4725.3002550000019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-4725.3002550000019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-4725.3002550000019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4" t="str">
        <f>IF(C788&lt;0,"NO PAGAR","COBRAR")</f>
        <v>NO PAGAR</v>
      </c>
      <c r="C789" s="19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4" t="str">
        <f>IF(Y788&lt;0,"NO PAGAR","COBRAR")</f>
        <v>NO PAGAR</v>
      </c>
      <c r="Y789" s="19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4725.3002550000019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4725.3002550000019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4725.3002550000019</v>
      </c>
      <c r="V810" s="17"/>
      <c r="X810" s="15" t="s">
        <v>18</v>
      </c>
      <c r="Y810" s="16">
        <f>SUM(Y791:Y809)</f>
        <v>4725.3002550000019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>
      <c r="H824" s="76"/>
      <c r="J824" s="76"/>
      <c r="V824" s="17"/>
      <c r="AA824" s="192"/>
      <c r="AB824" s="192"/>
      <c r="AC824" s="192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-4725.3002550000019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-4725.3002550000019</v>
      </c>
      <c r="AA828" s="193" t="s">
        <v>20</v>
      </c>
      <c r="AB828" s="193"/>
      <c r="AC828" s="193"/>
      <c r="AD828" s="193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4725.3002550000019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4725.3002550000019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-4725.3002550000019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-4725.3002550000019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5" t="str">
        <f>IF(Y833&lt;0,"NO PAGAR","COBRAR'")</f>
        <v>NO PAGAR</v>
      </c>
      <c r="Y834" s="195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5" t="str">
        <f>IF(C833&lt;0,"NO PAGAR","COBRAR'")</f>
        <v>NO PAGAR</v>
      </c>
      <c r="C835" s="195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4725.3002550000019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4725.3002550000019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4725.3002550000019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4725.3002550000019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1" t="s">
        <v>29</v>
      </c>
      <c r="AD871" s="191"/>
      <c r="AE871" s="191"/>
    </row>
    <row r="872" spans="2:41" ht="15" customHeight="1">
      <c r="H872" s="76" t="s">
        <v>28</v>
      </c>
      <c r="J872" s="76"/>
      <c r="V872" s="17"/>
      <c r="AC872" s="191"/>
      <c r="AD872" s="191"/>
      <c r="AE872" s="191"/>
    </row>
    <row r="873" spans="2:41" ht="15" customHeight="1">
      <c r="H873" s="76"/>
      <c r="J873" s="76"/>
      <c r="V873" s="17"/>
      <c r="AC873" s="191"/>
      <c r="AD873" s="191"/>
      <c r="AE873" s="191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-4725.3002550000019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-4725.3002550000019</v>
      </c>
      <c r="AA877" s="193" t="s">
        <v>20</v>
      </c>
      <c r="AB877" s="193"/>
      <c r="AC877" s="193"/>
      <c r="AD877" s="193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4725.3002550000019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4725.3002550000019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-4725.3002550000019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-4725.3002550000019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4" t="str">
        <f>IF(C882&lt;0,"NO PAGAR","COBRAR")</f>
        <v>NO PAGAR</v>
      </c>
      <c r="C883" s="19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4" t="str">
        <f>IF(Y882&lt;0,"NO PAGAR","COBRAR")</f>
        <v>NO PAGAR</v>
      </c>
      <c r="Y883" s="19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4725.3002550000019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4725.3002550000019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4725.3002550000019</v>
      </c>
      <c r="V904" s="17"/>
      <c r="X904" s="15" t="s">
        <v>18</v>
      </c>
      <c r="Y904" s="16">
        <f>SUM(Y885:Y903)</f>
        <v>4725.3002550000019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>
      <c r="H918" s="76"/>
      <c r="J918" s="76"/>
      <c r="V918" s="17"/>
      <c r="AA918" s="192"/>
      <c r="AB918" s="192"/>
      <c r="AC918" s="192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-4725.3002550000019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-4725.3002550000019</v>
      </c>
      <c r="AA922" s="193" t="s">
        <v>20</v>
      </c>
      <c r="AB922" s="193"/>
      <c r="AC922" s="193"/>
      <c r="AD922" s="193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4725.3002550000019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4725.3002550000019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-4725.3002550000019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-4725.3002550000019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5" t="str">
        <f>IF(Y927&lt;0,"NO PAGAR","COBRAR'")</f>
        <v>NO PAGAR</v>
      </c>
      <c r="Y928" s="195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5" t="str">
        <f>IF(C927&lt;0,"NO PAGAR","COBRAR'")</f>
        <v>NO PAGAR</v>
      </c>
      <c r="C929" s="195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4725.3002550000019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4725.3002550000019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4725.3002550000019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4725.3002550000019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1" t="s">
        <v>29</v>
      </c>
      <c r="AD964" s="191"/>
      <c r="AE964" s="191"/>
    </row>
    <row r="965" spans="2:41" ht="15" customHeight="1">
      <c r="H965" s="76" t="s">
        <v>28</v>
      </c>
      <c r="J965" s="76"/>
      <c r="V965" s="17"/>
      <c r="AC965" s="191"/>
      <c r="AD965" s="191"/>
      <c r="AE965" s="191"/>
    </row>
    <row r="966" spans="2:41" ht="15" customHeight="1">
      <c r="H966" s="76"/>
      <c r="J966" s="76"/>
      <c r="V966" s="17"/>
      <c r="AC966" s="191"/>
      <c r="AD966" s="191"/>
      <c r="AE966" s="191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-4725.3002550000019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-4725.3002550000019</v>
      </c>
      <c r="AA970" s="193" t="s">
        <v>20</v>
      </c>
      <c r="AB970" s="193"/>
      <c r="AC970" s="193"/>
      <c r="AD970" s="193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4725.3002550000019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4725.3002550000019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-4725.3002550000019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-4725.3002550000019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4" t="str">
        <f>IF(C975&lt;0,"NO PAGAR","COBRAR")</f>
        <v>NO PAGAR</v>
      </c>
      <c r="C976" s="19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4" t="str">
        <f>IF(Y975&lt;0,"NO PAGAR","COBRAR")</f>
        <v>NO PAGAR</v>
      </c>
      <c r="Y976" s="19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4725.3002550000019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4725.3002550000019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4725.3002550000019</v>
      </c>
      <c r="V997" s="17"/>
      <c r="X997" s="15" t="s">
        <v>18</v>
      </c>
      <c r="Y997" s="16">
        <f>SUM(Y978:Y996)</f>
        <v>4725.3002550000019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>
      <c r="H1011" s="76"/>
      <c r="J1011" s="76"/>
      <c r="V1011" s="17"/>
      <c r="AA1011" s="192"/>
      <c r="AB1011" s="192"/>
      <c r="AC1011" s="192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-4725.3002550000019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-4725.3002550000019</v>
      </c>
      <c r="AA1015" s="193" t="s">
        <v>20</v>
      </c>
      <c r="AB1015" s="193"/>
      <c r="AC1015" s="193"/>
      <c r="AD1015" s="193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4725.3002550000019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4725.3002550000019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-4725.3002550000019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-4725.3002550000019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5" t="str">
        <f>IF(Y1020&lt;0,"NO PAGAR","COBRAR'")</f>
        <v>NO PAGAR</v>
      </c>
      <c r="Y1021" s="195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5" t="str">
        <f>IF(C1020&lt;0,"NO PAGAR","COBRAR'")</f>
        <v>NO PAGAR</v>
      </c>
      <c r="C1022" s="195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4725.3002550000019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4725.3002550000019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4725.3002550000019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4725.3002550000019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717" zoomScale="82" zoomScaleNormal="82" workbookViewId="0">
      <selection activeCell="E726" sqref="E72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>
      <c r="H141" s="192"/>
      <c r="I141" s="192"/>
      <c r="J141" s="192"/>
      <c r="V141" s="17"/>
      <c r="AA141" s="192"/>
      <c r="AB141" s="192"/>
      <c r="AC141" s="19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5" t="str">
        <f>IF(Y150&lt;0,"NO PAGAR","COBRAR'")</f>
        <v>NO PAGAR</v>
      </c>
      <c r="Y151" s="19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5" t="str">
        <f>IF(C150&lt;0,"NO PAGAR","COBRAR'")</f>
        <v>NO PAGAR</v>
      </c>
      <c r="C152" s="19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1" t="s">
        <v>29</v>
      </c>
      <c r="AD188" s="191"/>
      <c r="AE188" s="191"/>
    </row>
    <row r="189" spans="8:31">
      <c r="H189" s="192" t="s">
        <v>28</v>
      </c>
      <c r="I189" s="192"/>
      <c r="J189" s="192"/>
      <c r="V189" s="17"/>
      <c r="AC189" s="191"/>
      <c r="AD189" s="191"/>
      <c r="AE189" s="191"/>
    </row>
    <row r="190" spans="8:31">
      <c r="H190" s="192"/>
      <c r="I190" s="192"/>
      <c r="J190" s="192"/>
      <c r="V190" s="17"/>
      <c r="AC190" s="191"/>
      <c r="AD190" s="191"/>
      <c r="AE190" s="19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>
      <c r="H235" s="192"/>
      <c r="I235" s="192"/>
      <c r="J235" s="192"/>
      <c r="V235" s="17"/>
      <c r="AA235" s="192"/>
      <c r="AB235" s="192"/>
      <c r="AC235" s="19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5" t="str">
        <f>IF(Y244&lt;0,"NO PAGAR","COBRAR'")</f>
        <v>NO PAGAR</v>
      </c>
      <c r="Y245" s="19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5" t="str">
        <f>IF(C244&lt;0,"NO PAGAR","COBRAR'")</f>
        <v>NO PAGAR</v>
      </c>
      <c r="C246" s="19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1" t="s">
        <v>29</v>
      </c>
      <c r="AD280" s="191"/>
      <c r="AE280" s="191"/>
    </row>
    <row r="281" spans="2:41">
      <c r="H281" s="192" t="s">
        <v>28</v>
      </c>
      <c r="I281" s="192"/>
      <c r="J281" s="192"/>
      <c r="V281" s="17"/>
      <c r="AC281" s="191"/>
      <c r="AD281" s="191"/>
      <c r="AE281" s="191"/>
    </row>
    <row r="282" spans="2:41">
      <c r="H282" s="192"/>
      <c r="I282" s="192"/>
      <c r="J282" s="192"/>
      <c r="V282" s="17"/>
      <c r="AC282" s="191"/>
      <c r="AD282" s="191"/>
      <c r="AE282" s="19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>
      <c r="H327" s="192"/>
      <c r="I327" s="192"/>
      <c r="J327" s="192"/>
      <c r="V327" s="17"/>
      <c r="AA327" s="192"/>
      <c r="AB327" s="192"/>
      <c r="AC327" s="19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5" t="str">
        <f>IF(Y336&lt;0,"NO PAGAR","COBRAR'")</f>
        <v>NO PAGAR</v>
      </c>
      <c r="Y337" s="19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5" t="str">
        <f>IF(C336&lt;0,"NO PAGAR","COBRAR'")</f>
        <v>NO PAGAR</v>
      </c>
      <c r="C338" s="19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2" t="s">
        <v>28</v>
      </c>
      <c r="I374" s="192"/>
      <c r="J374" s="192"/>
      <c r="V374" s="17"/>
    </row>
    <row r="375" spans="2:41">
      <c r="H375" s="192"/>
      <c r="I375" s="192"/>
      <c r="J375" s="192"/>
      <c r="V375" s="17"/>
    </row>
    <row r="376" spans="2:41">
      <c r="V376" s="17"/>
      <c r="X376" s="205" t="s">
        <v>64</v>
      </c>
      <c r="AB376" s="199" t="s">
        <v>29</v>
      </c>
      <c r="AC376" s="199"/>
      <c r="AD376" s="199"/>
    </row>
    <row r="377" spans="2:41">
      <c r="V377" s="17"/>
      <c r="X377" s="205"/>
      <c r="AB377" s="199"/>
      <c r="AC377" s="199"/>
      <c r="AD377" s="199"/>
    </row>
    <row r="378" spans="2:41" ht="23.25">
      <c r="B378" s="22" t="s">
        <v>64</v>
      </c>
      <c r="V378" s="17"/>
      <c r="X378" s="205"/>
      <c r="AB378" s="199"/>
      <c r="AC378" s="199"/>
      <c r="AD378" s="199"/>
    </row>
    <row r="379" spans="2:41" ht="23.2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>
      <c r="H414" s="192"/>
      <c r="I414" s="192"/>
      <c r="J414" s="192"/>
      <c r="V414" s="17"/>
      <c r="AA414" s="192"/>
      <c r="AB414" s="192"/>
      <c r="AC414" s="19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5" t="str">
        <f>IF(Y423&lt;0,"NO PAGAR","COBRAR'")</f>
        <v>NO PAGAR</v>
      </c>
      <c r="Y424" s="19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5" t="str">
        <f>IF(C423&lt;0,"NO PAGAR","COBRAR'")</f>
        <v>NO PAGAR</v>
      </c>
      <c r="C425" s="19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1" t="s">
        <v>29</v>
      </c>
      <c r="AD458" s="191"/>
      <c r="AE458" s="19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1"/>
      <c r="AD459" s="191"/>
      <c r="AE459" s="19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1"/>
      <c r="AD460" s="191"/>
      <c r="AE460" s="19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>
      <c r="H499" s="192"/>
      <c r="I499" s="192"/>
      <c r="J499" s="192"/>
      <c r="V499" s="17"/>
      <c r="AA499" s="192"/>
      <c r="AB499" s="192"/>
      <c r="AC499" s="19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5" t="str">
        <f>IF(Y508&lt;0,"NO PAGAR","COBRAR'")</f>
        <v>NO PAGAR</v>
      </c>
      <c r="Y509" s="19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5" t="str">
        <f>IF(C508&lt;0,"NO PAGAR","COBRAR'")</f>
        <v>NO PAGAR</v>
      </c>
      <c r="C510" s="19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>
      <c r="H585" s="192"/>
      <c r="I585" s="192"/>
      <c r="J585" s="192"/>
      <c r="V585" s="17"/>
      <c r="AA585" s="192"/>
      <c r="AB585" s="192"/>
      <c r="AC585" s="19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5" t="str">
        <f>IF(Y594&lt;0,"NO PAGAR","COBRAR'")</f>
        <v>NO PAGAR</v>
      </c>
      <c r="Y595" s="195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5" t="str">
        <f>IF(C594&lt;0,"NO PAGAR","COBRAR'")</f>
        <v>NO PAGAR</v>
      </c>
      <c r="C596" s="19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1" t="s">
        <v>29</v>
      </c>
      <c r="AD625" s="191"/>
      <c r="AE625" s="191"/>
    </row>
    <row r="626" spans="2:41">
      <c r="H626" s="192" t="s">
        <v>28</v>
      </c>
      <c r="I626" s="192"/>
      <c r="J626" s="192"/>
      <c r="V626" s="17"/>
      <c r="AC626" s="191"/>
      <c r="AD626" s="191"/>
      <c r="AE626" s="191"/>
    </row>
    <row r="627" spans="2:41">
      <c r="H627" s="192"/>
      <c r="I627" s="192"/>
      <c r="J627" s="192"/>
      <c r="V627" s="17"/>
      <c r="AC627" s="191"/>
      <c r="AD627" s="191"/>
      <c r="AE627" s="19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>
      <c r="H672" s="192"/>
      <c r="I672" s="192"/>
      <c r="J672" s="192"/>
      <c r="V672" s="17"/>
      <c r="AA672" s="192"/>
      <c r="AB672" s="192"/>
      <c r="AC672" s="19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5" t="str">
        <f>IF(Y681&lt;0,"NO PAGAR","COBRAR'")</f>
        <v>NO PAGAR</v>
      </c>
      <c r="Y682" s="19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5" t="str">
        <f>IF(C681&lt;0,"NO PAGAR","COBRAR'")</f>
        <v>NO PAGAR</v>
      </c>
      <c r="C683" s="19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1" t="s">
        <v>29</v>
      </c>
      <c r="AD718" s="191"/>
      <c r="AE718" s="191"/>
    </row>
    <row r="719" spans="5:31">
      <c r="H719" s="192" t="s">
        <v>28</v>
      </c>
      <c r="I719" s="192"/>
      <c r="J719" s="192"/>
      <c r="V719" s="17"/>
      <c r="AC719" s="191"/>
      <c r="AD719" s="191"/>
      <c r="AE719" s="191"/>
    </row>
    <row r="720" spans="5:31">
      <c r="H720" s="192"/>
      <c r="I720" s="192"/>
      <c r="J720" s="192"/>
      <c r="V720" s="17"/>
      <c r="AC720" s="191"/>
      <c r="AD720" s="191"/>
      <c r="AE720" s="19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-1457.44</v>
      </c>
      <c r="AA724" s="193" t="s">
        <v>20</v>
      </c>
      <c r="AB724" s="193"/>
      <c r="AC724" s="193"/>
      <c r="AD724" s="19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1457.44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1457.44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-1457.44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-1457.44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4" t="str">
        <f>IF(C729&lt;0,"NO PAGAR","COBRAR")</f>
        <v>NO PAGAR</v>
      </c>
      <c r="C730" s="19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1457.44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150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1457.44</v>
      </c>
      <c r="V751" s="17"/>
      <c r="X751" s="15" t="s">
        <v>18</v>
      </c>
      <c r="Y751" s="16">
        <f>SUM(Y732:Y750)</f>
        <v>1457.44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>
      <c r="H765" s="192"/>
      <c r="I765" s="192"/>
      <c r="J765" s="192"/>
      <c r="V765" s="17"/>
      <c r="AA765" s="192"/>
      <c r="AB765" s="192"/>
      <c r="AC765" s="19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-1457.44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-1457.44</v>
      </c>
      <c r="AA769" s="193" t="s">
        <v>20</v>
      </c>
      <c r="AB769" s="193"/>
      <c r="AC769" s="193"/>
      <c r="AD769" s="19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1457.44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1457.44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-1457.44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-1457.44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5" t="str">
        <f>IF(Y774&lt;0,"NO PAGAR","COBRAR'")</f>
        <v>NO PAGAR</v>
      </c>
      <c r="Y775" s="19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5" t="str">
        <f>IF(C774&lt;0,"NO PAGAR","COBRAR'")</f>
        <v>NO PAGAR</v>
      </c>
      <c r="C776" s="19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1457.44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1457.44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1457.44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1457.44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1" t="s">
        <v>29</v>
      </c>
      <c r="AD811" s="191"/>
      <c r="AE811" s="191"/>
    </row>
    <row r="812" spans="2:31">
      <c r="H812" s="192" t="s">
        <v>28</v>
      </c>
      <c r="I812" s="192"/>
      <c r="J812" s="192"/>
      <c r="V812" s="17"/>
      <c r="AC812" s="191"/>
      <c r="AD812" s="191"/>
      <c r="AE812" s="191"/>
    </row>
    <row r="813" spans="2:31">
      <c r="H813" s="192"/>
      <c r="I813" s="192"/>
      <c r="J813" s="192"/>
      <c r="V813" s="17"/>
      <c r="AC813" s="191"/>
      <c r="AD813" s="191"/>
      <c r="AE813" s="19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-1457.44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-1457.44</v>
      </c>
      <c r="AA817" s="193" t="s">
        <v>20</v>
      </c>
      <c r="AB817" s="193"/>
      <c r="AC817" s="193"/>
      <c r="AD817" s="19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1457.44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1457.44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-1457.44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-1457.44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1457.44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1457.44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1457.44</v>
      </c>
      <c r="V844" s="17"/>
      <c r="X844" s="15" t="s">
        <v>18</v>
      </c>
      <c r="Y844" s="16">
        <f>SUM(Y825:Y843)</f>
        <v>1457.44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>
      <c r="H858" s="192"/>
      <c r="I858" s="192"/>
      <c r="J858" s="192"/>
      <c r="V858" s="17"/>
      <c r="AA858" s="192"/>
      <c r="AB858" s="192"/>
      <c r="AC858" s="19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-1457.44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-1457.44</v>
      </c>
      <c r="AA862" s="193" t="s">
        <v>20</v>
      </c>
      <c r="AB862" s="193"/>
      <c r="AC862" s="193"/>
      <c r="AD862" s="19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1457.44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1457.44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-1457.44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-1457.44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5" t="str">
        <f>IF(Y867&lt;0,"NO PAGAR","COBRAR'")</f>
        <v>NO PAGAR</v>
      </c>
      <c r="Y868" s="19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5" t="str">
        <f>IF(C867&lt;0,"NO PAGAR","COBRAR'")</f>
        <v>NO PAGAR</v>
      </c>
      <c r="C869" s="19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1457.44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1457.44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1457.44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1457.44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1" t="s">
        <v>29</v>
      </c>
      <c r="AD905" s="191"/>
      <c r="AE905" s="191"/>
    </row>
    <row r="906" spans="2:41">
      <c r="H906" s="192" t="s">
        <v>28</v>
      </c>
      <c r="I906" s="192"/>
      <c r="J906" s="192"/>
      <c r="V906" s="17"/>
      <c r="AC906" s="191"/>
      <c r="AD906" s="191"/>
      <c r="AE906" s="191"/>
    </row>
    <row r="907" spans="2:41">
      <c r="H907" s="192"/>
      <c r="I907" s="192"/>
      <c r="J907" s="192"/>
      <c r="V907" s="17"/>
      <c r="AC907" s="191"/>
      <c r="AD907" s="191"/>
      <c r="AE907" s="19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-1457.44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-1457.44</v>
      </c>
      <c r="AA911" s="193" t="s">
        <v>20</v>
      </c>
      <c r="AB911" s="193"/>
      <c r="AC911" s="193"/>
      <c r="AD911" s="19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1457.44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1457.44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-1457.44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-1457.44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1457.44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1457.44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1457.44</v>
      </c>
      <c r="V938" s="17"/>
      <c r="X938" s="15" t="s">
        <v>18</v>
      </c>
      <c r="Y938" s="16">
        <f>SUM(Y919:Y937)</f>
        <v>1457.44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>
      <c r="H952" s="192"/>
      <c r="I952" s="192"/>
      <c r="J952" s="192"/>
      <c r="V952" s="17"/>
      <c r="AA952" s="192"/>
      <c r="AB952" s="192"/>
      <c r="AC952" s="19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-1457.44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-1457.44</v>
      </c>
      <c r="AA956" s="193" t="s">
        <v>20</v>
      </c>
      <c r="AB956" s="193"/>
      <c r="AC956" s="193"/>
      <c r="AD956" s="19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1457.44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1457.44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-1457.44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-1457.44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5" t="str">
        <f>IF(Y961&lt;0,"NO PAGAR","COBRAR'")</f>
        <v>NO PAGAR</v>
      </c>
      <c r="Y962" s="19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5" t="str">
        <f>IF(C961&lt;0,"NO PAGAR","COBRAR'")</f>
        <v>NO PAGAR</v>
      </c>
      <c r="C963" s="19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1457.44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1457.44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1457.44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1457.44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1" t="s">
        <v>29</v>
      </c>
      <c r="AD998" s="191"/>
      <c r="AE998" s="191"/>
    </row>
    <row r="999" spans="2:41">
      <c r="H999" s="192" t="s">
        <v>28</v>
      </c>
      <c r="I999" s="192"/>
      <c r="J999" s="192"/>
      <c r="V999" s="17"/>
      <c r="AC999" s="191"/>
      <c r="AD999" s="191"/>
      <c r="AE999" s="191"/>
    </row>
    <row r="1000" spans="2:41">
      <c r="H1000" s="192"/>
      <c r="I1000" s="192"/>
      <c r="J1000" s="192"/>
      <c r="V1000" s="17"/>
      <c r="AC1000" s="191"/>
      <c r="AD1000" s="191"/>
      <c r="AE1000" s="19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-1457.44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-1457.44</v>
      </c>
      <c r="AA1004" s="193" t="s">
        <v>20</v>
      </c>
      <c r="AB1004" s="193"/>
      <c r="AC1004" s="193"/>
      <c r="AD1004" s="19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1457.44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1457.44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-1457.44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-1457.44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1457.44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1457.44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1457.44</v>
      </c>
      <c r="V1031" s="17"/>
      <c r="X1031" s="15" t="s">
        <v>18</v>
      </c>
      <c r="Y1031" s="16">
        <f>SUM(Y1012:Y1030)</f>
        <v>1457.44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>
      <c r="H1045" s="192"/>
      <c r="I1045" s="192"/>
      <c r="J1045" s="192"/>
      <c r="V1045" s="17"/>
      <c r="AA1045" s="192"/>
      <c r="AB1045" s="192"/>
      <c r="AC1045" s="19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-1457.44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-1457.44</v>
      </c>
      <c r="AA1049" s="193" t="s">
        <v>20</v>
      </c>
      <c r="AB1049" s="193"/>
      <c r="AC1049" s="193"/>
      <c r="AD1049" s="19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1457.44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1457.44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-1457.44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-1457.44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5" t="str">
        <f>IF(Y1054&lt;0,"NO PAGAR","COBRAR'")</f>
        <v>NO PAGAR</v>
      </c>
      <c r="Y1055" s="19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5" t="str">
        <f>IF(C1054&lt;0,"NO PAGAR","COBRAR'")</f>
        <v>NO PAGAR</v>
      </c>
      <c r="C1056" s="19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1457.44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1457.44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1457.44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1457.44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701" zoomScale="89" zoomScaleNormal="89" workbookViewId="0">
      <selection activeCell="N706" sqref="N70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X373" s="205" t="s">
        <v>64</v>
      </c>
      <c r="AB373" s="199" t="s">
        <v>29</v>
      </c>
      <c r="AC373" s="199"/>
      <c r="AD373" s="199"/>
    </row>
    <row r="374" spans="2:41">
      <c r="V374" s="17"/>
      <c r="X374" s="205"/>
      <c r="AB374" s="199"/>
      <c r="AC374" s="199"/>
      <c r="AD374" s="199"/>
    </row>
    <row r="375" spans="2:41" ht="23.25">
      <c r="B375" s="22" t="s">
        <v>64</v>
      </c>
      <c r="V375" s="17"/>
      <c r="X375" s="205"/>
      <c r="AB375" s="199"/>
      <c r="AC375" s="199"/>
      <c r="AD375" s="199"/>
    </row>
    <row r="376" spans="2:41" ht="23.2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2" t="s">
        <v>31</v>
      </c>
      <c r="AB410" s="192"/>
      <c r="AC410" s="192"/>
    </row>
    <row r="411" spans="1:43" ht="15" customHeight="1">
      <c r="H411" s="76"/>
      <c r="I411" s="76"/>
      <c r="J411" s="76"/>
      <c r="V411" s="17"/>
      <c r="AA411" s="192"/>
      <c r="AB411" s="192"/>
      <c r="AC411" s="192"/>
    </row>
    <row r="412" spans="1:43">
      <c r="B412" s="207" t="s">
        <v>64</v>
      </c>
      <c r="F412" s="206" t="s">
        <v>30</v>
      </c>
      <c r="G412" s="206"/>
      <c r="H412" s="206"/>
      <c r="V412" s="17"/>
    </row>
    <row r="413" spans="1:43">
      <c r="B413" s="207"/>
      <c r="F413" s="206"/>
      <c r="G413" s="206"/>
      <c r="H413" s="206"/>
      <c r="V413" s="17"/>
    </row>
    <row r="414" spans="1:43" ht="26.25" customHeight="1">
      <c r="B414" s="207"/>
      <c r="F414" s="206"/>
      <c r="G414" s="206"/>
      <c r="H414" s="20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NO PAGAR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7" t="s">
        <v>66</v>
      </c>
      <c r="F449" s="206" t="s">
        <v>28</v>
      </c>
      <c r="G449" s="206"/>
      <c r="H449" s="206"/>
      <c r="V449" s="17"/>
      <c r="X449" s="205" t="s">
        <v>66</v>
      </c>
      <c r="AB449" s="199" t="s">
        <v>29</v>
      </c>
      <c r="AC449" s="199"/>
      <c r="AD449" s="199"/>
    </row>
    <row r="450" spans="2:41">
      <c r="B450" s="207"/>
      <c r="F450" s="206"/>
      <c r="G450" s="206"/>
      <c r="H450" s="206"/>
      <c r="V450" s="17"/>
      <c r="X450" s="205"/>
      <c r="AB450" s="199"/>
      <c r="AC450" s="199"/>
      <c r="AD450" s="199"/>
    </row>
    <row r="451" spans="2:41" ht="23.25" customHeight="1">
      <c r="B451" s="207"/>
      <c r="F451" s="206"/>
      <c r="G451" s="206"/>
      <c r="H451" s="206"/>
      <c r="V451" s="17"/>
      <c r="X451" s="205"/>
      <c r="AB451" s="199"/>
      <c r="AC451" s="199"/>
      <c r="AD451" s="199"/>
    </row>
    <row r="452" spans="2:41" ht="23.2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7" t="s">
        <v>66</v>
      </c>
      <c r="F488" s="210" t="s">
        <v>30</v>
      </c>
      <c r="G488" s="210"/>
      <c r="H488" s="210"/>
      <c r="V488" s="17"/>
      <c r="X488" s="205" t="s">
        <v>66</v>
      </c>
      <c r="AB488" s="206" t="s">
        <v>31</v>
      </c>
      <c r="AC488" s="206"/>
      <c r="AD488" s="206"/>
    </row>
    <row r="489" spans="1:43" ht="15" customHeight="1">
      <c r="B489" s="207"/>
      <c r="F489" s="210"/>
      <c r="G489" s="210"/>
      <c r="H489" s="210"/>
      <c r="V489" s="17"/>
      <c r="X489" s="205"/>
      <c r="AB489" s="206"/>
      <c r="AC489" s="206"/>
      <c r="AD489" s="206"/>
    </row>
    <row r="490" spans="1:43" ht="23.25" customHeight="1">
      <c r="B490" s="207"/>
      <c r="F490" s="210"/>
      <c r="G490" s="210"/>
      <c r="H490" s="210"/>
      <c r="V490" s="17"/>
      <c r="X490" s="205"/>
      <c r="AB490" s="206"/>
      <c r="AC490" s="206"/>
      <c r="AD490" s="206"/>
    </row>
    <row r="491" spans="1:43" ht="23.2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5" t="str">
        <f>IF(Y496&lt;0,"NO PAGAR","COBRAR'")</f>
        <v>COBRAR'</v>
      </c>
      <c r="Y497" s="19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5" t="str">
        <f>IF(C496&lt;0,"NO PAGAR","COBRAR'")</f>
        <v>COBRAR'</v>
      </c>
      <c r="C498" s="19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1" t="s">
        <v>29</v>
      </c>
      <c r="AD532" s="191"/>
      <c r="AE532" s="191"/>
    </row>
    <row r="533" spans="2:41" ht="15" customHeight="1">
      <c r="I533" s="76"/>
      <c r="J533" s="76"/>
      <c r="V533" s="17"/>
      <c r="AC533" s="191"/>
      <c r="AD533" s="191"/>
      <c r="AE533" s="191"/>
    </row>
    <row r="534" spans="2:41" ht="15" customHeight="1">
      <c r="H534" s="76"/>
      <c r="I534" s="76"/>
      <c r="J534" s="76"/>
      <c r="V534" s="17"/>
      <c r="AC534" s="191"/>
      <c r="AD534" s="191"/>
      <c r="AE534" s="191"/>
    </row>
    <row r="535" spans="2:41">
      <c r="B535" s="205" t="s">
        <v>67</v>
      </c>
      <c r="F535" s="206" t="s">
        <v>28</v>
      </c>
      <c r="G535" s="206"/>
      <c r="H535" s="206"/>
      <c r="V535" s="17"/>
    </row>
    <row r="536" spans="2:41">
      <c r="B536" s="205"/>
      <c r="F536" s="206"/>
      <c r="G536" s="206"/>
      <c r="H536" s="206"/>
      <c r="V536" s="17"/>
    </row>
    <row r="537" spans="2:41" ht="26.25" customHeight="1">
      <c r="B537" s="205"/>
      <c r="F537" s="206"/>
      <c r="G537" s="206"/>
      <c r="H537" s="20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2" t="s">
        <v>31</v>
      </c>
      <c r="AB573" s="192"/>
      <c r="AC573" s="192"/>
    </row>
    <row r="574" spans="1:43" ht="15" customHeight="1">
      <c r="H574" s="76"/>
      <c r="I574" s="76"/>
      <c r="J574" s="76"/>
      <c r="V574" s="17"/>
      <c r="AA574" s="192"/>
      <c r="AB574" s="192"/>
      <c r="AC574" s="192"/>
    </row>
    <row r="575" spans="1:43">
      <c r="B575" s="207" t="s">
        <v>67</v>
      </c>
      <c r="F575" s="206" t="s">
        <v>30</v>
      </c>
      <c r="G575" s="206"/>
      <c r="H575" s="206"/>
      <c r="V575" s="17"/>
    </row>
    <row r="576" spans="1:43">
      <c r="B576" s="207"/>
      <c r="F576" s="206"/>
      <c r="G576" s="206"/>
      <c r="H576" s="206"/>
      <c r="V576" s="17"/>
    </row>
    <row r="577" spans="2:41" ht="26.25" customHeight="1">
      <c r="B577" s="207"/>
      <c r="F577" s="206"/>
      <c r="G577" s="206"/>
      <c r="H577" s="20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5" t="str">
        <f>IF(Y583&lt;0,"NO PAGAR","COBRAR'")</f>
        <v>COBRAR'</v>
      </c>
      <c r="Y584" s="19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5" t="str">
        <f>IF(C583&lt;0,"NO PAGAR","COBRAR'")</f>
        <v>COBRAR'</v>
      </c>
      <c r="C585" s="19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1" t="s">
        <v>29</v>
      </c>
      <c r="AD614" s="191"/>
      <c r="AE614" s="191"/>
    </row>
    <row r="615" spans="2:41" ht="15" customHeight="1">
      <c r="I615" s="76"/>
      <c r="J615" s="76"/>
      <c r="V615" s="17"/>
      <c r="AC615" s="191"/>
      <c r="AD615" s="191"/>
      <c r="AE615" s="191"/>
    </row>
    <row r="616" spans="2:41" ht="15" customHeight="1">
      <c r="H616" s="76"/>
      <c r="I616" s="76"/>
      <c r="J616" s="76"/>
      <c r="V616" s="17"/>
      <c r="AC616" s="191"/>
      <c r="AD616" s="191"/>
      <c r="AE616" s="191"/>
    </row>
    <row r="617" spans="2:41">
      <c r="B617" s="205" t="s">
        <v>68</v>
      </c>
      <c r="F617" s="206" t="s">
        <v>28</v>
      </c>
      <c r="G617" s="206"/>
      <c r="H617" s="206"/>
      <c r="V617" s="17"/>
    </row>
    <row r="618" spans="2:41">
      <c r="B618" s="205"/>
      <c r="F618" s="206"/>
      <c r="G618" s="206"/>
      <c r="H618" s="206"/>
      <c r="V618" s="17"/>
    </row>
    <row r="619" spans="2:41" ht="26.25" customHeight="1">
      <c r="B619" s="205"/>
      <c r="F619" s="206"/>
      <c r="G619" s="206"/>
      <c r="H619" s="20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2" t="s">
        <v>31</v>
      </c>
      <c r="AB656" s="192"/>
      <c r="AC656" s="192"/>
    </row>
    <row r="657" spans="2:41" ht="15" customHeight="1">
      <c r="H657" s="76"/>
      <c r="I657" s="76"/>
      <c r="J657" s="76"/>
      <c r="V657" s="17"/>
      <c r="AA657" s="192"/>
      <c r="AB657" s="192"/>
      <c r="AC657" s="192"/>
    </row>
    <row r="658" spans="2:41">
      <c r="B658" s="207" t="s">
        <v>68</v>
      </c>
      <c r="F658" s="206" t="s">
        <v>30</v>
      </c>
      <c r="G658" s="206"/>
      <c r="H658" s="206"/>
      <c r="V658" s="17"/>
    </row>
    <row r="659" spans="2:41">
      <c r="B659" s="207"/>
      <c r="F659" s="206"/>
      <c r="G659" s="206"/>
      <c r="H659" s="206"/>
      <c r="V659" s="17"/>
    </row>
    <row r="660" spans="2:41" ht="26.25" customHeight="1">
      <c r="B660" s="207"/>
      <c r="F660" s="206"/>
      <c r="G660" s="206"/>
      <c r="H660" s="20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PAGAR","COBRAR'")</f>
        <v>COBRAR'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1" t="s">
        <v>29</v>
      </c>
      <c r="AD698" s="191"/>
      <c r="AE698" s="191"/>
    </row>
    <row r="699" spans="2:31" ht="15" customHeight="1">
      <c r="I699" s="76"/>
      <c r="J699" s="76"/>
      <c r="V699" s="17"/>
      <c r="AC699" s="191"/>
      <c r="AD699" s="191"/>
      <c r="AE699" s="191"/>
    </row>
    <row r="700" spans="2:31" ht="15" customHeight="1">
      <c r="H700" s="76"/>
      <c r="I700" s="76"/>
      <c r="J700" s="76"/>
      <c r="V700" s="17"/>
      <c r="AC700" s="191"/>
      <c r="AD700" s="191"/>
      <c r="AE700" s="191"/>
    </row>
    <row r="701" spans="2:31">
      <c r="B701" s="205" t="s">
        <v>69</v>
      </c>
      <c r="F701" s="206" t="s">
        <v>28</v>
      </c>
      <c r="G701" s="206"/>
      <c r="H701" s="206"/>
      <c r="V701" s="17"/>
    </row>
    <row r="702" spans="2:31">
      <c r="B702" s="205"/>
      <c r="F702" s="206"/>
      <c r="G702" s="206"/>
      <c r="H702" s="206"/>
      <c r="V702" s="17"/>
    </row>
    <row r="703" spans="2:31" ht="26.25" customHeight="1">
      <c r="B703" s="205"/>
      <c r="F703" s="206"/>
      <c r="G703" s="206"/>
      <c r="H703" s="206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182.18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182.18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182.18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182.18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4" t="str">
        <f>IF(C709&lt;0,"NO PAGAR","COBRAR")</f>
        <v>COBRAR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COBRAR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>
      <c r="H745" s="76"/>
      <c r="I745" s="76"/>
      <c r="J745" s="76"/>
      <c r="V745" s="17"/>
      <c r="AA745" s="192"/>
      <c r="AB745" s="192"/>
      <c r="AC745" s="192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182.18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182.18</v>
      </c>
      <c r="AA749" s="193" t="s">
        <v>20</v>
      </c>
      <c r="AB749" s="193"/>
      <c r="AC749" s="193"/>
      <c r="AD749" s="193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182.18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182.18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182.18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182.18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5" t="str">
        <f>IF(Y754&lt;0,"NO PAGAR","COBRAR'")</f>
        <v>COBRAR'</v>
      </c>
      <c r="Y755" s="19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5" t="str">
        <f>IF(C754&lt;0,"NO PAGAR","COBRAR'")</f>
        <v>COBRAR'</v>
      </c>
      <c r="C756" s="19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1" t="s">
        <v>29</v>
      </c>
      <c r="AD791" s="191"/>
      <c r="AE791" s="191"/>
    </row>
    <row r="792" spans="2:41" ht="15" customHeight="1">
      <c r="H792" s="76" t="s">
        <v>28</v>
      </c>
      <c r="I792" s="76"/>
      <c r="J792" s="76"/>
      <c r="V792" s="17"/>
      <c r="AC792" s="191"/>
      <c r="AD792" s="191"/>
      <c r="AE792" s="191"/>
    </row>
    <row r="793" spans="2:41" ht="15" customHeight="1">
      <c r="H793" s="76"/>
      <c r="I793" s="76"/>
      <c r="J793" s="76"/>
      <c r="V793" s="17"/>
      <c r="AC793" s="191"/>
      <c r="AD793" s="191"/>
      <c r="AE793" s="191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182.18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182.18</v>
      </c>
      <c r="AA797" s="193" t="s">
        <v>20</v>
      </c>
      <c r="AB797" s="193"/>
      <c r="AC797" s="193"/>
      <c r="AD797" s="193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182.18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182.18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182.18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182.18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4" t="str">
        <f>IF(C802&lt;0,"NO PAGAR","COBRAR")</f>
        <v>COBRAR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COBRAR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>
      <c r="H838" s="76"/>
      <c r="I838" s="76"/>
      <c r="J838" s="76"/>
      <c r="V838" s="17"/>
      <c r="AA838" s="192"/>
      <c r="AB838" s="192"/>
      <c r="AC838" s="192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182.18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182.18</v>
      </c>
      <c r="AA842" s="193" t="s">
        <v>20</v>
      </c>
      <c r="AB842" s="193"/>
      <c r="AC842" s="193"/>
      <c r="AD842" s="193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182.18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182.18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182.18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182.18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5" t="str">
        <f>IF(Y847&lt;0,"NO PAGAR","COBRAR'")</f>
        <v>COBRAR'</v>
      </c>
      <c r="Y848" s="19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5" t="str">
        <f>IF(C847&lt;0,"NO PAGAR","COBRAR'")</f>
        <v>COBRAR'</v>
      </c>
      <c r="C849" s="19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1" t="s">
        <v>29</v>
      </c>
      <c r="AD885" s="191"/>
      <c r="AE885" s="191"/>
    </row>
    <row r="886" spans="2:41" ht="15" customHeight="1">
      <c r="H886" s="76" t="s">
        <v>28</v>
      </c>
      <c r="I886" s="76"/>
      <c r="J886" s="76"/>
      <c r="V886" s="17"/>
      <c r="AC886" s="191"/>
      <c r="AD886" s="191"/>
      <c r="AE886" s="191"/>
    </row>
    <row r="887" spans="2:41" ht="15" customHeight="1">
      <c r="H887" s="76"/>
      <c r="I887" s="76"/>
      <c r="J887" s="76"/>
      <c r="V887" s="17"/>
      <c r="AC887" s="191"/>
      <c r="AD887" s="191"/>
      <c r="AE887" s="191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182.18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182.18</v>
      </c>
      <c r="AA891" s="193" t="s">
        <v>20</v>
      </c>
      <c r="AB891" s="193"/>
      <c r="AC891" s="193"/>
      <c r="AD891" s="193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182.18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182.18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182.18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182.18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4" t="str">
        <f>IF(C896&lt;0,"NO PAGAR","COBRAR")</f>
        <v>COBRAR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COBRAR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>
      <c r="H932" s="76"/>
      <c r="I932" s="76"/>
      <c r="J932" s="76"/>
      <c r="V932" s="17"/>
      <c r="AA932" s="192"/>
      <c r="AB932" s="192"/>
      <c r="AC932" s="192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182.18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182.18</v>
      </c>
      <c r="AA936" s="193" t="s">
        <v>20</v>
      </c>
      <c r="AB936" s="193"/>
      <c r="AC936" s="193"/>
      <c r="AD936" s="193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182.18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182.18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182.18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182.18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5" t="str">
        <f>IF(Y941&lt;0,"NO PAGAR","COBRAR'")</f>
        <v>COBRAR'</v>
      </c>
      <c r="Y942" s="19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5" t="str">
        <f>IF(C941&lt;0,"NO PAGAR","COBRAR'")</f>
        <v>COBRAR'</v>
      </c>
      <c r="C943" s="19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1" t="s">
        <v>29</v>
      </c>
      <c r="AD978" s="191"/>
      <c r="AE978" s="191"/>
    </row>
    <row r="979" spans="2:41" ht="15" customHeight="1">
      <c r="H979" s="76" t="s">
        <v>28</v>
      </c>
      <c r="I979" s="76"/>
      <c r="J979" s="76"/>
      <c r="V979" s="17"/>
      <c r="AC979" s="191"/>
      <c r="AD979" s="191"/>
      <c r="AE979" s="191"/>
    </row>
    <row r="980" spans="2:41" ht="15" customHeight="1">
      <c r="H980" s="76"/>
      <c r="I980" s="76"/>
      <c r="J980" s="76"/>
      <c r="V980" s="17"/>
      <c r="AC980" s="191"/>
      <c r="AD980" s="191"/>
      <c r="AE980" s="191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182.18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182.18</v>
      </c>
      <c r="AA984" s="193" t="s">
        <v>20</v>
      </c>
      <c r="AB984" s="193"/>
      <c r="AC984" s="193"/>
      <c r="AD984" s="193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182.18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182.18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182.18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182.18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4" t="str">
        <f>IF(C989&lt;0,"NO PAGAR","COBRAR")</f>
        <v>COBRAR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COBRAR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>
      <c r="H1025" s="76"/>
      <c r="I1025" s="76"/>
      <c r="J1025" s="76"/>
      <c r="V1025" s="17"/>
      <c r="AA1025" s="192"/>
      <c r="AB1025" s="192"/>
      <c r="AC1025" s="192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182.18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182.18</v>
      </c>
      <c r="AA1029" s="193" t="s">
        <v>20</v>
      </c>
      <c r="AB1029" s="193"/>
      <c r="AC1029" s="193"/>
      <c r="AD1029" s="19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182.18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182.18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182.18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182.18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5" t="str">
        <f>IF(Y1034&lt;0,"NO PAGAR","COBRAR'")</f>
        <v>COBRAR'</v>
      </c>
      <c r="Y1035" s="19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5" t="str">
        <f>IF(C1034&lt;0,"NO PAGAR","COBRAR'")</f>
        <v>COBRAR'</v>
      </c>
      <c r="C1036" s="19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C671" zoomScale="82" zoomScaleNormal="82" workbookViewId="0">
      <selection activeCell="S666" sqref="S666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4" t="s">
        <v>10</v>
      </c>
      <c r="AL8" s="204"/>
      <c r="AM8" s="20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1" t="s">
        <v>29</v>
      </c>
      <c r="AD96" s="191"/>
      <c r="AE96" s="191"/>
    </row>
    <row r="97" spans="2:41">
      <c r="H97" s="192" t="s">
        <v>28</v>
      </c>
      <c r="I97" s="192"/>
      <c r="J97" s="192"/>
      <c r="V97" s="17"/>
      <c r="AC97" s="191"/>
      <c r="AD97" s="191"/>
      <c r="AE97" s="191"/>
    </row>
    <row r="98" spans="2:41">
      <c r="H98" s="192"/>
      <c r="I98" s="192"/>
      <c r="J98" s="192"/>
      <c r="V98" s="17"/>
      <c r="AC98" s="191"/>
      <c r="AD98" s="191"/>
      <c r="AE98" s="19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>
      <c r="H129" s="192"/>
      <c r="I129" s="192"/>
      <c r="J129" s="192"/>
      <c r="V129" s="17"/>
      <c r="AA129" s="192"/>
      <c r="AB129" s="192"/>
      <c r="AC129" s="19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5" t="str">
        <f>IF(Y138&lt;0,"NO PAGAR","COBRAR'")</f>
        <v>COBRAR'</v>
      </c>
      <c r="Y139" s="19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5" t="str">
        <f>IF(C138&lt;0,"NO PAGAR","COBRAR'")</f>
        <v>COBRAR'</v>
      </c>
      <c r="C140" s="19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1" t="s">
        <v>29</v>
      </c>
      <c r="AD167" s="191"/>
      <c r="AE167" s="191"/>
    </row>
    <row r="168" spans="2:41">
      <c r="H168" s="192" t="s">
        <v>28</v>
      </c>
      <c r="I168" s="192"/>
      <c r="J168" s="192"/>
      <c r="V168" s="17"/>
      <c r="AC168" s="191"/>
      <c r="AD168" s="191"/>
      <c r="AE168" s="191"/>
    </row>
    <row r="169" spans="2:41">
      <c r="H169" s="192"/>
      <c r="I169" s="192"/>
      <c r="J169" s="192"/>
      <c r="V169" s="17"/>
      <c r="AC169" s="191"/>
      <c r="AD169" s="191"/>
      <c r="AE169" s="19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>
      <c r="H214" s="192"/>
      <c r="I214" s="192"/>
      <c r="J214" s="192"/>
      <c r="V214" s="17"/>
      <c r="AA214" s="192"/>
      <c r="AB214" s="192"/>
      <c r="AC214" s="19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5" t="str">
        <f>IF(C222&lt;0,"NO PAGAR","COBRAR'")</f>
        <v>COBRAR'</v>
      </c>
      <c r="C224" s="19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5" t="str">
        <f>IF(Y223&lt;0,"NO PAGAR","COBRAR'")</f>
        <v>NO PAGAR</v>
      </c>
      <c r="Y224" s="19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1" t="s">
        <v>29</v>
      </c>
      <c r="AD259" s="191"/>
      <c r="AE259" s="191"/>
    </row>
    <row r="260" spans="2:41">
      <c r="H260" s="192" t="s">
        <v>28</v>
      </c>
      <c r="I260" s="192"/>
      <c r="J260" s="192"/>
      <c r="V260" s="17"/>
      <c r="AC260" s="191"/>
      <c r="AD260" s="191"/>
      <c r="AE260" s="191"/>
    </row>
    <row r="261" spans="2:41">
      <c r="H261" s="192"/>
      <c r="I261" s="192"/>
      <c r="J261" s="192"/>
      <c r="V261" s="17"/>
      <c r="AC261" s="191"/>
      <c r="AD261" s="191"/>
      <c r="AE261" s="19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>
      <c r="H306" s="192"/>
      <c r="I306" s="192"/>
      <c r="J306" s="192"/>
      <c r="V306" s="17"/>
      <c r="AA306" s="192"/>
      <c r="AB306" s="192"/>
      <c r="AC306" s="19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5" t="str">
        <f>IF(Y315&lt;0,"NO PAGAR","COBRAR'")</f>
        <v>NO PAGAR</v>
      </c>
      <c r="Y316" s="19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2" t="s">
        <v>28</v>
      </c>
      <c r="I345" s="192"/>
      <c r="J345" s="192"/>
      <c r="V345" s="17"/>
    </row>
    <row r="346" spans="2:41">
      <c r="H346" s="192"/>
      <c r="I346" s="192"/>
      <c r="J346" s="192"/>
      <c r="V346" s="17"/>
    </row>
    <row r="347" spans="2:41">
      <c r="V347" s="17"/>
      <c r="X347" s="205" t="s">
        <v>64</v>
      </c>
      <c r="AB347" s="199" t="s">
        <v>29</v>
      </c>
      <c r="AC347" s="199"/>
      <c r="AD347" s="199"/>
    </row>
    <row r="348" spans="2:41">
      <c r="V348" s="17"/>
      <c r="X348" s="205"/>
      <c r="AB348" s="199"/>
      <c r="AC348" s="199"/>
      <c r="AD348" s="199"/>
    </row>
    <row r="349" spans="2:41" ht="23.25">
      <c r="B349" s="22" t="s">
        <v>64</v>
      </c>
      <c r="V349" s="17"/>
      <c r="X349" s="205"/>
      <c r="AB349" s="199"/>
      <c r="AC349" s="199"/>
      <c r="AD349" s="199"/>
    </row>
    <row r="350" spans="2:41" ht="23.2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>
      <c r="H385" s="192"/>
      <c r="I385" s="192"/>
      <c r="J385" s="192"/>
      <c r="V385" s="17"/>
      <c r="AA385" s="192"/>
      <c r="AB385" s="192"/>
      <c r="AC385" s="19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5" t="str">
        <f>IF(Y394&lt;0,"NO PAGAR","COBRAR'")</f>
        <v>COBRAR'</v>
      </c>
      <c r="Y395" s="19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5" t="str">
        <f>IF(C394&lt;0,"NO PAGAR","COBRAR'")</f>
        <v>NO PAGAR</v>
      </c>
      <c r="C396" s="19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>
      <c r="H420" s="192"/>
      <c r="I420" s="192"/>
      <c r="J420" s="192"/>
      <c r="V420" s="17"/>
      <c r="AC420" s="24"/>
      <c r="AD420" s="24"/>
      <c r="AE420" s="24"/>
    </row>
    <row r="421" spans="2:41" ht="23.25">
      <c r="V421" s="17"/>
      <c r="AB421" s="191" t="s">
        <v>29</v>
      </c>
      <c r="AC421" s="19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>
      <c r="H460" s="192"/>
      <c r="I460" s="192"/>
      <c r="J460" s="192"/>
      <c r="V460" s="17"/>
      <c r="AA460" s="192"/>
      <c r="AB460" s="192"/>
      <c r="AC460" s="19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5" t="str">
        <f>IF(Y469&lt;0,"NO PAGAR","COBRAR'")</f>
        <v>COBRAR'</v>
      </c>
      <c r="Y470" s="19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5" t="str">
        <f>IF(C469&lt;0,"NO PAGAR","COBRAR'")</f>
        <v>COBRAR'</v>
      </c>
      <c r="C471" s="19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1" t="s">
        <v>29</v>
      </c>
      <c r="AD491" s="191"/>
      <c r="AE491" s="191"/>
    </row>
    <row r="492" spans="2:42">
      <c r="H492" s="192" t="s">
        <v>28</v>
      </c>
      <c r="I492" s="192"/>
      <c r="J492" s="192"/>
      <c r="V492" s="17"/>
      <c r="AC492" s="191"/>
      <c r="AD492" s="191"/>
      <c r="AE492" s="191"/>
    </row>
    <row r="493" spans="2:42">
      <c r="H493" s="192"/>
      <c r="I493" s="192"/>
      <c r="J493" s="192"/>
      <c r="V493" s="17"/>
      <c r="AC493" s="191"/>
      <c r="AD493" s="191"/>
      <c r="AE493" s="19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>
      <c r="H534" s="192"/>
      <c r="I534" s="192"/>
      <c r="J534" s="192"/>
      <c r="V534" s="17"/>
      <c r="AA534" s="192"/>
      <c r="AB534" s="192"/>
      <c r="AC534" s="19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PAGAR","COBRAR'")</f>
        <v>COBRAR'</v>
      </c>
      <c r="Y544" s="19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5" t="str">
        <f>IF(C543&lt;0,"NO PAGAR","COBRAR'")</f>
        <v>COBRAR'</v>
      </c>
      <c r="C545" s="19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1" t="s">
        <v>29</v>
      </c>
      <c r="AD565" s="191"/>
      <c r="AE565" s="191"/>
    </row>
    <row r="566" spans="2:41">
      <c r="H566" s="192" t="s">
        <v>28</v>
      </c>
      <c r="I566" s="192"/>
      <c r="J566" s="192"/>
      <c r="V566" s="17"/>
      <c r="AC566" s="191"/>
      <c r="AD566" s="191"/>
      <c r="AE566" s="191"/>
    </row>
    <row r="567" spans="2:41">
      <c r="H567" s="192"/>
      <c r="I567" s="192"/>
      <c r="J567" s="192"/>
      <c r="V567" s="17"/>
      <c r="AC567" s="191"/>
      <c r="AD567" s="191"/>
      <c r="AE567" s="19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>
      <c r="H612" s="192"/>
      <c r="I612" s="192"/>
      <c r="J612" s="192"/>
      <c r="V612" s="17"/>
      <c r="AA612" s="192"/>
      <c r="AB612" s="192"/>
      <c r="AC612" s="19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5" t="str">
        <f>IF(Y621&lt;0,"NO PAGAR","COBRAR'")</f>
        <v>COBRAR'</v>
      </c>
      <c r="Y622" s="19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5" t="str">
        <f>IF(C621&lt;0,"NO PAGAR","COBRAR'")</f>
        <v>COBRAR'</v>
      </c>
      <c r="C623" s="19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1" t="s">
        <v>29</v>
      </c>
      <c r="AD653" s="191"/>
      <c r="AE653" s="191"/>
    </row>
    <row r="654" spans="8:31">
      <c r="H654" s="192" t="s">
        <v>28</v>
      </c>
      <c r="I654" s="192"/>
      <c r="J654" s="192"/>
      <c r="V654" s="17"/>
      <c r="AC654" s="191"/>
      <c r="AD654" s="191"/>
      <c r="AE654" s="191"/>
    </row>
    <row r="655" spans="8:31">
      <c r="H655" s="192"/>
      <c r="I655" s="192"/>
      <c r="J655" s="192"/>
      <c r="V655" s="17"/>
      <c r="AC655" s="191"/>
      <c r="AD655" s="191"/>
      <c r="AE655" s="191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3" t="s">
        <v>20</v>
      </c>
      <c r="F659" s="193"/>
      <c r="G659" s="193"/>
      <c r="H659" s="193"/>
      <c r="V659" s="17"/>
      <c r="X659" s="23" t="s">
        <v>32</v>
      </c>
      <c r="Y659" s="20">
        <f>IF(B659="PAGADO",0,C664)</f>
        <v>119.58999999999997</v>
      </c>
      <c r="AA659" s="193" t="s">
        <v>20</v>
      </c>
      <c r="AB659" s="193"/>
      <c r="AC659" s="193"/>
      <c r="AD659" s="19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469.59</v>
      </c>
      <c r="E662" s="4"/>
      <c r="F662" s="3"/>
      <c r="G662" s="3"/>
      <c r="H662" s="5"/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119.58999999999997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119.58999999999997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119.58999999999997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4" t="str">
        <f>IF(C664&lt;0,"NO PAGAR","COBRAR")</f>
        <v>COBRAR</v>
      </c>
      <c r="C665" s="19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4" t="str">
        <f>IF(Y664&lt;0,"NO PAGAR","COBRAR")</f>
        <v>COBRAR</v>
      </c>
      <c r="Y665" s="19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8" t="s">
        <v>7</v>
      </c>
      <c r="F675" s="189"/>
      <c r="G675" s="19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>
      <c r="H700" s="192"/>
      <c r="I700" s="192"/>
      <c r="J700" s="192"/>
      <c r="V700" s="17"/>
      <c r="AA700" s="192"/>
      <c r="AB700" s="192"/>
      <c r="AC700" s="192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119.58999999999997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119.58999999999997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119.58999999999997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119.58999999999997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119.58999999999997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119.58999999999997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PAGAR","COBRAR'")</f>
        <v>COBRAR'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5" t="str">
        <f>IF(C709&lt;0,"NO PAGAR","COBRAR'")</f>
        <v>COBRAR'</v>
      </c>
      <c r="C711" s="195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1" t="s">
        <v>29</v>
      </c>
      <c r="AD746" s="191"/>
      <c r="AE746" s="191"/>
    </row>
    <row r="747" spans="2:31">
      <c r="H747" s="192" t="s">
        <v>28</v>
      </c>
      <c r="I747" s="192"/>
      <c r="J747" s="192"/>
      <c r="V747" s="17"/>
      <c r="AC747" s="191"/>
      <c r="AD747" s="191"/>
      <c r="AE747" s="191"/>
    </row>
    <row r="748" spans="2:31">
      <c r="H748" s="192"/>
      <c r="I748" s="192"/>
      <c r="J748" s="192"/>
      <c r="V748" s="17"/>
      <c r="AC748" s="191"/>
      <c r="AD748" s="191"/>
      <c r="AE748" s="191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119.58999999999997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119.58999999999997</v>
      </c>
      <c r="AA752" s="193" t="s">
        <v>20</v>
      </c>
      <c r="AB752" s="193"/>
      <c r="AC752" s="193"/>
      <c r="AD752" s="19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119.58999999999997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119.58999999999997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119.58999999999997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119.58999999999997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4" t="str">
        <f>IF(C757&lt;0,"NO PAGAR","COBRAR")</f>
        <v>COBRAR</v>
      </c>
      <c r="C758" s="19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4" t="str">
        <f>IF(Y757&lt;0,"NO PAGAR","COBRAR")</f>
        <v>COBRAR</v>
      </c>
      <c r="Y758" s="19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>
      <c r="H793" s="192"/>
      <c r="I793" s="192"/>
      <c r="J793" s="192"/>
      <c r="V793" s="17"/>
      <c r="AA793" s="192"/>
      <c r="AB793" s="192"/>
      <c r="AC793" s="192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119.58999999999997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119.58999999999997</v>
      </c>
      <c r="AA797" s="193" t="s">
        <v>20</v>
      </c>
      <c r="AB797" s="193"/>
      <c r="AC797" s="193"/>
      <c r="AD797" s="19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119.58999999999997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119.58999999999997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119.58999999999997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119.58999999999997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PAGAR","COBRAR'")</f>
        <v>COBRAR'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5" t="str">
        <f>IF(C802&lt;0,"NO PAGAR","COBRAR'")</f>
        <v>COBRAR'</v>
      </c>
      <c r="C804" s="195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1" t="s">
        <v>29</v>
      </c>
      <c r="AD840" s="191"/>
      <c r="AE840" s="191"/>
    </row>
    <row r="841" spans="2:41">
      <c r="H841" s="192" t="s">
        <v>28</v>
      </c>
      <c r="I841" s="192"/>
      <c r="J841" s="192"/>
      <c r="V841" s="17"/>
      <c r="AC841" s="191"/>
      <c r="AD841" s="191"/>
      <c r="AE841" s="191"/>
    </row>
    <row r="842" spans="2:41">
      <c r="H842" s="192"/>
      <c r="I842" s="192"/>
      <c r="J842" s="192"/>
      <c r="V842" s="17"/>
      <c r="AC842" s="191"/>
      <c r="AD842" s="191"/>
      <c r="AE842" s="191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119.58999999999997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119.58999999999997</v>
      </c>
      <c r="AA846" s="193" t="s">
        <v>20</v>
      </c>
      <c r="AB846" s="193"/>
      <c r="AC846" s="193"/>
      <c r="AD846" s="193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119.58999999999997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119.58999999999997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119.58999999999997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119.58999999999997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4" t="str">
        <f>IF(C851&lt;0,"NO PAGAR","COBRAR")</f>
        <v>COBRAR</v>
      </c>
      <c r="C852" s="19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4" t="str">
        <f>IF(Y851&lt;0,"NO PAGAR","COBRAR")</f>
        <v>COBRAR</v>
      </c>
      <c r="Y852" s="19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>
      <c r="H887" s="192"/>
      <c r="I887" s="192"/>
      <c r="J887" s="192"/>
      <c r="V887" s="17"/>
      <c r="AA887" s="192"/>
      <c r="AB887" s="192"/>
      <c r="AC887" s="192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119.58999999999997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119.58999999999997</v>
      </c>
      <c r="AA891" s="193" t="s">
        <v>20</v>
      </c>
      <c r="AB891" s="193"/>
      <c r="AC891" s="193"/>
      <c r="AD891" s="193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119.58999999999997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119.58999999999997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119.58999999999997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119.58999999999997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PAGAR","COBRAR'")</f>
        <v>COBRAR'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5" t="str">
        <f>IF(C896&lt;0,"NO PAGAR","COBRAR'")</f>
        <v>COBRAR'</v>
      </c>
      <c r="C898" s="195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1" t="s">
        <v>29</v>
      </c>
      <c r="AD933" s="191"/>
      <c r="AE933" s="191"/>
    </row>
    <row r="934" spans="2:41">
      <c r="H934" s="192" t="s">
        <v>28</v>
      </c>
      <c r="I934" s="192"/>
      <c r="J934" s="192"/>
      <c r="V934" s="17"/>
      <c r="AC934" s="191"/>
      <c r="AD934" s="191"/>
      <c r="AE934" s="191"/>
    </row>
    <row r="935" spans="2:41">
      <c r="H935" s="192"/>
      <c r="I935" s="192"/>
      <c r="J935" s="192"/>
      <c r="V935" s="17"/>
      <c r="AC935" s="191"/>
      <c r="AD935" s="191"/>
      <c r="AE935" s="191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119.58999999999997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119.58999999999997</v>
      </c>
      <c r="AA939" s="193" t="s">
        <v>20</v>
      </c>
      <c r="AB939" s="193"/>
      <c r="AC939" s="193"/>
      <c r="AD939" s="19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119.58999999999997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119.58999999999997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119.58999999999997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119.58999999999997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4" t="str">
        <f>IF(C944&lt;0,"NO PAGAR","COBRAR")</f>
        <v>COBRAR</v>
      </c>
      <c r="C945" s="19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4" t="str">
        <f>IF(Y944&lt;0,"NO PAGAR","COBRAR")</f>
        <v>COBRAR</v>
      </c>
      <c r="Y945" s="19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>
      <c r="H980" s="192"/>
      <c r="I980" s="192"/>
      <c r="J980" s="192"/>
      <c r="V980" s="17"/>
      <c r="AA980" s="192"/>
      <c r="AB980" s="192"/>
      <c r="AC980" s="192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119.58999999999997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119.58999999999997</v>
      </c>
      <c r="AA984" s="193" t="s">
        <v>20</v>
      </c>
      <c r="AB984" s="193"/>
      <c r="AC984" s="193"/>
      <c r="AD984" s="19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119.58999999999997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119.58999999999997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119.58999999999997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119.58999999999997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PAGAR","COBRAR'")</f>
        <v>COBRAR'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5" t="str">
        <f>IF(C989&lt;0,"NO PAGAR","COBRAR'")</f>
        <v>COBRAR'</v>
      </c>
      <c r="C991" s="195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X648" zoomScale="93" zoomScaleNormal="93" workbookViewId="0">
      <selection activeCell="AE659" sqref="AE6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4" t="s">
        <v>10</v>
      </c>
      <c r="AL8" s="204"/>
      <c r="AM8" s="204"/>
      <c r="AN8" s="20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1" t="s">
        <v>29</v>
      </c>
      <c r="AD95" s="191"/>
      <c r="AE95" s="191"/>
    </row>
    <row r="96" spans="8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>
      <c r="H130" s="192"/>
      <c r="I130" s="192"/>
      <c r="J130" s="192"/>
      <c r="V130" s="17"/>
      <c r="AA130" s="192"/>
      <c r="AB130" s="192"/>
      <c r="AC130" s="19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5" t="str">
        <f>IF(Y139&lt;0,"NO PAGAR","COBRAR'")</f>
        <v>NO PAGAR</v>
      </c>
      <c r="Y140" s="19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5" t="str">
        <f>IF(C139&lt;0,"NO PAGAR","COBRAR'")</f>
        <v>NO PAGAR</v>
      </c>
      <c r="C141" s="19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1" t="s">
        <v>29</v>
      </c>
      <c r="AD168" s="191"/>
      <c r="AE168" s="191"/>
    </row>
    <row r="169" spans="2:41">
      <c r="H169" s="192" t="s">
        <v>28</v>
      </c>
      <c r="I169" s="192"/>
      <c r="J169" s="192"/>
      <c r="V169" s="17"/>
      <c r="AC169" s="191"/>
      <c r="AD169" s="191"/>
      <c r="AE169" s="191"/>
    </row>
    <row r="170" spans="2:41">
      <c r="H170" s="192"/>
      <c r="I170" s="192"/>
      <c r="J170" s="192"/>
      <c r="V170" s="17"/>
      <c r="AC170" s="191"/>
      <c r="AD170" s="191"/>
      <c r="AE170" s="19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>
      <c r="H215" s="192"/>
      <c r="I215" s="192"/>
      <c r="J215" s="192"/>
      <c r="V215" s="17"/>
      <c r="AA215" s="192"/>
      <c r="AB215" s="192"/>
      <c r="AC215" s="19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5" t="str">
        <f>IF(C223&lt;0,"NO PAGAR","COBRAR'")</f>
        <v>NO PAGAR</v>
      </c>
      <c r="C225" s="19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5" t="str">
        <f>IF(Y224&lt;0,"NO PAGAR","COBRAR'")</f>
        <v>NO PAGAR</v>
      </c>
      <c r="Y225" s="19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1" t="s">
        <v>29</v>
      </c>
      <c r="AD260" s="191"/>
      <c r="AE260" s="191"/>
    </row>
    <row r="261" spans="2:41">
      <c r="H261" s="192" t="s">
        <v>28</v>
      </c>
      <c r="I261" s="192"/>
      <c r="J261" s="192"/>
      <c r="V261" s="17"/>
      <c r="AC261" s="191"/>
      <c r="AD261" s="191"/>
      <c r="AE261" s="191"/>
    </row>
    <row r="262" spans="2:41">
      <c r="H262" s="192"/>
      <c r="I262" s="192"/>
      <c r="J262" s="192"/>
      <c r="V262" s="17"/>
      <c r="AC262" s="191"/>
      <c r="AD262" s="191"/>
      <c r="AE262" s="19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>
      <c r="H307" s="192"/>
      <c r="I307" s="192"/>
      <c r="J307" s="192"/>
      <c r="V307" s="17"/>
      <c r="AA307" s="192"/>
      <c r="AB307" s="192"/>
      <c r="AC307" s="19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5" t="str">
        <f>IF(Y316&lt;0,"NO PAGAR","COBRAR'")</f>
        <v>NO PAGAR</v>
      </c>
      <c r="Y317" s="19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2" t="s">
        <v>28</v>
      </c>
      <c r="I354" s="192"/>
      <c r="J354" s="192"/>
      <c r="V354" s="17"/>
    </row>
    <row r="355" spans="2:40">
      <c r="H355" s="192"/>
      <c r="I355" s="192"/>
      <c r="J355" s="192"/>
      <c r="V355" s="17"/>
    </row>
    <row r="356" spans="2:40">
      <c r="V356" s="17"/>
      <c r="X356" s="205" t="s">
        <v>64</v>
      </c>
      <c r="AB356" s="199" t="s">
        <v>29</v>
      </c>
      <c r="AC356" s="199"/>
      <c r="AD356" s="199"/>
    </row>
    <row r="357" spans="2:40" ht="23.25">
      <c r="B357" s="22" t="s">
        <v>64</v>
      </c>
      <c r="V357" s="17"/>
      <c r="X357" s="205"/>
      <c r="AB357" s="199"/>
      <c r="AC357" s="199"/>
      <c r="AD357" s="19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199"/>
      <c r="AC358" s="199"/>
      <c r="AD358" s="199"/>
    </row>
    <row r="359" spans="2:40" ht="23.2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>
      <c r="H393" s="192"/>
      <c r="I393" s="192"/>
      <c r="J393" s="192"/>
      <c r="V393" s="17"/>
      <c r="AA393" s="192"/>
      <c r="AB393" s="192"/>
      <c r="AC393" s="19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5" t="str">
        <f>IF(Y402&lt;0,"NO PAGAR","COBRAR'")</f>
        <v>NO PAGAR</v>
      </c>
      <c r="Y403" s="19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5" t="str">
        <f>IF(C402&lt;0,"NO PAGAR","COBRAR'")</f>
        <v>NO PAGAR</v>
      </c>
      <c r="C404" s="19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1" t="s">
        <v>29</v>
      </c>
      <c r="AC440" s="19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>
      <c r="H478" s="192"/>
      <c r="I478" s="192"/>
      <c r="J478" s="192"/>
      <c r="V478" s="17"/>
      <c r="AA478" s="192"/>
      <c r="AB478" s="192"/>
      <c r="AC478" s="19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5" t="str">
        <f>IF(Y487&lt;0,"NO PAGAR","COBRAR'")</f>
        <v>NO PAGAR</v>
      </c>
      <c r="Y488" s="19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5" t="str">
        <f>IF(C487&lt;0,"NO PAGAR","COBRAR'")</f>
        <v>NO PAGAR</v>
      </c>
      <c r="C489" s="19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1" t="s">
        <v>29</v>
      </c>
      <c r="AD524" s="191"/>
      <c r="AE524" s="191"/>
    </row>
    <row r="525" spans="2:31">
      <c r="H525" s="192" t="s">
        <v>28</v>
      </c>
      <c r="I525" s="192"/>
      <c r="J525" s="192"/>
      <c r="V525" s="17"/>
      <c r="AC525" s="191"/>
      <c r="AD525" s="191"/>
      <c r="AE525" s="191"/>
    </row>
    <row r="526" spans="2:31">
      <c r="H526" s="192"/>
      <c r="I526" s="192"/>
      <c r="J526" s="192"/>
      <c r="V526" s="17"/>
      <c r="AC526" s="191"/>
      <c r="AD526" s="191"/>
      <c r="AE526" s="19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>
      <c r="H565" s="192"/>
      <c r="I565" s="192"/>
      <c r="J565" s="192"/>
      <c r="V565" s="17"/>
      <c r="AA565" s="192"/>
      <c r="AB565" s="192"/>
      <c r="AC565" s="19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5" t="str">
        <f>IF(Y574&lt;0,"NO PAGAR","COBRAR'")</f>
        <v>NO PAGAR</v>
      </c>
      <c r="Y575" s="19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5" t="str">
        <f>IF(C574&lt;0,"NO PAGAR","COBRAR'")</f>
        <v>NO PAGAR</v>
      </c>
      <c r="C576" s="19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1" t="s">
        <v>29</v>
      </c>
      <c r="AD607" s="191"/>
      <c r="AE607" s="191"/>
    </row>
    <row r="608" spans="2:31">
      <c r="H608" s="192" t="s">
        <v>28</v>
      </c>
      <c r="I608" s="192"/>
      <c r="J608" s="192"/>
      <c r="V608" s="17"/>
      <c r="AC608" s="191"/>
      <c r="AD608" s="191"/>
      <c r="AE608" s="191"/>
    </row>
    <row r="609" spans="2:41">
      <c r="H609" s="192"/>
      <c r="I609" s="192"/>
      <c r="J609" s="192"/>
      <c r="V609" s="17"/>
      <c r="AC609" s="191"/>
      <c r="AD609" s="191"/>
      <c r="AE609" s="19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>
      <c r="H652" s="192"/>
      <c r="I652" s="192"/>
      <c r="J652" s="192"/>
      <c r="V652" s="17"/>
      <c r="AA652" s="192"/>
      <c r="AB652" s="192"/>
      <c r="AC652" s="19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5" t="str">
        <f>IF(Y661&lt;0,"NO PAGAR","COBRAR'")</f>
        <v>NO PAGAR</v>
      </c>
      <c r="Y662" s="19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5" t="str">
        <f>IF(C661&lt;0,"NO PAGAR","COBRAR'")</f>
        <v>NO PAGAR</v>
      </c>
      <c r="C663" s="19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1" t="s">
        <v>29</v>
      </c>
      <c r="AD692" s="191"/>
      <c r="AE692" s="191"/>
    </row>
    <row r="693" spans="2:41">
      <c r="H693" s="192" t="s">
        <v>28</v>
      </c>
      <c r="I693" s="192"/>
      <c r="J693" s="192"/>
      <c r="V693" s="17"/>
      <c r="AC693" s="191"/>
      <c r="AD693" s="191"/>
      <c r="AE693" s="191"/>
    </row>
    <row r="694" spans="2:41">
      <c r="H694" s="192"/>
      <c r="I694" s="192"/>
      <c r="J694" s="192"/>
      <c r="V694" s="17"/>
      <c r="AC694" s="191"/>
      <c r="AD694" s="191"/>
      <c r="AE694" s="19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3" t="s">
        <v>20</v>
      </c>
      <c r="F698" s="193"/>
      <c r="G698" s="193"/>
      <c r="H698" s="193"/>
      <c r="V698" s="17"/>
      <c r="X698" s="23" t="s">
        <v>32</v>
      </c>
      <c r="Y698" s="20">
        <f>IF(B698="PAGADO",0,C703)</f>
        <v>-2262.0810000000019</v>
      </c>
      <c r="AA698" s="193" t="s">
        <v>20</v>
      </c>
      <c r="AB698" s="193"/>
      <c r="AC698" s="193"/>
      <c r="AD698" s="19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2262.0810000000019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2262.0810000000019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-2262.0810000000019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-2262.0810000000019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4" t="str">
        <f>IF(C703&lt;0,"NO PAGAR","COBRAR")</f>
        <v>NO PAGAR</v>
      </c>
      <c r="C704" s="19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NO PAGAR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6" t="s">
        <v>9</v>
      </c>
      <c r="C705" s="18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IF(Y656&lt;=0,Y656*-1)</f>
        <v>2262.0810000000019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2262.0810000000019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8" t="s">
        <v>7</v>
      </c>
      <c r="F714" s="189"/>
      <c r="G714" s="19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8" t="s">
        <v>7</v>
      </c>
      <c r="O716" s="189"/>
      <c r="P716" s="189"/>
      <c r="Q716" s="190"/>
      <c r="R716" s="18">
        <f>SUM(R700:R715)</f>
        <v>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2262.0810000000019</v>
      </c>
      <c r="V725" s="17"/>
      <c r="X725" s="15" t="s">
        <v>18</v>
      </c>
      <c r="Y725" s="16">
        <f>SUM(Y706:Y724)</f>
        <v>2262.0810000000019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>
      <c r="H739" s="192"/>
      <c r="I739" s="192"/>
      <c r="J739" s="192"/>
      <c r="V739" s="17"/>
      <c r="AA739" s="192"/>
      <c r="AB739" s="192"/>
      <c r="AC739" s="19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-2262.0810000000019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-2262.0810000000019</v>
      </c>
      <c r="AA743" s="193" t="s">
        <v>20</v>
      </c>
      <c r="AB743" s="193"/>
      <c r="AC743" s="193"/>
      <c r="AD743" s="19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2262.0810000000019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2262.0810000000019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-2262.0810000000019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-2262.0810000000019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5" t="str">
        <f>IF(Y748&lt;0,"NO PAGAR","COBRAR'")</f>
        <v>NO PAGAR</v>
      </c>
      <c r="Y749" s="19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5" t="str">
        <f>IF(C748&lt;0,"NO PAGAR","COBRAR'")</f>
        <v>NO PAGAR</v>
      </c>
      <c r="C750" s="19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2262.0810000000019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2262.0810000000019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2262.0810000000019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2262.0810000000019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1" t="s">
        <v>29</v>
      </c>
      <c r="AD785" s="191"/>
      <c r="AE785" s="191"/>
    </row>
    <row r="786" spans="2:41">
      <c r="H786" s="192" t="s">
        <v>28</v>
      </c>
      <c r="I786" s="192"/>
      <c r="J786" s="192"/>
      <c r="V786" s="17"/>
      <c r="AC786" s="191"/>
      <c r="AD786" s="191"/>
      <c r="AE786" s="191"/>
    </row>
    <row r="787" spans="2:41">
      <c r="H787" s="192"/>
      <c r="I787" s="192"/>
      <c r="J787" s="192"/>
      <c r="V787" s="17"/>
      <c r="AC787" s="191"/>
      <c r="AD787" s="191"/>
      <c r="AE787" s="19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-2262.0810000000019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-2262.0810000000019</v>
      </c>
      <c r="AA791" s="193" t="s">
        <v>20</v>
      </c>
      <c r="AB791" s="193"/>
      <c r="AC791" s="193"/>
      <c r="AD791" s="19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2262.0810000000019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2262.0810000000019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-2262.0810000000019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-2262.0810000000019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4" t="str">
        <f>IF(C796&lt;0,"NO PAGAR","COBRAR")</f>
        <v>NO PAGAR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NO PAGAR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2262.0810000000019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2262.0810000000019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2262.0810000000019</v>
      </c>
      <c r="V818" s="17"/>
      <c r="X818" s="15" t="s">
        <v>18</v>
      </c>
      <c r="Y818" s="16">
        <f>SUM(Y799:Y817)</f>
        <v>2262.0810000000019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>
      <c r="H832" s="192"/>
      <c r="I832" s="192"/>
      <c r="J832" s="192"/>
      <c r="V832" s="17"/>
      <c r="AA832" s="192"/>
      <c r="AB832" s="192"/>
      <c r="AC832" s="19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-2262.0810000000019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-2262.0810000000019</v>
      </c>
      <c r="AA836" s="193" t="s">
        <v>20</v>
      </c>
      <c r="AB836" s="193"/>
      <c r="AC836" s="193"/>
      <c r="AD836" s="19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2262.0810000000019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2262.0810000000019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-2262.0810000000019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-2262.0810000000019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5" t="str">
        <f>IF(Y841&lt;0,"NO PAGAR","COBRAR'")</f>
        <v>NO PAGAR</v>
      </c>
      <c r="Y842" s="19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5" t="str">
        <f>IF(C841&lt;0,"NO PAGAR","COBRAR'")</f>
        <v>NO PAGAR</v>
      </c>
      <c r="C843" s="19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2262.0810000000019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2262.0810000000019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2262.0810000000019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2262.0810000000019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1" t="s">
        <v>29</v>
      </c>
      <c r="AD879" s="191"/>
      <c r="AE879" s="191"/>
    </row>
    <row r="880" spans="5:31">
      <c r="H880" s="192" t="s">
        <v>28</v>
      </c>
      <c r="I880" s="192"/>
      <c r="J880" s="192"/>
      <c r="V880" s="17"/>
      <c r="AC880" s="191"/>
      <c r="AD880" s="191"/>
      <c r="AE880" s="191"/>
    </row>
    <row r="881" spans="2:41">
      <c r="H881" s="192"/>
      <c r="I881" s="192"/>
      <c r="J881" s="192"/>
      <c r="V881" s="17"/>
      <c r="AC881" s="191"/>
      <c r="AD881" s="191"/>
      <c r="AE881" s="19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-2262.0810000000019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-2262.0810000000019</v>
      </c>
      <c r="AA885" s="193" t="s">
        <v>20</v>
      </c>
      <c r="AB885" s="193"/>
      <c r="AC885" s="193"/>
      <c r="AD885" s="19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2262.0810000000019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2262.0810000000019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-2262.0810000000019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-2262.0810000000019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4" t="str">
        <f>IF(C890&lt;0,"NO PAGAR","COBRAR")</f>
        <v>NO PAGAR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NO PAGAR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2262.0810000000019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2262.0810000000019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2262.0810000000019</v>
      </c>
      <c r="V912" s="17"/>
      <c r="X912" s="15" t="s">
        <v>18</v>
      </c>
      <c r="Y912" s="16">
        <f>SUM(Y893:Y911)</f>
        <v>2262.0810000000019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>
      <c r="H926" s="192"/>
      <c r="I926" s="192"/>
      <c r="J926" s="192"/>
      <c r="V926" s="17"/>
      <c r="AA926" s="192"/>
      <c r="AB926" s="192"/>
      <c r="AC926" s="19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-2262.0810000000019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-2262.0810000000019</v>
      </c>
      <c r="AA930" s="193" t="s">
        <v>20</v>
      </c>
      <c r="AB930" s="193"/>
      <c r="AC930" s="193"/>
      <c r="AD930" s="19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2262.0810000000019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2262.0810000000019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-2262.0810000000019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-2262.0810000000019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5" t="str">
        <f>IF(Y935&lt;0,"NO PAGAR","COBRAR'")</f>
        <v>NO PAGAR</v>
      </c>
      <c r="Y936" s="19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5" t="str">
        <f>IF(C935&lt;0,"NO PAGAR","COBRAR'")</f>
        <v>NO PAGAR</v>
      </c>
      <c r="C937" s="19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2262.0810000000019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2262.0810000000019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2262.0810000000019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2262.0810000000019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1" t="s">
        <v>29</v>
      </c>
      <c r="AD972" s="191"/>
      <c r="AE972" s="191"/>
    </row>
    <row r="973" spans="8:31">
      <c r="H973" s="192" t="s">
        <v>28</v>
      </c>
      <c r="I973" s="192"/>
      <c r="J973" s="192"/>
      <c r="V973" s="17"/>
      <c r="AC973" s="191"/>
      <c r="AD973" s="191"/>
      <c r="AE973" s="191"/>
    </row>
    <row r="974" spans="8:31">
      <c r="H974" s="192"/>
      <c r="I974" s="192"/>
      <c r="J974" s="192"/>
      <c r="V974" s="17"/>
      <c r="AC974" s="191"/>
      <c r="AD974" s="191"/>
      <c r="AE974" s="19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-2262.0810000000019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-2262.0810000000019</v>
      </c>
      <c r="AA978" s="193" t="s">
        <v>20</v>
      </c>
      <c r="AB978" s="193"/>
      <c r="AC978" s="193"/>
      <c r="AD978" s="19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2262.0810000000019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2262.0810000000019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-2262.0810000000019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-2262.0810000000019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4" t="str">
        <f>IF(C983&lt;0,"NO PAGAR","COBRAR")</f>
        <v>NO PAGAR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NO PAGAR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2262.0810000000019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2262.0810000000019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2262.0810000000019</v>
      </c>
      <c r="V1005" s="17"/>
      <c r="X1005" s="15" t="s">
        <v>18</v>
      </c>
      <c r="Y1005" s="16">
        <f>SUM(Y986:Y1004)</f>
        <v>2262.0810000000019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>
      <c r="H1019" s="192"/>
      <c r="I1019" s="192"/>
      <c r="J1019" s="192"/>
      <c r="V1019" s="17"/>
      <c r="AA1019" s="192"/>
      <c r="AB1019" s="192"/>
      <c r="AC1019" s="19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-2262.0810000000019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-2262.0810000000019</v>
      </c>
      <c r="AA1023" s="193" t="s">
        <v>20</v>
      </c>
      <c r="AB1023" s="193"/>
      <c r="AC1023" s="193"/>
      <c r="AD1023" s="19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2262.0810000000019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2262.0810000000019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-2262.0810000000019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-2262.0810000000019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5" t="str">
        <f>IF(Y1028&lt;0,"NO PAGAR","COBRAR'")</f>
        <v>NO PAGAR</v>
      </c>
      <c r="Y1029" s="19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5" t="str">
        <f>IF(C1028&lt;0,"NO PAGAR","COBRAR'")</f>
        <v>NO PAGAR</v>
      </c>
      <c r="C1030" s="19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2262.0810000000019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2262.0810000000019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2262.0810000000019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2262.0810000000019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A651" zoomScale="93" zoomScaleNormal="93" workbookViewId="0">
      <selection activeCell="AJ650" sqref="AJ650:AP67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>
      <c r="H131" s="192"/>
      <c r="I131" s="192"/>
      <c r="J131" s="192"/>
      <c r="V131" s="17"/>
      <c r="AA131" s="192"/>
      <c r="AB131" s="192"/>
      <c r="AC131" s="19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5" t="str">
        <f>IF(Y140&lt;0,"NO PAGAR","COBRAR'")</f>
        <v>COBRAR'</v>
      </c>
      <c r="Y141" s="19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5" t="str">
        <f>IF(C140&lt;0,"NO PAGAR","COBRAR'")</f>
        <v>COBRAR'</v>
      </c>
      <c r="C142" s="19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1" t="s">
        <v>29</v>
      </c>
      <c r="AD169" s="191"/>
      <c r="AE169" s="191"/>
    </row>
    <row r="170" spans="2:41">
      <c r="H170" s="192" t="s">
        <v>28</v>
      </c>
      <c r="I170" s="192"/>
      <c r="J170" s="192"/>
      <c r="V170" s="17"/>
      <c r="AC170" s="191"/>
      <c r="AD170" s="191"/>
      <c r="AE170" s="191"/>
    </row>
    <row r="171" spans="2:41">
      <c r="H171" s="192"/>
      <c r="I171" s="192"/>
      <c r="J171" s="192"/>
      <c r="V171" s="17"/>
      <c r="AC171" s="191"/>
      <c r="AD171" s="191"/>
      <c r="AE171" s="19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>
      <c r="H208" s="192"/>
      <c r="I208" s="192"/>
      <c r="J208" s="192"/>
      <c r="V208" s="17"/>
      <c r="AA208" s="192"/>
      <c r="AB208" s="192"/>
      <c r="AC208" s="19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5" t="str">
        <f>IF(Y217&lt;0,"NO PAGAR","COBRAR'")</f>
        <v>COBRAR'</v>
      </c>
      <c r="Y218" s="19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5" t="str">
        <f>IF(C217&lt;0,"NO PAGAR","COBRAR'")</f>
        <v>COBRAR'</v>
      </c>
      <c r="C219" s="19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1" t="s">
        <v>29</v>
      </c>
      <c r="AD253" s="191"/>
      <c r="AE253" s="191"/>
    </row>
    <row r="254" spans="5:31">
      <c r="H254" s="192" t="s">
        <v>28</v>
      </c>
      <c r="I254" s="192"/>
      <c r="J254" s="192"/>
      <c r="V254" s="17"/>
      <c r="AC254" s="191"/>
      <c r="AD254" s="191"/>
      <c r="AE254" s="191"/>
    </row>
    <row r="255" spans="5:31">
      <c r="H255" s="192"/>
      <c r="I255" s="192"/>
      <c r="J255" s="192"/>
      <c r="V255" s="17"/>
      <c r="AC255" s="191"/>
      <c r="AD255" s="191"/>
      <c r="AE255" s="19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>
      <c r="H300" s="192"/>
      <c r="I300" s="192"/>
      <c r="J300" s="192"/>
      <c r="V300" s="17"/>
      <c r="AA300" s="192"/>
      <c r="AB300" s="192"/>
      <c r="AC300" s="19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5" t="str">
        <f>IF(Y309&lt;0,"NO PAGAR","COBRAR'")</f>
        <v>COBRAR'</v>
      </c>
      <c r="Y310" s="19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5" t="str">
        <f>IF(C309&lt;0,"NO PAGAR","COBRAR'")</f>
        <v>COBRAR'</v>
      </c>
      <c r="C311" s="19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2" t="s">
        <v>28</v>
      </c>
      <c r="I347" s="192"/>
      <c r="J347" s="192"/>
      <c r="V347" s="17"/>
    </row>
    <row r="348" spans="2:30">
      <c r="H348" s="192"/>
      <c r="I348" s="192"/>
      <c r="J348" s="192"/>
      <c r="V348" s="17"/>
    </row>
    <row r="349" spans="2:30">
      <c r="V349" s="17"/>
      <c r="X349" s="205" t="s">
        <v>64</v>
      </c>
      <c r="AB349" s="199" t="s">
        <v>29</v>
      </c>
      <c r="AC349" s="199"/>
      <c r="AD349" s="199"/>
    </row>
    <row r="350" spans="2:30">
      <c r="V350" s="17"/>
      <c r="X350" s="205"/>
      <c r="AB350" s="199"/>
      <c r="AC350" s="199"/>
      <c r="AD350" s="199"/>
    </row>
    <row r="351" spans="2:30" ht="23.25">
      <c r="B351" s="22" t="s">
        <v>64</v>
      </c>
      <c r="V351" s="17"/>
      <c r="X351" s="205"/>
      <c r="AB351" s="199"/>
      <c r="AC351" s="199"/>
      <c r="AD351" s="199"/>
    </row>
    <row r="352" spans="2:30" ht="23.2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>
      <c r="H387" s="192"/>
      <c r="I387" s="192"/>
      <c r="J387" s="192"/>
      <c r="V387" s="17"/>
      <c r="AA387" s="192"/>
      <c r="AB387" s="192"/>
      <c r="AC387" s="19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5" t="str">
        <f>IF(Y396&lt;0,"NO PAGAR","COBRAR'")</f>
        <v>COBRAR'</v>
      </c>
      <c r="Y397" s="19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5" t="str">
        <f>IF(C396&lt;0,"NO PAGAR","COBRAR'")</f>
        <v>COBRAR'</v>
      </c>
      <c r="C398" s="19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1" t="s">
        <v>29</v>
      </c>
      <c r="AD431" s="191"/>
      <c r="AE431" s="191"/>
    </row>
    <row r="432" spans="8:31">
      <c r="H432" s="192" t="s">
        <v>28</v>
      </c>
      <c r="I432" s="192"/>
      <c r="J432" s="192"/>
      <c r="V432" s="17"/>
      <c r="AC432" s="191"/>
      <c r="AD432" s="191"/>
      <c r="AE432" s="191"/>
    </row>
    <row r="433" spans="2:41">
      <c r="H433" s="192"/>
      <c r="I433" s="192"/>
      <c r="J433" s="192"/>
      <c r="V433" s="17"/>
      <c r="AC433" s="191"/>
      <c r="AD433" s="191"/>
      <c r="AE433" s="19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>
      <c r="H472" s="192"/>
      <c r="I472" s="192"/>
      <c r="J472" s="192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COBRAR'</v>
      </c>
      <c r="Y480" s="19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5" t="str">
        <f>IF(C479&lt;0,"NO PAGAR","COBRAR'")</f>
        <v>COBRAR'</v>
      </c>
      <c r="C481" s="19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1" t="s">
        <v>29</v>
      </c>
      <c r="AD516" s="191"/>
      <c r="AE516" s="191"/>
    </row>
    <row r="517" spans="2:41" ht="15.75" customHeight="1">
      <c r="H517" s="192" t="s">
        <v>28</v>
      </c>
      <c r="I517" s="192"/>
      <c r="J517" s="192"/>
      <c r="V517" s="17"/>
      <c r="AC517" s="191"/>
      <c r="AD517" s="191"/>
      <c r="AE517" s="191"/>
    </row>
    <row r="518" spans="2:41">
      <c r="H518" s="192"/>
      <c r="I518" s="192"/>
      <c r="J518" s="192"/>
      <c r="V518" s="17"/>
      <c r="AC518" s="191"/>
      <c r="AD518" s="191"/>
      <c r="AE518" s="19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>
      <c r="H557" s="192"/>
      <c r="I557" s="192"/>
      <c r="J557" s="192"/>
      <c r="V557" s="17"/>
      <c r="AA557" s="192"/>
      <c r="AB557" s="192"/>
      <c r="AC557" s="19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5" t="str">
        <f>IF(Y566&lt;0,"NO PAGAR","COBRAR'")</f>
        <v>COBRAR'</v>
      </c>
      <c r="Y567" s="19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5" t="str">
        <f>IF(C566&lt;0,"NO PAGAR","COBRAR'")</f>
        <v>COBRAR'</v>
      </c>
      <c r="C568" s="19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1" t="s">
        <v>29</v>
      </c>
      <c r="AD599" s="191"/>
      <c r="AE599" s="191"/>
    </row>
    <row r="600" spans="2:41">
      <c r="H600" s="192" t="s">
        <v>28</v>
      </c>
      <c r="I600" s="192"/>
      <c r="J600" s="192"/>
      <c r="V600" s="17"/>
      <c r="AC600" s="191"/>
      <c r="AD600" s="191"/>
      <c r="AE600" s="191"/>
    </row>
    <row r="601" spans="2:41">
      <c r="H601" s="192"/>
      <c r="I601" s="192"/>
      <c r="J601" s="192"/>
      <c r="V601" s="17"/>
      <c r="AC601" s="191"/>
      <c r="AD601" s="191"/>
      <c r="AE601" s="19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>
      <c r="H646" s="192"/>
      <c r="I646" s="192"/>
      <c r="J646" s="192"/>
      <c r="V646" s="17"/>
      <c r="AA646" s="192"/>
      <c r="AB646" s="192"/>
      <c r="AC646" s="19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581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5" t="str">
        <f>IF(Y655&lt;0,"NO PAGAR","COBRAR'")</f>
        <v>COBRAR'</v>
      </c>
      <c r="Y656" s="19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5" t="str">
        <f>IF(C655&lt;0,"NO PAGAR","COBRAR'")</f>
        <v>COBRAR'</v>
      </c>
      <c r="C657" s="195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1" t="s">
        <v>29</v>
      </c>
      <c r="AD688" s="191"/>
      <c r="AE688" s="191"/>
    </row>
    <row r="689" spans="2:41">
      <c r="H689" s="192" t="s">
        <v>28</v>
      </c>
      <c r="I689" s="192"/>
      <c r="J689" s="192"/>
      <c r="V689" s="17"/>
      <c r="AC689" s="191"/>
      <c r="AD689" s="191"/>
      <c r="AE689" s="191"/>
    </row>
    <row r="690" spans="2:41">
      <c r="H690" s="192"/>
      <c r="I690" s="192"/>
      <c r="J690" s="192"/>
      <c r="V690" s="17"/>
      <c r="AC690" s="191"/>
      <c r="AD690" s="191"/>
      <c r="AE690" s="191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407.97</v>
      </c>
      <c r="E694" s="193" t="s">
        <v>20</v>
      </c>
      <c r="F694" s="193"/>
      <c r="G694" s="193"/>
      <c r="H694" s="193"/>
      <c r="V694" s="17"/>
      <c r="X694" s="23" t="s">
        <v>32</v>
      </c>
      <c r="Y694" s="20">
        <f>IF(B694="PAGADO",0,C699)</f>
        <v>407.97</v>
      </c>
      <c r="AA694" s="193" t="s">
        <v>20</v>
      </c>
      <c r="AB694" s="193"/>
      <c r="AC694" s="193"/>
      <c r="AD694" s="19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407.97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407.97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407.97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407.97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4" t="str">
        <f>IF(C699&lt;0,"NO PAGAR","COBRAR")</f>
        <v>COBRAR</v>
      </c>
      <c r="C700" s="194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4" t="str">
        <f>IF(Y699&lt;0,"NO PAGAR","COBRAR")</f>
        <v>COBRAR</v>
      </c>
      <c r="Y700" s="19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 t="b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>
      <c r="H735" s="192"/>
      <c r="I735" s="192"/>
      <c r="J735" s="192"/>
      <c r="V735" s="17"/>
      <c r="AA735" s="192"/>
      <c r="AB735" s="192"/>
      <c r="AC735" s="192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407.97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407.97</v>
      </c>
      <c r="AA739" s="193" t="s">
        <v>20</v>
      </c>
      <c r="AB739" s="193"/>
      <c r="AC739" s="193"/>
      <c r="AD739" s="193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407.97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407.97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407.97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407.97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5" t="str">
        <f>IF(Y744&lt;0,"NO PAGAR","COBRAR'")</f>
        <v>COBRAR'</v>
      </c>
      <c r="Y745" s="19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5" t="str">
        <f>IF(C744&lt;0,"NO PAGAR","COBRAR'")</f>
        <v>COBRAR'</v>
      </c>
      <c r="C746" s="19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 FAVOR '</v>
      </c>
      <c r="C748" s="10" t="b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1" t="s">
        <v>29</v>
      </c>
      <c r="AD781" s="191"/>
      <c r="AE781" s="191"/>
    </row>
    <row r="782" spans="8:31">
      <c r="H782" s="192" t="s">
        <v>28</v>
      </c>
      <c r="I782" s="192"/>
      <c r="J782" s="192"/>
      <c r="V782" s="17"/>
      <c r="AC782" s="191"/>
      <c r="AD782" s="191"/>
      <c r="AE782" s="191"/>
    </row>
    <row r="783" spans="8:31">
      <c r="H783" s="192"/>
      <c r="I783" s="192"/>
      <c r="J783" s="192"/>
      <c r="V783" s="17"/>
      <c r="AC783" s="191"/>
      <c r="AD783" s="191"/>
      <c r="AE783" s="191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407.97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407.97</v>
      </c>
      <c r="AA787" s="193" t="s">
        <v>20</v>
      </c>
      <c r="AB787" s="193"/>
      <c r="AC787" s="193"/>
      <c r="AD787" s="19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407.97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407.97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407.97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407.97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4" t="str">
        <f>IF(C792&lt;0,"NO PAGAR","COBRAR")</f>
        <v>COBRAR</v>
      </c>
      <c r="C793" s="194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4" t="str">
        <f>IF(Y792&lt;0,"NO PAGAR","COBRAR")</f>
        <v>COBRAR</v>
      </c>
      <c r="Y793" s="19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>
      <c r="H828" s="192"/>
      <c r="I828" s="192"/>
      <c r="J828" s="192"/>
      <c r="V828" s="17"/>
      <c r="AA828" s="192"/>
      <c r="AB828" s="192"/>
      <c r="AC828" s="192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407.97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407.97</v>
      </c>
      <c r="AA832" s="193" t="s">
        <v>20</v>
      </c>
      <c r="AB832" s="193"/>
      <c r="AC832" s="193"/>
      <c r="AD832" s="193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407.97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407.97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407.97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407.97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5" t="str">
        <f>IF(Y837&lt;0,"NO PAGAR","COBRAR'")</f>
        <v>COBRAR'</v>
      </c>
      <c r="Y838" s="19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5" t="str">
        <f>IF(C837&lt;0,"NO PAGAR","COBRAR'")</f>
        <v>COBRAR'</v>
      </c>
      <c r="C839" s="195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1" t="s">
        <v>29</v>
      </c>
      <c r="AD875" s="191"/>
      <c r="AE875" s="191"/>
    </row>
    <row r="876" spans="2:31">
      <c r="H876" s="192" t="s">
        <v>28</v>
      </c>
      <c r="I876" s="192"/>
      <c r="J876" s="192"/>
      <c r="V876" s="17"/>
      <c r="AC876" s="191"/>
      <c r="AD876" s="191"/>
      <c r="AE876" s="191"/>
    </row>
    <row r="877" spans="2:31">
      <c r="H877" s="192"/>
      <c r="I877" s="192"/>
      <c r="J877" s="192"/>
      <c r="V877" s="17"/>
      <c r="AC877" s="191"/>
      <c r="AD877" s="191"/>
      <c r="AE877" s="191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407.97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407.97</v>
      </c>
      <c r="AA881" s="193" t="s">
        <v>20</v>
      </c>
      <c r="AB881" s="193"/>
      <c r="AC881" s="193"/>
      <c r="AD881" s="193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407.97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407.97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407.97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407.97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4" t="str">
        <f>IF(C886&lt;0,"NO PAGAR","COBRAR")</f>
        <v>COBRAR</v>
      </c>
      <c r="C887" s="19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4" t="str">
        <f>IF(Y886&lt;0,"NO PAGAR","COBRAR")</f>
        <v>COBRAR</v>
      </c>
      <c r="Y887" s="194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>
      <c r="H922" s="192"/>
      <c r="I922" s="192"/>
      <c r="J922" s="192"/>
      <c r="V922" s="17"/>
      <c r="AA922" s="192"/>
      <c r="AB922" s="192"/>
      <c r="AC922" s="192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407.97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407.97</v>
      </c>
      <c r="AA926" s="193" t="s">
        <v>20</v>
      </c>
      <c r="AB926" s="193"/>
      <c r="AC926" s="193"/>
      <c r="AD926" s="193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407.97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407.97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407.97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407.97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5" t="str">
        <f>IF(Y931&lt;0,"NO PAGAR","COBRAR'")</f>
        <v>COBRAR'</v>
      </c>
      <c r="Y932" s="19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5" t="str">
        <f>IF(C931&lt;0,"NO PAGAR","COBRAR'")</f>
        <v>COBRAR'</v>
      </c>
      <c r="C933" s="195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1" t="s">
        <v>29</v>
      </c>
      <c r="AD968" s="191"/>
      <c r="AE968" s="191"/>
    </row>
    <row r="969" spans="2:41">
      <c r="H969" s="192" t="s">
        <v>28</v>
      </c>
      <c r="I969" s="192"/>
      <c r="J969" s="192"/>
      <c r="V969" s="17"/>
      <c r="AC969" s="191"/>
      <c r="AD969" s="191"/>
      <c r="AE969" s="191"/>
    </row>
    <row r="970" spans="2:41">
      <c r="H970" s="192"/>
      <c r="I970" s="192"/>
      <c r="J970" s="192"/>
      <c r="V970" s="17"/>
      <c r="AC970" s="191"/>
      <c r="AD970" s="191"/>
      <c r="AE970" s="191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407.97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407.97</v>
      </c>
      <c r="AA974" s="193" t="s">
        <v>20</v>
      </c>
      <c r="AB974" s="193"/>
      <c r="AC974" s="193"/>
      <c r="AD974" s="193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407.97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407.97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407.97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407.97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4" t="str">
        <f>IF(C979&lt;0,"NO PAGAR","COBRAR")</f>
        <v>COBRAR</v>
      </c>
      <c r="C980" s="194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4" t="str">
        <f>IF(Y979&lt;0,"NO PAGAR","COBRAR")</f>
        <v>COBRAR</v>
      </c>
      <c r="Y980" s="19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>
      <c r="H1015" s="192"/>
      <c r="I1015" s="192"/>
      <c r="J1015" s="192"/>
      <c r="V1015" s="17"/>
      <c r="AA1015" s="192"/>
      <c r="AB1015" s="192"/>
      <c r="AC1015" s="19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407.97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407.97</v>
      </c>
      <c r="AA1019" s="193" t="s">
        <v>20</v>
      </c>
      <c r="AB1019" s="193"/>
      <c r="AC1019" s="193"/>
      <c r="AD1019" s="19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407.97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407.97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407.97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407.97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5" t="str">
        <f>IF(Y1024&lt;0,"NO PAGAR","COBRAR'")</f>
        <v>COBRAR'</v>
      </c>
      <c r="Y1025" s="19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5" t="str">
        <f>IF(C1024&lt;0,"NO PAGAR","COBRAR'")</f>
        <v>COBRAR'</v>
      </c>
      <c r="C1026" s="19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F694" zoomScale="85" zoomScaleNormal="85" workbookViewId="0">
      <selection activeCell="S703" sqref="S70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62</v>
      </c>
      <c r="F8" s="193"/>
      <c r="G8" s="193"/>
      <c r="H8" s="193"/>
      <c r="O8" s="204" t="s">
        <v>188</v>
      </c>
      <c r="P8" s="204"/>
      <c r="Q8" s="204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1" t="s">
        <v>29</v>
      </c>
      <c r="AD99" s="191"/>
      <c r="AE99" s="191"/>
    </row>
    <row r="100" spans="2:41">
      <c r="H100" s="192" t="s">
        <v>28</v>
      </c>
      <c r="I100" s="192"/>
      <c r="J100" s="192"/>
      <c r="V100" s="17"/>
      <c r="AC100" s="191"/>
      <c r="AD100" s="191"/>
      <c r="AE100" s="191"/>
    </row>
    <row r="101" spans="2:41">
      <c r="H101" s="192"/>
      <c r="I101" s="192"/>
      <c r="J101" s="192"/>
      <c r="V101" s="17"/>
      <c r="AC101" s="191"/>
      <c r="AD101" s="191"/>
      <c r="AE101" s="19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>
      <c r="H133" s="192"/>
      <c r="I133" s="192"/>
      <c r="J133" s="192"/>
      <c r="V133" s="17"/>
      <c r="AA133" s="192"/>
      <c r="AB133" s="192"/>
      <c r="AC133" s="19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5" t="str">
        <f>IF(Y142&lt;0,"NO PAGAR","COBRAR'")</f>
        <v>COBRAR'</v>
      </c>
      <c r="Y143" s="19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5" t="str">
        <f>IF(C142&lt;0,"NO PAGAR","COBRAR'")</f>
        <v>COBRAR'</v>
      </c>
      <c r="C144" s="19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1" t="s">
        <v>29</v>
      </c>
      <c r="AD180" s="191"/>
      <c r="AE180" s="191"/>
    </row>
    <row r="181" spans="2:41">
      <c r="H181" s="192" t="s">
        <v>28</v>
      </c>
      <c r="I181" s="192"/>
      <c r="J181" s="192"/>
      <c r="V181" s="17"/>
      <c r="AC181" s="191"/>
      <c r="AD181" s="191"/>
      <c r="AE181" s="191"/>
    </row>
    <row r="182" spans="2:41">
      <c r="H182" s="192"/>
      <c r="I182" s="192"/>
      <c r="J182" s="192"/>
      <c r="V182" s="17"/>
      <c r="AC182" s="191"/>
      <c r="AD182" s="191"/>
      <c r="AE182" s="19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>
      <c r="H227" s="192"/>
      <c r="I227" s="192"/>
      <c r="J227" s="192"/>
      <c r="V227" s="17"/>
      <c r="AA227" s="192"/>
      <c r="AB227" s="192"/>
      <c r="AC227" s="19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5" t="str">
        <f>IF(Y236&lt;0,"NO PAGAR","COBRAR'")</f>
        <v>COBRAR'</v>
      </c>
      <c r="Y237" s="19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5" t="str">
        <f>IF(C236&lt;0,"NO PAGAR","COBRAR'")</f>
        <v>COBRAR'</v>
      </c>
      <c r="C238" s="19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1" t="s">
        <v>29</v>
      </c>
      <c r="AD272" s="191"/>
      <c r="AE272" s="191"/>
    </row>
    <row r="273" spans="2:41">
      <c r="H273" s="192" t="s">
        <v>28</v>
      </c>
      <c r="I273" s="192"/>
      <c r="J273" s="192"/>
      <c r="V273" s="17"/>
      <c r="AC273" s="191"/>
      <c r="AD273" s="191"/>
      <c r="AE273" s="191"/>
    </row>
    <row r="274" spans="2:41">
      <c r="H274" s="192"/>
      <c r="I274" s="192"/>
      <c r="J274" s="192"/>
      <c r="V274" s="17"/>
      <c r="AC274" s="191"/>
      <c r="AD274" s="191"/>
      <c r="AE274" s="19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>
      <c r="H319" s="192"/>
      <c r="I319" s="192"/>
      <c r="J319" s="192"/>
      <c r="V319" s="17"/>
      <c r="AA319" s="192"/>
      <c r="AB319" s="192"/>
      <c r="AC319" s="19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5" t="str">
        <f>IF(Y328&lt;0,"NO PAGAR","COBRAR'")</f>
        <v>NO PAGAR</v>
      </c>
      <c r="Y329" s="19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5" t="str">
        <f>IF(C328&lt;0,"NO PAGAR","COBRAR'")</f>
        <v>NO PAGAR</v>
      </c>
      <c r="C330" s="19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199" t="s">
        <v>29</v>
      </c>
      <c r="AD368" s="199"/>
      <c r="AE368" s="199"/>
    </row>
    <row r="369" spans="2:41">
      <c r="V369" s="17"/>
      <c r="X369" s="205"/>
      <c r="AC369" s="199"/>
      <c r="AD369" s="199"/>
      <c r="AE369" s="199"/>
    </row>
    <row r="370" spans="2:41" ht="23.25">
      <c r="B370" s="22" t="s">
        <v>64</v>
      </c>
      <c r="V370" s="17"/>
      <c r="X370" s="205"/>
      <c r="AC370" s="199"/>
      <c r="AD370" s="199"/>
      <c r="AE370" s="19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>
      <c r="H406" s="76"/>
      <c r="I406" s="76"/>
      <c r="J406" s="76"/>
      <c r="V406" s="17"/>
      <c r="AA406" s="192"/>
      <c r="AB406" s="192"/>
      <c r="AC406" s="19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5" t="str">
        <f>IF(Y415&lt;0,"NO PAGAR","COBRAR'")</f>
        <v>COBRAR'</v>
      </c>
      <c r="Y416" s="19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5" t="str">
        <f>IF(C415&lt;0,"NO PAGAR","COBRAR'")</f>
        <v>COBRAR'</v>
      </c>
      <c r="C417" s="19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1" t="s">
        <v>29</v>
      </c>
      <c r="AD441" s="191"/>
      <c r="AE441" s="191"/>
    </row>
    <row r="442" spans="2:41" ht="35.25" customHeight="1">
      <c r="H442" s="76" t="s">
        <v>28</v>
      </c>
      <c r="I442" s="76"/>
      <c r="J442" s="76"/>
      <c r="V442" s="17"/>
      <c r="AC442" s="191"/>
      <c r="AD442" s="191"/>
      <c r="AE442" s="191"/>
    </row>
    <row r="443" spans="2:41" ht="15" customHeight="1">
      <c r="H443" s="76"/>
      <c r="I443" s="76"/>
      <c r="J443" s="76"/>
      <c r="V443" s="17"/>
      <c r="AC443" s="191"/>
      <c r="AD443" s="191"/>
      <c r="AE443" s="19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>
      <c r="H481" s="76"/>
      <c r="I481" s="76"/>
      <c r="J481" s="76"/>
      <c r="V481" s="17"/>
      <c r="AA481" s="192"/>
      <c r="AB481" s="192"/>
      <c r="AC481" s="19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5" t="str">
        <f>IF(Y488&lt;0,"NO PAGAR","COBRAR'")</f>
        <v>NO PAGAR</v>
      </c>
      <c r="Y489" s="19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5" t="str">
        <f>IF(C488&lt;0,"NO PAGAR","COBRAR'")</f>
        <v>NO PAGAR</v>
      </c>
      <c r="C490" s="19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1" t="s">
        <v>29</v>
      </c>
      <c r="AD522" s="191"/>
      <c r="AE522" s="191"/>
    </row>
    <row r="523" spans="2:41" ht="30" customHeight="1">
      <c r="H523" s="76" t="s">
        <v>28</v>
      </c>
      <c r="I523" s="76"/>
      <c r="J523" s="76"/>
      <c r="V523" s="17"/>
      <c r="AC523" s="191"/>
      <c r="AD523" s="191"/>
      <c r="AE523" s="19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5" t="str">
        <f>IF(Y572&lt;0,"NO PAGAR","COBRAR'")</f>
        <v>NO PAGAR</v>
      </c>
      <c r="Y573" s="19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5" t="str">
        <f>IF(C572&lt;0,"NO PAGAR","COBRAR'")</f>
        <v>NO PAGAR</v>
      </c>
      <c r="C574" s="19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1" t="s">
        <v>29</v>
      </c>
      <c r="AD608" s="191"/>
      <c r="AE608" s="191"/>
    </row>
    <row r="609" spans="2:41" ht="23.25" customHeight="1">
      <c r="H609" s="76" t="s">
        <v>28</v>
      </c>
      <c r="I609" s="76"/>
      <c r="J609" s="76"/>
      <c r="V609" s="17"/>
      <c r="AC609" s="191"/>
      <c r="AD609" s="191"/>
      <c r="AE609" s="191"/>
    </row>
    <row r="610" spans="2:41" ht="15" customHeight="1">
      <c r="H610" s="76"/>
      <c r="I610" s="76"/>
      <c r="J610" s="76"/>
      <c r="V610" s="17"/>
      <c r="AC610" s="191"/>
      <c r="AD610" s="191"/>
      <c r="AE610" s="19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>
      <c r="H650" s="76"/>
      <c r="I650" s="76"/>
      <c r="J650" s="76"/>
      <c r="V650" s="17"/>
      <c r="AA650" s="192"/>
      <c r="AB650" s="192"/>
      <c r="AC650" s="19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5" t="str">
        <f>IF(Y657&lt;0,"NO PAGAR","COBRAR'")</f>
        <v>NO PAGAR</v>
      </c>
      <c r="Y658" s="19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5" t="str">
        <f>IF(C657&lt;0,"NO PAGAR","COBRAR'")</f>
        <v>COBRAR'</v>
      </c>
      <c r="C659" s="195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-2022.6509999999994</v>
      </c>
      <c r="AA696" s="193" t="s">
        <v>20</v>
      </c>
      <c r="AB696" s="193"/>
      <c r="AC696" s="193"/>
      <c r="AD696" s="193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2022.6509999999994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-2022.6509999999994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/>
      <c r="F702" s="3"/>
      <c r="G702" s="3"/>
      <c r="H702" s="5"/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4" t="str">
        <f>IF(Y701&lt;0,"NO PAGAR","COBRAR")</f>
        <v>NO PAGAR</v>
      </c>
      <c r="Y702" s="19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2022.6509999999994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2022.6509999999994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-2022.6509999999994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4" t="str">
        <f>IF(C705&lt;0,"NO PAGAR","COBRAR")</f>
        <v>NO PAGAR</v>
      </c>
      <c r="C706" s="194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8" t="s">
        <v>7</v>
      </c>
      <c r="F716" s="189"/>
      <c r="G716" s="190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2022.6509999999994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2022.6509999999994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-2022.6509999999994</v>
      </c>
      <c r="AA741" s="193" t="s">
        <v>20</v>
      </c>
      <c r="AB741" s="193"/>
      <c r="AC741" s="193"/>
      <c r="AD741" s="193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-2022.6509999999994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2022.6509999999994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-2022.6509999999994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5" t="str">
        <f>IF(Y746&lt;0,"NO PAGAR","COBRAR'")</f>
        <v>NO PAGAR</v>
      </c>
      <c r="Y747" s="195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2022.6509999999994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-2022.6509999999994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2022.6509999999994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5" t="str">
        <f>IF(C750&lt;0,"NO PAGAR","COBRAR'")</f>
        <v>NO PAGAR</v>
      </c>
      <c r="C752" s="19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2022.6509999999994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2022.6509999999994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2022.6509999999994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-2022.6509999999994</v>
      </c>
      <c r="AA789" s="193" t="s">
        <v>20</v>
      </c>
      <c r="AB789" s="193"/>
      <c r="AC789" s="193"/>
      <c r="AD789" s="193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-2022.6509999999994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2022.6509999999994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-2022.6509999999994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4" t="str">
        <f>IF(Y794&lt;0,"NO PAGAR","COBRAR")</f>
        <v>NO PAGAR</v>
      </c>
      <c r="Y795" s="19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2022.6509999999994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2022.6509999999994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-2022.6509999999994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4" t="str">
        <f>IF(C798&lt;0,"NO PAGAR","COBRAR")</f>
        <v>NO PAGAR</v>
      </c>
      <c r="C799" s="194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2022.6509999999994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2022.6509999999994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2022.6509999999994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-2022.6509999999994</v>
      </c>
      <c r="AA834" s="193" t="s">
        <v>20</v>
      </c>
      <c r="AB834" s="193"/>
      <c r="AC834" s="193"/>
      <c r="AD834" s="193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-2022.6509999999994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2022.6509999999994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-2022.6509999999994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5" t="str">
        <f>IF(Y839&lt;0,"NO PAGAR","COBRAR'")</f>
        <v>NO PAGAR</v>
      </c>
      <c r="Y840" s="195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2022.6509999999994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-2022.6509999999994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2022.6509999999994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5" t="str">
        <f>IF(C843&lt;0,"NO PAGAR","COBRAR'")</f>
        <v>NO PAGAR</v>
      </c>
      <c r="C845" s="19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2022.6509999999994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2022.6509999999994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2022.6509999999994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-2022.6509999999994</v>
      </c>
      <c r="AA883" s="193" t="s">
        <v>20</v>
      </c>
      <c r="AB883" s="193"/>
      <c r="AC883" s="193"/>
      <c r="AD883" s="193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-2022.6509999999994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2022.6509999999994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-2022.6509999999994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4" t="str">
        <f>IF(Y888&lt;0,"NO PAGAR","COBRAR")</f>
        <v>NO PAGAR</v>
      </c>
      <c r="Y889" s="19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2022.6509999999994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2022.6509999999994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-2022.6509999999994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4" t="str">
        <f>IF(C892&lt;0,"NO PAGAR","COBRAR")</f>
        <v>NO PAGAR</v>
      </c>
      <c r="C893" s="19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2022.6509999999994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2022.6509999999994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2022.6509999999994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-2022.6509999999994</v>
      </c>
      <c r="AA928" s="193" t="s">
        <v>20</v>
      </c>
      <c r="AB928" s="193"/>
      <c r="AC928" s="193"/>
      <c r="AD928" s="193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-2022.6509999999994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2022.6509999999994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-2022.6509999999994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5" t="str">
        <f>IF(Y933&lt;0,"NO PAGAR","COBRAR'")</f>
        <v>NO PAGAR</v>
      </c>
      <c r="Y934" s="195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2022.6509999999994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-2022.6509999999994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2022.6509999999994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5" t="str">
        <f>IF(C937&lt;0,"NO PAGAR","COBRAR'")</f>
        <v>NO PAGAR</v>
      </c>
      <c r="C939" s="19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2022.6509999999994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2022.6509999999994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2022.6509999999994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-2022.6509999999994</v>
      </c>
      <c r="AA976" s="193" t="s">
        <v>20</v>
      </c>
      <c r="AB976" s="193"/>
      <c r="AC976" s="193"/>
      <c r="AD976" s="193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-2022.6509999999994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2022.6509999999994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-2022.6509999999994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4" t="str">
        <f>IF(Y981&lt;0,"NO PAGAR","COBRAR")</f>
        <v>NO PAGAR</v>
      </c>
      <c r="Y982" s="19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2022.6509999999994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2022.6509999999994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-2022.6509999999994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4" t="str">
        <f>IF(C985&lt;0,"NO PAGAR","COBRAR")</f>
        <v>NO PAGAR</v>
      </c>
      <c r="C986" s="19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2022.6509999999994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2022.6509999999994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2022.6509999999994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-2022.6509999999994</v>
      </c>
      <c r="AA1021" s="193" t="s">
        <v>20</v>
      </c>
      <c r="AB1021" s="193"/>
      <c r="AC1021" s="193"/>
      <c r="AD1021" s="193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-2022.6509999999994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2022.6509999999994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-2022.6509999999994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5" t="str">
        <f>IF(Y1026&lt;0,"NO PAGAR","COBRAR'")</f>
        <v>NO PAGAR</v>
      </c>
      <c r="Y1027" s="195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2022.6509999999994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-2022.6509999999994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2022.6509999999994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5" t="str">
        <f>IF(C1030&lt;0,"NO PAGAR","COBRAR'")</f>
        <v>NO PAGAR</v>
      </c>
      <c r="C1032" s="19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2022.6509999999994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2022.6509999999994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2022.6509999999994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1" t="s">
        <v>29</v>
      </c>
      <c r="AD95" s="191"/>
      <c r="AE95" s="191"/>
    </row>
    <row r="96" spans="2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>
      <c r="H134" s="192"/>
      <c r="I134" s="192"/>
      <c r="J134" s="192"/>
      <c r="V134" s="17"/>
      <c r="AA134" s="192"/>
      <c r="AB134" s="192"/>
      <c r="AC134" s="19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5" t="str">
        <f>IF(Y143&lt;0,"NO PAGAR","COBRAR'")</f>
        <v>COBRAR'</v>
      </c>
      <c r="Y144" s="19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5" t="str">
        <f>IF(C143&lt;0,"NO PAGAR","COBRAR'")</f>
        <v>COBRAR'</v>
      </c>
      <c r="C145" s="19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1" t="s">
        <v>29</v>
      </c>
      <c r="AD181" s="191"/>
      <c r="AE181" s="191"/>
    </row>
    <row r="182" spans="2:41">
      <c r="H182" s="192" t="s">
        <v>28</v>
      </c>
      <c r="I182" s="192"/>
      <c r="J182" s="192"/>
      <c r="V182" s="17"/>
      <c r="AC182" s="191"/>
      <c r="AD182" s="191"/>
      <c r="AE182" s="191"/>
    </row>
    <row r="183" spans="2:41">
      <c r="H183" s="192"/>
      <c r="I183" s="192"/>
      <c r="J183" s="192"/>
      <c r="V183" s="17"/>
      <c r="AC183" s="191"/>
      <c r="AD183" s="191"/>
      <c r="AE183" s="19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>
      <c r="H228" s="192"/>
      <c r="I228" s="192"/>
      <c r="J228" s="192"/>
      <c r="V228" s="17"/>
      <c r="AA228" s="192"/>
      <c r="AB228" s="192"/>
      <c r="AC228" s="19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5" t="str">
        <f>IF(Y237&lt;0,"NO PAGAR","COBRAR'")</f>
        <v>COBRAR'</v>
      </c>
      <c r="Y238" s="19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5" t="str">
        <f>IF(C237&lt;0,"NO PAGAR","COBRAR'")</f>
        <v>COBRAR'</v>
      </c>
      <c r="C239" s="19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1" t="s">
        <v>29</v>
      </c>
      <c r="AD273" s="191"/>
      <c r="AE273" s="191"/>
    </row>
    <row r="274" spans="2:41">
      <c r="H274" s="192" t="s">
        <v>28</v>
      </c>
      <c r="I274" s="192"/>
      <c r="J274" s="192"/>
      <c r="V274" s="17"/>
      <c r="AC274" s="191"/>
      <c r="AD274" s="191"/>
      <c r="AE274" s="191"/>
    </row>
    <row r="275" spans="2:41">
      <c r="H275" s="192"/>
      <c r="I275" s="192"/>
      <c r="J275" s="192"/>
      <c r="V275" s="17"/>
      <c r="AC275" s="191"/>
      <c r="AD275" s="191"/>
      <c r="AE275" s="19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>
      <c r="H320" s="192"/>
      <c r="I320" s="192"/>
      <c r="J320" s="192"/>
      <c r="V320" s="17"/>
      <c r="AA320" s="192"/>
      <c r="AB320" s="192"/>
      <c r="AC320" s="19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5" t="str">
        <f>IF(Y329&lt;0,"NO PAGAR","COBRAR'")</f>
        <v>COBRAR'</v>
      </c>
      <c r="Y330" s="19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5" t="str">
        <f>IF(C329&lt;0,"NO PAGAR","COBRAR'")</f>
        <v>COBRAR'</v>
      </c>
      <c r="C331" s="19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1" t="s">
        <v>29</v>
      </c>
      <c r="AD366" s="191"/>
      <c r="AE366" s="191"/>
    </row>
    <row r="367" spans="5:31">
      <c r="H367" s="192" t="s">
        <v>28</v>
      </c>
      <c r="I367" s="192"/>
      <c r="J367" s="192"/>
      <c r="V367" s="17"/>
      <c r="AC367" s="191"/>
      <c r="AD367" s="191"/>
      <c r="AE367" s="191"/>
    </row>
    <row r="368" spans="5:31">
      <c r="H368" s="192"/>
      <c r="I368" s="192"/>
      <c r="J368" s="192"/>
      <c r="V368" s="17"/>
      <c r="AC368" s="191"/>
      <c r="AD368" s="191"/>
      <c r="AE368" s="19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>
      <c r="H413" s="192"/>
      <c r="I413" s="192"/>
      <c r="J413" s="192"/>
      <c r="V413" s="17"/>
      <c r="AA413" s="192"/>
      <c r="AB413" s="192"/>
      <c r="AC413" s="19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5" t="str">
        <f>IF(Y422&lt;0,"NO PAGAR","COBRAR'")</f>
        <v>COBRAR'</v>
      </c>
      <c r="Y423" s="19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5" t="str">
        <f>IF(C422&lt;0,"NO PAGAR","COBRAR'")</f>
        <v>COBRAR'</v>
      </c>
      <c r="C424" s="19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1" t="s">
        <v>29</v>
      </c>
      <c r="AD463" s="191"/>
      <c r="AE463" s="191"/>
    </row>
    <row r="464" spans="8:31">
      <c r="H464" s="192" t="s">
        <v>28</v>
      </c>
      <c r="I464" s="192"/>
      <c r="J464" s="192"/>
      <c r="V464" s="17"/>
      <c r="AC464" s="191"/>
      <c r="AD464" s="191"/>
      <c r="AE464" s="191"/>
    </row>
    <row r="465" spans="2:41">
      <c r="H465" s="192"/>
      <c r="I465" s="192"/>
      <c r="J465" s="192"/>
      <c r="V465" s="17"/>
      <c r="AC465" s="191"/>
      <c r="AD465" s="191"/>
      <c r="AE465" s="19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>
      <c r="H510" s="192"/>
      <c r="I510" s="192"/>
      <c r="J510" s="192"/>
      <c r="V510" s="17"/>
      <c r="AA510" s="192"/>
      <c r="AB510" s="192"/>
      <c r="AC510" s="19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5" t="str">
        <f>IF(Y519&lt;0,"NO PAGAR","COBRAR'")</f>
        <v>COBRAR'</v>
      </c>
      <c r="Y520" s="19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5" t="str">
        <f>IF(C519&lt;0,"NO PAGAR","COBRAR'")</f>
        <v>COBRAR'</v>
      </c>
      <c r="C521" s="19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1" t="s">
        <v>29</v>
      </c>
      <c r="AD562" s="191"/>
      <c r="AE562" s="191"/>
    </row>
    <row r="563" spans="2:41">
      <c r="H563" s="192" t="s">
        <v>28</v>
      </c>
      <c r="I563" s="192"/>
      <c r="J563" s="192"/>
      <c r="V563" s="17"/>
      <c r="AC563" s="191"/>
      <c r="AD563" s="191"/>
      <c r="AE563" s="191"/>
    </row>
    <row r="564" spans="2:41">
      <c r="H564" s="192"/>
      <c r="I564" s="192"/>
      <c r="J564" s="192"/>
      <c r="V564" s="17"/>
      <c r="AC564" s="191"/>
      <c r="AD564" s="191"/>
      <c r="AE564" s="19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>
      <c r="H609" s="192"/>
      <c r="I609" s="192"/>
      <c r="J609" s="192"/>
      <c r="V609" s="17"/>
      <c r="AA609" s="192"/>
      <c r="AB609" s="192"/>
      <c r="AC609" s="19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5" t="str">
        <f>IF(Y618&lt;0,"NO PAGAR","COBRAR'")</f>
        <v>COBRAR'</v>
      </c>
      <c r="Y619" s="19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5" t="str">
        <f>IF(C618&lt;0,"NO PAGAR","COBRAR'")</f>
        <v>COBRAR'</v>
      </c>
      <c r="C620" s="19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1" t="s">
        <v>29</v>
      </c>
      <c r="AD655" s="191"/>
      <c r="AE655" s="191"/>
    </row>
    <row r="656" spans="2:31">
      <c r="H656" s="192" t="s">
        <v>28</v>
      </c>
      <c r="I656" s="192"/>
      <c r="J656" s="192"/>
      <c r="V656" s="17"/>
      <c r="AC656" s="191"/>
      <c r="AD656" s="191"/>
      <c r="AE656" s="191"/>
    </row>
    <row r="657" spans="2:41">
      <c r="H657" s="192"/>
      <c r="I657" s="192"/>
      <c r="J657" s="192"/>
      <c r="V657" s="17"/>
      <c r="AC657" s="191"/>
      <c r="AD657" s="191"/>
      <c r="AE657" s="19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>
      <c r="H702" s="192"/>
      <c r="I702" s="192"/>
      <c r="J702" s="192"/>
      <c r="V702" s="17"/>
      <c r="AA702" s="192"/>
      <c r="AB702" s="192"/>
      <c r="AC702" s="19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5" t="str">
        <f>IF(Y711&lt;0,"NO PAGAR","COBRAR'")</f>
        <v>COBRAR'</v>
      </c>
      <c r="Y712" s="19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5" t="str">
        <f>IF(C711&lt;0,"NO PAGAR","COBRAR'")</f>
        <v>COBRAR'</v>
      </c>
      <c r="C713" s="19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1" t="s">
        <v>29</v>
      </c>
      <c r="AD748" s="191"/>
      <c r="AE748" s="191"/>
    </row>
    <row r="749" spans="8:31">
      <c r="H749" s="192" t="s">
        <v>28</v>
      </c>
      <c r="I749" s="192"/>
      <c r="J749" s="192"/>
      <c r="V749" s="17"/>
      <c r="AC749" s="191"/>
      <c r="AD749" s="191"/>
      <c r="AE749" s="191"/>
    </row>
    <row r="750" spans="8:31">
      <c r="H750" s="192"/>
      <c r="I750" s="192"/>
      <c r="J750" s="192"/>
      <c r="V750" s="17"/>
      <c r="AC750" s="191"/>
      <c r="AD750" s="191"/>
      <c r="AE750" s="19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>
      <c r="H795" s="192"/>
      <c r="I795" s="192"/>
      <c r="J795" s="192"/>
      <c r="V795" s="17"/>
      <c r="AA795" s="192"/>
      <c r="AB795" s="192"/>
      <c r="AC795" s="19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5" t="str">
        <f>IF(Y804&lt;0,"NO PAGAR","COBRAR'")</f>
        <v>COBRAR'</v>
      </c>
      <c r="Y805" s="19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5" t="str">
        <f>IF(C804&lt;0,"NO PAGAR","COBRAR'")</f>
        <v>COBRAR'</v>
      </c>
      <c r="C806" s="19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1" t="s">
        <v>29</v>
      </c>
      <c r="AD841" s="191"/>
      <c r="AE841" s="191"/>
    </row>
    <row r="842" spans="2:41">
      <c r="H842" s="192" t="s">
        <v>28</v>
      </c>
      <c r="I842" s="192"/>
      <c r="J842" s="192"/>
      <c r="V842" s="17"/>
      <c r="AC842" s="191"/>
      <c r="AD842" s="191"/>
      <c r="AE842" s="191"/>
    </row>
    <row r="843" spans="2:41">
      <c r="H843" s="192"/>
      <c r="I843" s="192"/>
      <c r="J843" s="192"/>
      <c r="V843" s="17"/>
      <c r="AC843" s="191"/>
      <c r="AD843" s="191"/>
      <c r="AE843" s="19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>
      <c r="H888" s="192"/>
      <c r="I888" s="192"/>
      <c r="J888" s="192"/>
      <c r="V888" s="17"/>
      <c r="AA888" s="192"/>
      <c r="AB888" s="192"/>
      <c r="AC888" s="19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5" t="str">
        <f>IF(Y897&lt;0,"NO PAGAR","COBRAR'")</f>
        <v>COBRAR'</v>
      </c>
      <c r="Y898" s="19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5" t="str">
        <f>IF(C897&lt;0,"NO PAGAR","COBRAR'")</f>
        <v>COBRAR'</v>
      </c>
      <c r="C899" s="19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1" t="s">
        <v>29</v>
      </c>
      <c r="AD935" s="191"/>
      <c r="AE935" s="191"/>
    </row>
    <row r="936" spans="2:41">
      <c r="H936" s="192" t="s">
        <v>28</v>
      </c>
      <c r="I936" s="192"/>
      <c r="J936" s="192"/>
      <c r="V936" s="17"/>
      <c r="AC936" s="191"/>
      <c r="AD936" s="191"/>
      <c r="AE936" s="191"/>
    </row>
    <row r="937" spans="2:41">
      <c r="H937" s="192"/>
      <c r="I937" s="192"/>
      <c r="J937" s="192"/>
      <c r="V937" s="17"/>
      <c r="AC937" s="191"/>
      <c r="AD937" s="191"/>
      <c r="AE937" s="19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>
      <c r="H982" s="192"/>
      <c r="I982" s="192"/>
      <c r="J982" s="192"/>
      <c r="V982" s="17"/>
      <c r="AA982" s="192"/>
      <c r="AB982" s="192"/>
      <c r="AC982" s="19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5" t="str">
        <f>IF(Y991&lt;0,"NO PAGAR","COBRAR'")</f>
        <v>COBRAR'</v>
      </c>
      <c r="Y992" s="19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5" t="str">
        <f>IF(C991&lt;0,"NO PAGAR","COBRAR'")</f>
        <v>COBRAR'</v>
      </c>
      <c r="C993" s="19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1" t="s">
        <v>29</v>
      </c>
      <c r="AD1028" s="191"/>
      <c r="AE1028" s="191"/>
    </row>
    <row r="1029" spans="2:41">
      <c r="H1029" s="192" t="s">
        <v>28</v>
      </c>
      <c r="I1029" s="192"/>
      <c r="J1029" s="192"/>
      <c r="V1029" s="17"/>
      <c r="AC1029" s="191"/>
      <c r="AD1029" s="191"/>
      <c r="AE1029" s="191"/>
    </row>
    <row r="1030" spans="2:41">
      <c r="H1030" s="192"/>
      <c r="I1030" s="192"/>
      <c r="J1030" s="192"/>
      <c r="V1030" s="17"/>
      <c r="AC1030" s="191"/>
      <c r="AD1030" s="191"/>
      <c r="AE1030" s="19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>
      <c r="H1075" s="192"/>
      <c r="I1075" s="192"/>
      <c r="J1075" s="192"/>
      <c r="V1075" s="17"/>
      <c r="AA1075" s="192"/>
      <c r="AB1075" s="192"/>
      <c r="AC1075" s="19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5" t="str">
        <f>IF(Y1084&lt;0,"NO PAGAR","COBRAR'")</f>
        <v>COBRAR'</v>
      </c>
      <c r="Y1085" s="19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5" t="str">
        <f>IF(C1084&lt;0,"NO PAGAR","COBRAR'")</f>
        <v>COBRAR'</v>
      </c>
      <c r="C1086" s="19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COBRAR'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COBRAR'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1" t="s">
        <v>29</v>
      </c>
      <c r="AD468" s="191"/>
      <c r="AE468" s="191"/>
    </row>
    <row r="469" spans="2:41">
      <c r="H469" s="192" t="s">
        <v>28</v>
      </c>
      <c r="I469" s="192"/>
      <c r="J469" s="192"/>
      <c r="V469" s="17"/>
      <c r="AC469" s="191"/>
      <c r="AD469" s="191"/>
      <c r="AE469" s="191"/>
    </row>
    <row r="470" spans="2:41">
      <c r="H470" s="192"/>
      <c r="I470" s="192"/>
      <c r="J470" s="192"/>
      <c r="V470" s="17"/>
      <c r="AC470" s="191"/>
      <c r="AD470" s="191"/>
      <c r="AE470" s="19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>
      <c r="H515" s="192"/>
      <c r="I515" s="192"/>
      <c r="J515" s="192"/>
      <c r="V515" s="17"/>
      <c r="AA515" s="192"/>
      <c r="AB515" s="192"/>
      <c r="AC515" s="19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5" t="str">
        <f>IF(Y524&lt;0,"NO PAGAR","COBRAR'")</f>
        <v>COBRAR'</v>
      </c>
      <c r="Y525" s="19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5" t="str">
        <f>IF(C524&lt;0,"NO PAGAR","COBRAR'")</f>
        <v>COBRAR'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1" t="s">
        <v>29</v>
      </c>
      <c r="AD567" s="191"/>
      <c r="AE567" s="191"/>
    </row>
    <row r="568" spans="2:41">
      <c r="H568" s="192" t="s">
        <v>28</v>
      </c>
      <c r="I568" s="192"/>
      <c r="J568" s="192"/>
      <c r="V568" s="17"/>
      <c r="AC568" s="191"/>
      <c r="AD568" s="191"/>
      <c r="AE568" s="191"/>
    </row>
    <row r="569" spans="2:41">
      <c r="H569" s="192"/>
      <c r="I569" s="192"/>
      <c r="J569" s="192"/>
      <c r="V569" s="17"/>
      <c r="AC569" s="191"/>
      <c r="AD569" s="191"/>
      <c r="AE569" s="19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>
      <c r="H614" s="192"/>
      <c r="I614" s="192"/>
      <c r="J614" s="192"/>
      <c r="V614" s="17"/>
      <c r="AA614" s="192"/>
      <c r="AB614" s="192"/>
      <c r="AC614" s="19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5" t="str">
        <f>IF(Y623&lt;0,"NO PAGAR","COBRAR'")</f>
        <v>COBRAR'</v>
      </c>
      <c r="Y624" s="19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5" t="str">
        <f>IF(C623&lt;0,"NO PAGAR","COBRAR'")</f>
        <v>COBRAR'</v>
      </c>
      <c r="C625" s="19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1" t="s">
        <v>29</v>
      </c>
      <c r="AD660" s="191"/>
      <c r="AE660" s="191"/>
    </row>
    <row r="661" spans="2:41">
      <c r="H661" s="192" t="s">
        <v>28</v>
      </c>
      <c r="I661" s="192"/>
      <c r="J661" s="192"/>
      <c r="V661" s="17"/>
      <c r="AC661" s="191"/>
      <c r="AD661" s="191"/>
      <c r="AE661" s="191"/>
    </row>
    <row r="662" spans="2:41">
      <c r="H662" s="192"/>
      <c r="I662" s="192"/>
      <c r="J662" s="192"/>
      <c r="V662" s="17"/>
      <c r="AC662" s="191"/>
      <c r="AD662" s="191"/>
      <c r="AE662" s="19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>
      <c r="H707" s="192"/>
      <c r="I707" s="192"/>
      <c r="J707" s="192"/>
      <c r="V707" s="17"/>
      <c r="AA707" s="192"/>
      <c r="AB707" s="192"/>
      <c r="AC707" s="19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5" t="str">
        <f>IF(Y716&lt;0,"NO PAGAR","COBRAR'")</f>
        <v>COBRAR'</v>
      </c>
      <c r="Y717" s="19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5" t="str">
        <f>IF(C716&lt;0,"NO PAGAR","COBRAR'")</f>
        <v>COBRAR'</v>
      </c>
      <c r="C718" s="19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1" t="s">
        <v>29</v>
      </c>
      <c r="AD753" s="191"/>
      <c r="AE753" s="191"/>
    </row>
    <row r="754" spans="2:41">
      <c r="H754" s="192" t="s">
        <v>28</v>
      </c>
      <c r="I754" s="192"/>
      <c r="J754" s="192"/>
      <c r="V754" s="17"/>
      <c r="AC754" s="191"/>
      <c r="AD754" s="191"/>
      <c r="AE754" s="191"/>
    </row>
    <row r="755" spans="2:41">
      <c r="H755" s="192"/>
      <c r="I755" s="192"/>
      <c r="J755" s="192"/>
      <c r="V755" s="17"/>
      <c r="AC755" s="191"/>
      <c r="AD755" s="191"/>
      <c r="AE755" s="19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>
      <c r="H800" s="192"/>
      <c r="I800" s="192"/>
      <c r="J800" s="192"/>
      <c r="V800" s="17"/>
      <c r="AA800" s="192"/>
      <c r="AB800" s="192"/>
      <c r="AC800" s="19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5" t="str">
        <f>IF(Y809&lt;0,"NO PAGAR","COBRAR'")</f>
        <v>COBRAR'</v>
      </c>
      <c r="Y810" s="19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5" t="str">
        <f>IF(C809&lt;0,"NO PAGAR","COBRAR'")</f>
        <v>COBRAR'</v>
      </c>
      <c r="C811" s="19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1" t="s">
        <v>29</v>
      </c>
      <c r="AD846" s="191"/>
      <c r="AE846" s="191"/>
    </row>
    <row r="847" spans="5:31">
      <c r="H847" s="192" t="s">
        <v>28</v>
      </c>
      <c r="I847" s="192"/>
      <c r="J847" s="192"/>
      <c r="V847" s="17"/>
      <c r="AC847" s="191"/>
      <c r="AD847" s="191"/>
      <c r="AE847" s="191"/>
    </row>
    <row r="848" spans="5:31">
      <c r="H848" s="192"/>
      <c r="I848" s="192"/>
      <c r="J848" s="192"/>
      <c r="V848" s="17"/>
      <c r="AC848" s="191"/>
      <c r="AD848" s="191"/>
      <c r="AE848" s="19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>
      <c r="H893" s="192"/>
      <c r="I893" s="192"/>
      <c r="J893" s="192"/>
      <c r="V893" s="17"/>
      <c r="AA893" s="192"/>
      <c r="AB893" s="192"/>
      <c r="AC893" s="19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5" t="str">
        <f>IF(Y902&lt;0,"NO PAGAR","COBRAR'")</f>
        <v>COBRAR'</v>
      </c>
      <c r="Y903" s="19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5" t="str">
        <f>IF(C902&lt;0,"NO PAGAR","COBRAR'")</f>
        <v>COBRAR'</v>
      </c>
      <c r="C904" s="19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1" t="s">
        <v>29</v>
      </c>
      <c r="AD940" s="191"/>
      <c r="AE940" s="191"/>
    </row>
    <row r="941" spans="8:31">
      <c r="H941" s="192" t="s">
        <v>28</v>
      </c>
      <c r="I941" s="192"/>
      <c r="J941" s="192"/>
      <c r="V941" s="17"/>
      <c r="AC941" s="191"/>
      <c r="AD941" s="191"/>
      <c r="AE941" s="191"/>
    </row>
    <row r="942" spans="8:31">
      <c r="H942" s="192"/>
      <c r="I942" s="192"/>
      <c r="J942" s="192"/>
      <c r="V942" s="17"/>
      <c r="AC942" s="191"/>
      <c r="AD942" s="191"/>
      <c r="AE942" s="19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>
      <c r="H987" s="192"/>
      <c r="I987" s="192"/>
      <c r="J987" s="192"/>
      <c r="V987" s="17"/>
      <c r="AA987" s="192"/>
      <c r="AB987" s="192"/>
      <c r="AC987" s="19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5" t="str">
        <f>IF(Y996&lt;0,"NO PAGAR","COBRAR'")</f>
        <v>COBRAR'</v>
      </c>
      <c r="Y997" s="19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5" t="str">
        <f>IF(C996&lt;0,"NO PAGAR","COBRAR'")</f>
        <v>COBRAR'</v>
      </c>
      <c r="C998" s="19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1" t="s">
        <v>29</v>
      </c>
      <c r="AD1033" s="191"/>
      <c r="AE1033" s="191"/>
    </row>
    <row r="1034" spans="2:41">
      <c r="H1034" s="192" t="s">
        <v>28</v>
      </c>
      <c r="I1034" s="192"/>
      <c r="J1034" s="192"/>
      <c r="V1034" s="17"/>
      <c r="AC1034" s="191"/>
      <c r="AD1034" s="191"/>
      <c r="AE1034" s="191"/>
    </row>
    <row r="1035" spans="2:41">
      <c r="H1035" s="192"/>
      <c r="I1035" s="192"/>
      <c r="J1035" s="192"/>
      <c r="V1035" s="17"/>
      <c r="AC1035" s="191"/>
      <c r="AD1035" s="191"/>
      <c r="AE1035" s="19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>
      <c r="H1080" s="192"/>
      <c r="I1080" s="192"/>
      <c r="J1080" s="192"/>
      <c r="V1080" s="17"/>
      <c r="AA1080" s="192"/>
      <c r="AB1080" s="192"/>
      <c r="AC1080" s="19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5" t="str">
        <f>IF(Y1089&lt;0,"NO PAGAR","COBRAR'")</f>
        <v>COBRAR'</v>
      </c>
      <c r="Y1090" s="19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5" t="str">
        <f>IF(C1089&lt;0,"NO PAGAR","COBRAR'")</f>
        <v>COBRAR'</v>
      </c>
      <c r="C1091" s="19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R679" workbookViewId="0">
      <selection activeCell="X679" sqref="X679:AD70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COBRAR'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1" t="s">
        <v>29</v>
      </c>
      <c r="AD373" s="191"/>
      <c r="AE373" s="191"/>
    </row>
    <row r="374" spans="2:41">
      <c r="H374" s="192" t="s">
        <v>28</v>
      </c>
      <c r="I374" s="192"/>
      <c r="J374" s="192"/>
      <c r="V374" s="17"/>
      <c r="AC374" s="191"/>
      <c r="AD374" s="191"/>
      <c r="AE374" s="191"/>
    </row>
    <row r="375" spans="2:41">
      <c r="H375" s="192"/>
      <c r="I375" s="192"/>
      <c r="J375" s="192"/>
      <c r="V375" s="17"/>
      <c r="AC375" s="191"/>
      <c r="AD375" s="191"/>
      <c r="AE375" s="19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>
      <c r="H415" s="192"/>
      <c r="I415" s="192"/>
      <c r="J415" s="192"/>
      <c r="V415" s="17"/>
      <c r="AA415" s="192"/>
      <c r="AB415" s="192"/>
      <c r="AC415" s="19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IF(B1191="PAGADO",0,C424)</f>
        <v>0</v>
      </c>
      <c r="AA419" s="193" t="s">
        <v>848</v>
      </c>
      <c r="AB419" s="193"/>
      <c r="AC419" s="193"/>
      <c r="AD419" s="19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5" t="str">
        <f>IF(Y424&lt;0,"NO PAGAR","COBRAR'")</f>
        <v>COBRAR'</v>
      </c>
      <c r="Y425" s="19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5" t="str">
        <f>IF(C424&lt;0,"NO PAGAR","COBRAR'")</f>
        <v>COBRAR'</v>
      </c>
      <c r="C426" s="19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1" t="s">
        <v>29</v>
      </c>
      <c r="AD458" s="191"/>
      <c r="AE458" s="191"/>
    </row>
    <row r="459" spans="2:31">
      <c r="H459" s="192" t="s">
        <v>28</v>
      </c>
      <c r="I459" s="192"/>
      <c r="J459" s="192"/>
      <c r="V459" s="17"/>
      <c r="AC459" s="191"/>
      <c r="AD459" s="191"/>
      <c r="AE459" s="191"/>
    </row>
    <row r="460" spans="2:31">
      <c r="H460" s="192"/>
      <c r="I460" s="192"/>
      <c r="J460" s="192"/>
      <c r="V460" s="17"/>
      <c r="AC460" s="191"/>
      <c r="AD460" s="191"/>
      <c r="AE460" s="19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>
      <c r="H505" s="192"/>
      <c r="I505" s="192"/>
      <c r="J505" s="192"/>
      <c r="V505" s="17"/>
      <c r="AA505" s="192"/>
      <c r="AB505" s="192"/>
      <c r="AC505" s="19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IF(B1288="PAGADO",0,C514)</f>
        <v>0</v>
      </c>
      <c r="AA509" s="193" t="s">
        <v>848</v>
      </c>
      <c r="AB509" s="193"/>
      <c r="AC509" s="193"/>
      <c r="AD509" s="19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5" t="str">
        <f>IF(Y514&lt;0,"NO PAGAR","COBRAR'")</f>
        <v>COBRAR'</v>
      </c>
      <c r="Y515" s="19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5" t="str">
        <f>IF(C514&lt;0,"NO PAGAR","COBRAR'")</f>
        <v>COBRAR'</v>
      </c>
      <c r="C516" s="19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1" t="s">
        <v>29</v>
      </c>
      <c r="AD550" s="191"/>
      <c r="AE550" s="191"/>
    </row>
    <row r="551" spans="2:41">
      <c r="H551" s="192" t="s">
        <v>28</v>
      </c>
      <c r="I551" s="192"/>
      <c r="J551" s="192"/>
      <c r="V551" s="17"/>
      <c r="AC551" s="191"/>
      <c r="AD551" s="191"/>
      <c r="AE551" s="191"/>
    </row>
    <row r="552" spans="2:41">
      <c r="H552" s="192"/>
      <c r="I552" s="192"/>
      <c r="J552" s="192"/>
      <c r="V552" s="17"/>
      <c r="AC552" s="191"/>
      <c r="AD552" s="191"/>
      <c r="AE552" s="19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>
      <c r="H592" s="192"/>
      <c r="I592" s="192"/>
      <c r="J592" s="192"/>
      <c r="V592" s="17"/>
      <c r="AA592" s="192"/>
      <c r="AB592" s="192"/>
      <c r="AC592" s="19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IF(B1387="PAGADO",0,C601)</f>
        <v>0</v>
      </c>
      <c r="AA596" s="193" t="s">
        <v>20</v>
      </c>
      <c r="AB596" s="193"/>
      <c r="AC596" s="193"/>
      <c r="AD596" s="19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5" t="str">
        <f>IF(Y601&lt;0,"NO PAGAR","COBRAR'")</f>
        <v>COBRAR'</v>
      </c>
      <c r="Y602" s="19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5" t="str">
        <f>IF(C601&lt;0,"NO PAGAR","COBRAR'")</f>
        <v>COBRAR'</v>
      </c>
      <c r="C603" s="19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1" t="s">
        <v>29</v>
      </c>
      <c r="AD638" s="191"/>
      <c r="AE638" s="191"/>
    </row>
    <row r="639" spans="5:31">
      <c r="H639" s="192" t="s">
        <v>28</v>
      </c>
      <c r="I639" s="192"/>
      <c r="J639" s="192"/>
      <c r="V639" s="17"/>
      <c r="AC639" s="191"/>
      <c r="AD639" s="191"/>
      <c r="AE639" s="191"/>
    </row>
    <row r="640" spans="5:31">
      <c r="H640" s="192"/>
      <c r="I640" s="192"/>
      <c r="J640" s="192"/>
      <c r="V640" s="17"/>
      <c r="AC640" s="191"/>
      <c r="AD640" s="191"/>
      <c r="AE640" s="19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1" t="s">
        <v>29</v>
      </c>
      <c r="AD722" s="191"/>
      <c r="AE722" s="191"/>
    </row>
    <row r="723" spans="2:41">
      <c r="H723" s="192" t="s">
        <v>28</v>
      </c>
      <c r="I723" s="192"/>
      <c r="J723" s="192"/>
      <c r="V723" s="17"/>
      <c r="AC723" s="191"/>
      <c r="AD723" s="191"/>
      <c r="AE723" s="191"/>
    </row>
    <row r="724" spans="2:41">
      <c r="H724" s="192"/>
      <c r="I724" s="192"/>
      <c r="J724" s="192"/>
      <c r="V724" s="17"/>
      <c r="AC724" s="191"/>
      <c r="AD724" s="191"/>
      <c r="AE724" s="19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>
        <f>IF(X684="PAGADO",0,Y689)</f>
        <v>690</v>
      </c>
      <c r="E728" s="193" t="s">
        <v>20</v>
      </c>
      <c r="F728" s="193"/>
      <c r="G728" s="193"/>
      <c r="H728" s="193"/>
      <c r="V728" s="17"/>
      <c r="X728" s="23" t="s">
        <v>32</v>
      </c>
      <c r="Y728" s="20">
        <f>IF(B728="PAGADO",0,C733)</f>
        <v>690</v>
      </c>
      <c r="AA728" s="193" t="s">
        <v>20</v>
      </c>
      <c r="AB728" s="193"/>
      <c r="AC728" s="193"/>
      <c r="AD728" s="19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690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690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690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690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4" t="str">
        <f>IF(C733&lt;0,"NO PAGAR","COBRAR")</f>
        <v>COBRAR</v>
      </c>
      <c r="C734" s="19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4" t="str">
        <f>IF(Y733&lt;0,"NO PAGAR","COBRAR")</f>
        <v>COBRAR</v>
      </c>
      <c r="Y734" s="19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8" t="s">
        <v>7</v>
      </c>
      <c r="F744" s="189"/>
      <c r="G744" s="190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2" t="s">
        <v>30</v>
      </c>
      <c r="I768" s="192"/>
      <c r="J768" s="192"/>
      <c r="V768" s="17"/>
      <c r="AA768" s="192" t="s">
        <v>31</v>
      </c>
      <c r="AB768" s="192"/>
      <c r="AC768" s="192"/>
    </row>
    <row r="769" spans="2:41">
      <c r="H769" s="192"/>
      <c r="I769" s="192"/>
      <c r="J769" s="192"/>
      <c r="V769" s="17"/>
      <c r="AA769" s="192"/>
      <c r="AB769" s="192"/>
      <c r="AC769" s="192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690</v>
      </c>
      <c r="E773" s="193" t="s">
        <v>20</v>
      </c>
      <c r="F773" s="193"/>
      <c r="G773" s="193"/>
      <c r="H773" s="193"/>
      <c r="V773" s="17"/>
      <c r="X773" s="23" t="s">
        <v>32</v>
      </c>
      <c r="Y773" s="20">
        <f>IF(B1573="PAGADO",0,C778)</f>
        <v>690</v>
      </c>
      <c r="AA773" s="193" t="s">
        <v>20</v>
      </c>
      <c r="AB773" s="193"/>
      <c r="AC773" s="193"/>
      <c r="AD773" s="19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690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690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690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690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5" t="str">
        <f>IF(Y778&lt;0,"NO PAGAR","COBRAR'")</f>
        <v>COBRAR'</v>
      </c>
      <c r="Y779" s="19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5" t="str">
        <f>IF(C778&lt;0,"NO PAGAR","COBRAR'")</f>
        <v>COBRAR'</v>
      </c>
      <c r="C780" s="19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1" t="s">
        <v>29</v>
      </c>
      <c r="AD815" s="191"/>
      <c r="AE815" s="191"/>
    </row>
    <row r="816" spans="2:31">
      <c r="H816" s="192" t="s">
        <v>28</v>
      </c>
      <c r="I816" s="192"/>
      <c r="J816" s="192"/>
      <c r="V816" s="17"/>
      <c r="AC816" s="191"/>
      <c r="AD816" s="191"/>
      <c r="AE816" s="191"/>
    </row>
    <row r="817" spans="2:41">
      <c r="H817" s="192"/>
      <c r="I817" s="192"/>
      <c r="J817" s="192"/>
      <c r="V817" s="17"/>
      <c r="AC817" s="191"/>
      <c r="AD817" s="191"/>
      <c r="AE817" s="191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690</v>
      </c>
      <c r="E821" s="193" t="s">
        <v>20</v>
      </c>
      <c r="F821" s="193"/>
      <c r="G821" s="193"/>
      <c r="H821" s="193"/>
      <c r="V821" s="17"/>
      <c r="X821" s="23" t="s">
        <v>32</v>
      </c>
      <c r="Y821" s="20">
        <f>IF(B821="PAGADO",0,C826)</f>
        <v>690</v>
      </c>
      <c r="AA821" s="193" t="s">
        <v>20</v>
      </c>
      <c r="AB821" s="193"/>
      <c r="AC821" s="193"/>
      <c r="AD821" s="19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690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690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690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690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4" t="str">
        <f>IF(C826&lt;0,"NO PAGAR","COBRAR")</f>
        <v>COBRAR</v>
      </c>
      <c r="C827" s="19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4" t="str">
        <f>IF(Y826&lt;0,"NO PAGAR","COBRAR")</f>
        <v>COBRAR</v>
      </c>
      <c r="Y827" s="19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2" t="s">
        <v>30</v>
      </c>
      <c r="I861" s="192"/>
      <c r="J861" s="192"/>
      <c r="V861" s="17"/>
      <c r="AA861" s="192" t="s">
        <v>31</v>
      </c>
      <c r="AB861" s="192"/>
      <c r="AC861" s="192"/>
    </row>
    <row r="862" spans="1:43">
      <c r="H862" s="192"/>
      <c r="I862" s="192"/>
      <c r="J862" s="192"/>
      <c r="V862" s="17"/>
      <c r="AA862" s="192"/>
      <c r="AB862" s="192"/>
      <c r="AC862" s="192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690</v>
      </c>
      <c r="E866" s="193" t="s">
        <v>20</v>
      </c>
      <c r="F866" s="193"/>
      <c r="G866" s="193"/>
      <c r="H866" s="193"/>
      <c r="V866" s="17"/>
      <c r="X866" s="23" t="s">
        <v>32</v>
      </c>
      <c r="Y866" s="20">
        <f>IF(B1666="PAGADO",0,C871)</f>
        <v>690</v>
      </c>
      <c r="AA866" s="193" t="s">
        <v>20</v>
      </c>
      <c r="AB866" s="193"/>
      <c r="AC866" s="193"/>
      <c r="AD866" s="19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690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690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690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690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5" t="str">
        <f>IF(Y871&lt;0,"NO PAGAR","COBRAR'")</f>
        <v>COBRAR'</v>
      </c>
      <c r="Y872" s="195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5" t="str">
        <f>IF(C871&lt;0,"NO PAGAR","COBRAR'")</f>
        <v>COBRAR'</v>
      </c>
      <c r="C873" s="19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1" t="s">
        <v>29</v>
      </c>
      <c r="AD909" s="191"/>
      <c r="AE909" s="191"/>
    </row>
    <row r="910" spans="8:31">
      <c r="H910" s="192" t="s">
        <v>28</v>
      </c>
      <c r="I910" s="192"/>
      <c r="J910" s="192"/>
      <c r="V910" s="17"/>
      <c r="AC910" s="191"/>
      <c r="AD910" s="191"/>
      <c r="AE910" s="191"/>
    </row>
    <row r="911" spans="8:31">
      <c r="H911" s="192"/>
      <c r="I911" s="192"/>
      <c r="J911" s="192"/>
      <c r="V911" s="17"/>
      <c r="AC911" s="191"/>
      <c r="AD911" s="191"/>
      <c r="AE911" s="191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690</v>
      </c>
      <c r="E915" s="193" t="s">
        <v>20</v>
      </c>
      <c r="F915" s="193"/>
      <c r="G915" s="193"/>
      <c r="H915" s="193"/>
      <c r="V915" s="17"/>
      <c r="X915" s="23" t="s">
        <v>32</v>
      </c>
      <c r="Y915" s="20">
        <f>IF(B915="PAGADO",0,C920)</f>
        <v>690</v>
      </c>
      <c r="AA915" s="193" t="s">
        <v>20</v>
      </c>
      <c r="AB915" s="193"/>
      <c r="AC915" s="193"/>
      <c r="AD915" s="19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690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690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690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690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4" t="str">
        <f>IF(C920&lt;0,"NO PAGAR","COBRAR")</f>
        <v>COBRAR</v>
      </c>
      <c r="C921" s="19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4" t="str">
        <f>IF(Y920&lt;0,"NO PAGAR","COBRAR")</f>
        <v>COBRAR</v>
      </c>
      <c r="Y921" s="19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2" t="s">
        <v>30</v>
      </c>
      <c r="I955" s="192"/>
      <c r="J955" s="192"/>
      <c r="V955" s="17"/>
      <c r="AA955" s="192" t="s">
        <v>31</v>
      </c>
      <c r="AB955" s="192"/>
      <c r="AC955" s="192"/>
    </row>
    <row r="956" spans="1:43">
      <c r="H956" s="192"/>
      <c r="I956" s="192"/>
      <c r="J956" s="192"/>
      <c r="V956" s="17"/>
      <c r="AA956" s="192"/>
      <c r="AB956" s="192"/>
      <c r="AC956" s="192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690</v>
      </c>
      <c r="E960" s="193" t="s">
        <v>20</v>
      </c>
      <c r="F960" s="193"/>
      <c r="G960" s="193"/>
      <c r="H960" s="193"/>
      <c r="V960" s="17"/>
      <c r="X960" s="23" t="s">
        <v>32</v>
      </c>
      <c r="Y960" s="20">
        <f>IF(B1760="PAGADO",0,C965)</f>
        <v>690</v>
      </c>
      <c r="AA960" s="193" t="s">
        <v>20</v>
      </c>
      <c r="AB960" s="193"/>
      <c r="AC960" s="193"/>
      <c r="AD960" s="19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690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690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690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690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5" t="str">
        <f>IF(Y965&lt;0,"NO PAGAR","COBRAR'")</f>
        <v>COBRAR'</v>
      </c>
      <c r="Y966" s="19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5" t="str">
        <f>IF(C965&lt;0,"NO PAGAR","COBRAR'")</f>
        <v>COBRAR'</v>
      </c>
      <c r="C967" s="19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1" t="s">
        <v>29</v>
      </c>
      <c r="AD1002" s="191"/>
      <c r="AE1002" s="191"/>
    </row>
    <row r="1003" spans="2:31">
      <c r="H1003" s="192" t="s">
        <v>28</v>
      </c>
      <c r="I1003" s="192"/>
      <c r="J1003" s="192"/>
      <c r="V1003" s="17"/>
      <c r="AC1003" s="191"/>
      <c r="AD1003" s="191"/>
      <c r="AE1003" s="191"/>
    </row>
    <row r="1004" spans="2:31">
      <c r="H1004" s="192"/>
      <c r="I1004" s="192"/>
      <c r="J1004" s="192"/>
      <c r="V1004" s="17"/>
      <c r="AC1004" s="191"/>
      <c r="AD1004" s="191"/>
      <c r="AE1004" s="191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690</v>
      </c>
      <c r="E1008" s="193" t="s">
        <v>20</v>
      </c>
      <c r="F1008" s="193"/>
      <c r="G1008" s="193"/>
      <c r="H1008" s="193"/>
      <c r="V1008" s="17"/>
      <c r="X1008" s="23" t="s">
        <v>32</v>
      </c>
      <c r="Y1008" s="20">
        <f>IF(B1008="PAGADO",0,C1013)</f>
        <v>690</v>
      </c>
      <c r="AA1008" s="193" t="s">
        <v>20</v>
      </c>
      <c r="AB1008" s="193"/>
      <c r="AC1008" s="193"/>
      <c r="AD1008" s="19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690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690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690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690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4" t="str">
        <f>IF(C1013&lt;0,"NO PAGAR","COBRAR")</f>
        <v>COBRAR</v>
      </c>
      <c r="C1014" s="19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4" t="str">
        <f>IF(Y1013&lt;0,"NO PAGAR","COBRAR")</f>
        <v>COBRAR</v>
      </c>
      <c r="Y1014" s="19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2" t="s">
        <v>30</v>
      </c>
      <c r="I1048" s="192"/>
      <c r="J1048" s="192"/>
      <c r="V1048" s="17"/>
      <c r="AA1048" s="192" t="s">
        <v>31</v>
      </c>
      <c r="AB1048" s="192"/>
      <c r="AC1048" s="192"/>
    </row>
    <row r="1049" spans="1:43">
      <c r="H1049" s="192"/>
      <c r="I1049" s="192"/>
      <c r="J1049" s="192"/>
      <c r="V1049" s="17"/>
      <c r="AA1049" s="192"/>
      <c r="AB1049" s="192"/>
      <c r="AC1049" s="192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690</v>
      </c>
      <c r="E1053" s="193" t="s">
        <v>20</v>
      </c>
      <c r="F1053" s="193"/>
      <c r="G1053" s="193"/>
      <c r="H1053" s="193"/>
      <c r="V1053" s="17"/>
      <c r="X1053" s="23" t="s">
        <v>32</v>
      </c>
      <c r="Y1053" s="20">
        <f>IF(B1853="PAGADO",0,C1058)</f>
        <v>690</v>
      </c>
      <c r="AA1053" s="193" t="s">
        <v>20</v>
      </c>
      <c r="AB1053" s="193"/>
      <c r="AC1053" s="193"/>
      <c r="AD1053" s="19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690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690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690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690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5" t="str">
        <f>IF(Y1058&lt;0,"NO PAGAR","COBRAR'")</f>
        <v>COBRAR'</v>
      </c>
      <c r="Y1059" s="195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5" t="str">
        <f>IF(C1058&lt;0,"NO PAGAR","COBRAR'")</f>
        <v>COBRAR'</v>
      </c>
      <c r="C1060" s="195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O681" zoomScale="70" zoomScaleNormal="70" workbookViewId="0">
      <selection activeCell="X679" sqref="X679:AD7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1" t="s">
        <v>29</v>
      </c>
      <c r="AD93" s="191"/>
      <c r="AE93" s="191"/>
    </row>
    <row r="94" spans="2:31">
      <c r="H94" s="192" t="s">
        <v>28</v>
      </c>
      <c r="I94" s="192"/>
      <c r="J94" s="192"/>
      <c r="V94" s="17"/>
      <c r="AC94" s="191"/>
      <c r="AD94" s="191"/>
      <c r="AE94" s="191"/>
    </row>
    <row r="95" spans="2:31">
      <c r="H95" s="192"/>
      <c r="I95" s="192"/>
      <c r="J95" s="192"/>
      <c r="V95" s="17"/>
      <c r="AC95" s="191"/>
      <c r="AD95" s="191"/>
      <c r="AE95" s="19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COBRAR'</v>
      </c>
      <c r="Y142" s="19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COBRAR'</v>
      </c>
      <c r="C143" s="19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1" t="s">
        <v>29</v>
      </c>
      <c r="AD179" s="191"/>
      <c r="AE179" s="191"/>
    </row>
    <row r="180" spans="2:41">
      <c r="H180" s="192" t="s">
        <v>28</v>
      </c>
      <c r="I180" s="192"/>
      <c r="J180" s="192"/>
      <c r="V180" s="17"/>
      <c r="AC180" s="191"/>
      <c r="AD180" s="191"/>
      <c r="AE180" s="191"/>
    </row>
    <row r="181" spans="2:41">
      <c r="H181" s="192"/>
      <c r="I181" s="192"/>
      <c r="J181" s="192"/>
      <c r="V181" s="17"/>
      <c r="AC181" s="191"/>
      <c r="AD181" s="191"/>
      <c r="AE181" s="19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>
      <c r="H226" s="192"/>
      <c r="I226" s="192"/>
      <c r="J226" s="192"/>
      <c r="V226" s="17"/>
      <c r="AA226" s="192"/>
      <c r="AB226" s="192"/>
      <c r="AC226" s="19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IF(B1003="PAGADO",0,C235)</f>
        <v>0</v>
      </c>
      <c r="AA230" s="193" t="s">
        <v>20</v>
      </c>
      <c r="AB230" s="193"/>
      <c r="AC230" s="193"/>
      <c r="AD230" s="19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5" t="str">
        <f>IF(Y235&lt;0,"NO PAGAR","COBRAR'")</f>
        <v>COBRAR'</v>
      </c>
      <c r="Y236" s="19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5" t="str">
        <f>IF(C235&lt;0,"NO PAGAR","COBRAR'")</f>
        <v>COBRAR'</v>
      </c>
      <c r="C237" s="19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1" t="s">
        <v>29</v>
      </c>
      <c r="AD271" s="191"/>
      <c r="AE271" s="191"/>
    </row>
    <row r="272" spans="2:31">
      <c r="H272" s="192" t="s">
        <v>28</v>
      </c>
      <c r="I272" s="192"/>
      <c r="J272" s="192"/>
      <c r="V272" s="17"/>
      <c r="AC272" s="191"/>
      <c r="AD272" s="191"/>
      <c r="AE272" s="191"/>
    </row>
    <row r="273" spans="2:41">
      <c r="H273" s="192"/>
      <c r="I273" s="192"/>
      <c r="J273" s="192"/>
      <c r="V273" s="17"/>
      <c r="AC273" s="191"/>
      <c r="AD273" s="191"/>
      <c r="AE273" s="19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>
      <c r="H318" s="192"/>
      <c r="I318" s="192"/>
      <c r="J318" s="192"/>
      <c r="V318" s="17"/>
      <c r="AA318" s="192"/>
      <c r="AB318" s="192"/>
      <c r="AC318" s="19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IF(B1095="PAGADO",0,C327)</f>
        <v>0</v>
      </c>
      <c r="AA322" s="193" t="s">
        <v>20</v>
      </c>
      <c r="AB322" s="193"/>
      <c r="AC322" s="193"/>
      <c r="AD322" s="19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5" t="str">
        <f>IF(Y327&lt;0,"NO PAGAR","COBRAR'")</f>
        <v>COBRAR'</v>
      </c>
      <c r="Y328" s="19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5" t="str">
        <f>IF(C327&lt;0,"NO PAGAR","COBRAR'")</f>
        <v>COBRAR'</v>
      </c>
      <c r="C329" s="19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1" t="s">
        <v>29</v>
      </c>
      <c r="AD364" s="191"/>
      <c r="AE364" s="191"/>
    </row>
    <row r="365" spans="8:31">
      <c r="H365" s="192" t="s">
        <v>28</v>
      </c>
      <c r="I365" s="192"/>
      <c r="J365" s="192"/>
      <c r="V365" s="17"/>
      <c r="AC365" s="191"/>
      <c r="AD365" s="191"/>
      <c r="AE365" s="191"/>
    </row>
    <row r="366" spans="8:31">
      <c r="H366" s="192"/>
      <c r="I366" s="192"/>
      <c r="J366" s="192"/>
      <c r="V366" s="17"/>
      <c r="AC366" s="191"/>
      <c r="AD366" s="191"/>
      <c r="AE366" s="19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>
      <c r="H411" s="192"/>
      <c r="I411" s="192"/>
      <c r="J411" s="192"/>
      <c r="V411" s="17"/>
      <c r="AA411" s="192"/>
      <c r="AB411" s="192"/>
      <c r="AC411" s="19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IF(B1188="PAGADO",0,C420)</f>
        <v>0</v>
      </c>
      <c r="AA415" s="193" t="s">
        <v>860</v>
      </c>
      <c r="AB415" s="193"/>
      <c r="AC415" s="193"/>
      <c r="AD415" s="19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COBRAR'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1" t="s">
        <v>29</v>
      </c>
      <c r="AD454" s="191"/>
      <c r="AE454" s="191"/>
    </row>
    <row r="455" spans="2:41">
      <c r="H455" s="192" t="s">
        <v>28</v>
      </c>
      <c r="I455" s="192"/>
      <c r="J455" s="192"/>
      <c r="V455" s="17"/>
      <c r="AC455" s="191"/>
      <c r="AD455" s="191"/>
      <c r="AE455" s="191"/>
    </row>
    <row r="456" spans="2:41">
      <c r="H456" s="192"/>
      <c r="I456" s="192"/>
      <c r="J456" s="192"/>
      <c r="V456" s="17"/>
      <c r="AC456" s="191"/>
      <c r="AD456" s="191"/>
      <c r="AE456" s="19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>
      <c r="H501" s="192"/>
      <c r="I501" s="192"/>
      <c r="J501" s="192"/>
      <c r="V501" s="17"/>
      <c r="AA501" s="192"/>
      <c r="AB501" s="192"/>
      <c r="AC501" s="19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5" t="str">
        <f>IF(Y510&lt;0,"NO PAGAR","COBRAR'")</f>
        <v>COBRAR'</v>
      </c>
      <c r="Y511" s="19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5" t="s">
        <v>993</v>
      </c>
      <c r="C512" s="19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>
      <c r="H593" s="192"/>
      <c r="I593" s="192"/>
      <c r="J593" s="192"/>
      <c r="V593" s="17"/>
      <c r="AA593" s="192"/>
      <c r="AB593" s="192"/>
      <c r="AC593" s="19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IF(B1384="PAGADO",0,C602)</f>
        <v>0</v>
      </c>
      <c r="AA597" s="193" t="s">
        <v>20</v>
      </c>
      <c r="AB597" s="193"/>
      <c r="AC597" s="193"/>
      <c r="AD597" s="19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5" t="str">
        <f>IF(Y602&lt;0,"NO PAGAR","COBRAR'")</f>
        <v>COBRAR'</v>
      </c>
      <c r="Y603" s="19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5" t="str">
        <f>IF(C602&lt;0,"NO PAGAR","COBRAR'")</f>
        <v>COBRAR'</v>
      </c>
      <c r="C604" s="19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1" t="s">
        <v>29</v>
      </c>
      <c r="AD639" s="191"/>
      <c r="AE639" s="191"/>
    </row>
    <row r="640" spans="2:31">
      <c r="H640" s="192" t="s">
        <v>28</v>
      </c>
      <c r="I640" s="192"/>
      <c r="J640" s="192"/>
      <c r="V640" s="17"/>
      <c r="AC640" s="191"/>
      <c r="AD640" s="191"/>
      <c r="AE640" s="191"/>
    </row>
    <row r="641" spans="2:41">
      <c r="H641" s="192"/>
      <c r="I641" s="192"/>
      <c r="J641" s="192"/>
      <c r="V641" s="17"/>
      <c r="AC641" s="191"/>
      <c r="AD641" s="191"/>
      <c r="AE641" s="19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1" t="s">
        <v>29</v>
      </c>
      <c r="AD719" s="191"/>
      <c r="AE719" s="191"/>
    </row>
    <row r="720" spans="2:31">
      <c r="H720" s="192" t="s">
        <v>28</v>
      </c>
      <c r="I720" s="192"/>
      <c r="J720" s="192"/>
      <c r="V720" s="17"/>
      <c r="AC720" s="191"/>
      <c r="AD720" s="191"/>
      <c r="AE720" s="191"/>
    </row>
    <row r="721" spans="2:41">
      <c r="H721" s="192"/>
      <c r="I721" s="192"/>
      <c r="J721" s="192"/>
      <c r="V721" s="17"/>
      <c r="AC721" s="191"/>
      <c r="AD721" s="191"/>
      <c r="AE721" s="19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3" t="s">
        <v>20</v>
      </c>
      <c r="F725" s="193"/>
      <c r="G725" s="193"/>
      <c r="H725" s="193"/>
      <c r="V725" s="17"/>
      <c r="X725" s="23" t="s">
        <v>32</v>
      </c>
      <c r="Y725" s="20">
        <f>IF(B725="PAGADO",0,C730)</f>
        <v>550</v>
      </c>
      <c r="AA725" s="193" t="s">
        <v>20</v>
      </c>
      <c r="AB725" s="193"/>
      <c r="AC725" s="193"/>
      <c r="AD725" s="19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2" t="s">
        <v>30</v>
      </c>
      <c r="I765" s="192"/>
      <c r="J765" s="192"/>
      <c r="V765" s="17"/>
      <c r="AA765" s="192" t="s">
        <v>31</v>
      </c>
      <c r="AB765" s="192"/>
      <c r="AC765" s="192"/>
    </row>
    <row r="766" spans="1:43">
      <c r="H766" s="192"/>
      <c r="I766" s="192"/>
      <c r="J766" s="192"/>
      <c r="V766" s="17"/>
      <c r="AA766" s="192"/>
      <c r="AB766" s="192"/>
      <c r="AC766" s="19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3" t="s">
        <v>20</v>
      </c>
      <c r="F770" s="193"/>
      <c r="G770" s="193"/>
      <c r="H770" s="193"/>
      <c r="V770" s="17"/>
      <c r="X770" s="23" t="s">
        <v>32</v>
      </c>
      <c r="Y770" s="20">
        <f>IF(B1570="PAGADO",0,C775)</f>
        <v>550</v>
      </c>
      <c r="AA770" s="193" t="s">
        <v>20</v>
      </c>
      <c r="AB770" s="193"/>
      <c r="AC770" s="193"/>
      <c r="AD770" s="19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5" t="str">
        <f>IF(Y775&lt;0,"NO PAGAR","COBRAR'")</f>
        <v>COBRAR'</v>
      </c>
      <c r="Y776" s="19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5" t="str">
        <f>IF(C775&lt;0,"NO PAGAR","COBRAR'")</f>
        <v>COBRAR'</v>
      </c>
      <c r="C777" s="19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1" t="s">
        <v>29</v>
      </c>
      <c r="AD812" s="191"/>
      <c r="AE812" s="191"/>
    </row>
    <row r="813" spans="8:31">
      <c r="H813" s="192" t="s">
        <v>28</v>
      </c>
      <c r="I813" s="192"/>
      <c r="J813" s="192"/>
      <c r="V813" s="17"/>
      <c r="AC813" s="191"/>
      <c r="AD813" s="191"/>
      <c r="AE813" s="191"/>
    </row>
    <row r="814" spans="8:31">
      <c r="H814" s="192"/>
      <c r="I814" s="192"/>
      <c r="J814" s="192"/>
      <c r="V814" s="17"/>
      <c r="AC814" s="191"/>
      <c r="AD814" s="191"/>
      <c r="AE814" s="19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3" t="s">
        <v>20</v>
      </c>
      <c r="F818" s="193"/>
      <c r="G818" s="193"/>
      <c r="H818" s="193"/>
      <c r="V818" s="17"/>
      <c r="X818" s="23" t="s">
        <v>32</v>
      </c>
      <c r="Y818" s="20">
        <f>IF(B818="PAGADO",0,C823)</f>
        <v>550</v>
      </c>
      <c r="AA818" s="193" t="s">
        <v>20</v>
      </c>
      <c r="AB818" s="193"/>
      <c r="AC818" s="193"/>
      <c r="AD818" s="19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2" t="s">
        <v>30</v>
      </c>
      <c r="I858" s="192"/>
      <c r="J858" s="192"/>
      <c r="V858" s="17"/>
      <c r="AA858" s="192" t="s">
        <v>31</v>
      </c>
      <c r="AB858" s="192"/>
      <c r="AC858" s="192"/>
    </row>
    <row r="859" spans="1:43">
      <c r="H859" s="192"/>
      <c r="I859" s="192"/>
      <c r="J859" s="192"/>
      <c r="V859" s="17"/>
      <c r="AA859" s="192"/>
      <c r="AB859" s="192"/>
      <c r="AC859" s="19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3" t="s">
        <v>20</v>
      </c>
      <c r="F863" s="193"/>
      <c r="G863" s="193"/>
      <c r="H863" s="193"/>
      <c r="V863" s="17"/>
      <c r="X863" s="23" t="s">
        <v>32</v>
      </c>
      <c r="Y863" s="20">
        <f>IF(B1663="PAGADO",0,C868)</f>
        <v>550</v>
      </c>
      <c r="AA863" s="193" t="s">
        <v>20</v>
      </c>
      <c r="AB863" s="193"/>
      <c r="AC863" s="193"/>
      <c r="AD863" s="19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5" t="str">
        <f>IF(Y868&lt;0,"NO PAGAR","COBRAR'")</f>
        <v>COBRAR'</v>
      </c>
      <c r="Y869" s="19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5" t="str">
        <f>IF(C868&lt;0,"NO PAGAR","COBRAR'")</f>
        <v>COBRAR'</v>
      </c>
      <c r="C870" s="19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1" t="s">
        <v>29</v>
      </c>
      <c r="AD906" s="191"/>
      <c r="AE906" s="191"/>
    </row>
    <row r="907" spans="2:31">
      <c r="H907" s="192" t="s">
        <v>28</v>
      </c>
      <c r="I907" s="192"/>
      <c r="J907" s="192"/>
      <c r="V907" s="17"/>
      <c r="AC907" s="191"/>
      <c r="AD907" s="191"/>
      <c r="AE907" s="191"/>
    </row>
    <row r="908" spans="2:31">
      <c r="H908" s="192"/>
      <c r="I908" s="192"/>
      <c r="J908" s="192"/>
      <c r="V908" s="17"/>
      <c r="AC908" s="191"/>
      <c r="AD908" s="191"/>
      <c r="AE908" s="19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3" t="s">
        <v>20</v>
      </c>
      <c r="F912" s="193"/>
      <c r="G912" s="193"/>
      <c r="H912" s="193"/>
      <c r="V912" s="17"/>
      <c r="X912" s="23" t="s">
        <v>32</v>
      </c>
      <c r="Y912" s="20">
        <f>IF(B912="PAGADO",0,C917)</f>
        <v>550</v>
      </c>
      <c r="AA912" s="193" t="s">
        <v>20</v>
      </c>
      <c r="AB912" s="193"/>
      <c r="AC912" s="193"/>
      <c r="AD912" s="19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2" t="s">
        <v>30</v>
      </c>
      <c r="I952" s="192"/>
      <c r="J952" s="192"/>
      <c r="V952" s="17"/>
      <c r="AA952" s="192" t="s">
        <v>31</v>
      </c>
      <c r="AB952" s="192"/>
      <c r="AC952" s="192"/>
    </row>
    <row r="953" spans="1:43">
      <c r="H953" s="192"/>
      <c r="I953" s="192"/>
      <c r="J953" s="192"/>
      <c r="V953" s="17"/>
      <c r="AA953" s="192"/>
      <c r="AB953" s="192"/>
      <c r="AC953" s="19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3" t="s">
        <v>20</v>
      </c>
      <c r="F957" s="193"/>
      <c r="G957" s="193"/>
      <c r="H957" s="193"/>
      <c r="V957" s="17"/>
      <c r="X957" s="23" t="s">
        <v>32</v>
      </c>
      <c r="Y957" s="20">
        <f>IF(B1757="PAGADO",0,C962)</f>
        <v>550</v>
      </c>
      <c r="AA957" s="193" t="s">
        <v>20</v>
      </c>
      <c r="AB957" s="193"/>
      <c r="AC957" s="193"/>
      <c r="AD957" s="19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5" t="str">
        <f>IF(Y962&lt;0,"NO PAGAR","COBRAR'")</f>
        <v>COBRAR'</v>
      </c>
      <c r="Y963" s="19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5" t="str">
        <f>IF(C962&lt;0,"NO PAGAR","COBRAR'")</f>
        <v>COBRAR'</v>
      </c>
      <c r="C964" s="19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1" t="s">
        <v>29</v>
      </c>
      <c r="AD999" s="191"/>
      <c r="AE999" s="191"/>
    </row>
    <row r="1000" spans="2:41">
      <c r="H1000" s="192" t="s">
        <v>28</v>
      </c>
      <c r="I1000" s="192"/>
      <c r="J1000" s="192"/>
      <c r="V1000" s="17"/>
      <c r="AC1000" s="191"/>
      <c r="AD1000" s="191"/>
      <c r="AE1000" s="191"/>
    </row>
    <row r="1001" spans="2:41">
      <c r="H1001" s="192"/>
      <c r="I1001" s="192"/>
      <c r="J1001" s="192"/>
      <c r="V1001" s="17"/>
      <c r="AC1001" s="191"/>
      <c r="AD1001" s="191"/>
      <c r="AE1001" s="19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3" t="s">
        <v>20</v>
      </c>
      <c r="F1005" s="193"/>
      <c r="G1005" s="193"/>
      <c r="H1005" s="193"/>
      <c r="V1005" s="17"/>
      <c r="X1005" s="23" t="s">
        <v>32</v>
      </c>
      <c r="Y1005" s="20">
        <f>IF(B1005="PAGADO",0,C1010)</f>
        <v>550</v>
      </c>
      <c r="AA1005" s="193" t="s">
        <v>20</v>
      </c>
      <c r="AB1005" s="193"/>
      <c r="AC1005" s="193"/>
      <c r="AD1005" s="19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2" t="s">
        <v>30</v>
      </c>
      <c r="I1045" s="192"/>
      <c r="J1045" s="192"/>
      <c r="V1045" s="17"/>
      <c r="AA1045" s="192" t="s">
        <v>31</v>
      </c>
      <c r="AB1045" s="192"/>
      <c r="AC1045" s="192"/>
    </row>
    <row r="1046" spans="1:43">
      <c r="H1046" s="192"/>
      <c r="I1046" s="192"/>
      <c r="J1046" s="192"/>
      <c r="V1046" s="17"/>
      <c r="AA1046" s="192"/>
      <c r="AB1046" s="192"/>
      <c r="AC1046" s="19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3" t="s">
        <v>20</v>
      </c>
      <c r="F1050" s="193"/>
      <c r="G1050" s="193"/>
      <c r="H1050" s="193"/>
      <c r="V1050" s="17"/>
      <c r="X1050" s="23" t="s">
        <v>32</v>
      </c>
      <c r="Y1050" s="20">
        <f>IF(B1850="PAGADO",0,C1055)</f>
        <v>550</v>
      </c>
      <c r="AA1050" s="193" t="s">
        <v>20</v>
      </c>
      <c r="AB1050" s="193"/>
      <c r="AC1050" s="193"/>
      <c r="AD1050" s="19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5" t="str">
        <f>IF(Y1055&lt;0,"NO PAGAR","COBRAR'")</f>
        <v>COBRAR'</v>
      </c>
      <c r="Y1056" s="19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5" t="str">
        <f>IF(C1055&lt;0,"NO PAGAR","COBRAR'")</f>
        <v>COBRAR'</v>
      </c>
      <c r="C1057" s="19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7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IF(B1010="PAGADO",0,C241)</f>
        <v>0</v>
      </c>
      <c r="AA236" s="193" t="s">
        <v>253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IF(B1102="PAGADO",0,C333)</f>
        <v>0</v>
      </c>
      <c r="AA328" s="193" t="s">
        <v>699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1" t="s">
        <v>29</v>
      </c>
      <c r="AD363" s="191"/>
      <c r="AE363" s="191"/>
    </row>
    <row r="364" spans="2:31">
      <c r="H364" s="192" t="s">
        <v>28</v>
      </c>
      <c r="I364" s="192"/>
      <c r="J364" s="192"/>
      <c r="V364" s="17"/>
      <c r="AC364" s="191"/>
      <c r="AD364" s="191"/>
      <c r="AE364" s="191"/>
    </row>
    <row r="365" spans="2:31">
      <c r="H365" s="192"/>
      <c r="I365" s="192"/>
      <c r="J365" s="192"/>
      <c r="V365" s="17"/>
      <c r="AC365" s="191"/>
      <c r="AD365" s="191"/>
      <c r="AE365" s="19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>
      <c r="H410" s="192"/>
      <c r="I410" s="192"/>
      <c r="J410" s="192"/>
      <c r="V410" s="17"/>
      <c r="AA410" s="192"/>
      <c r="AB410" s="192"/>
      <c r="AC410" s="19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5" t="str">
        <f>IF(Y419&lt;0,"NO PAGAR","COBRAR'")</f>
        <v>COBRAR'</v>
      </c>
      <c r="Y420" s="19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5" t="str">
        <f>IF(C419&lt;0,"NO PAGAR","COBRAR'")</f>
        <v>COBRAR'</v>
      </c>
      <c r="C421" s="19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1" t="s">
        <v>29</v>
      </c>
      <c r="AD453" s="191"/>
      <c r="AE453" s="191"/>
    </row>
    <row r="454" spans="2:41">
      <c r="H454" s="192" t="s">
        <v>28</v>
      </c>
      <c r="I454" s="192"/>
      <c r="J454" s="192"/>
      <c r="V454" s="17"/>
      <c r="AC454" s="191"/>
      <c r="AD454" s="191"/>
      <c r="AE454" s="191"/>
    </row>
    <row r="455" spans="2:41">
      <c r="H455" s="192"/>
      <c r="I455" s="192"/>
      <c r="J455" s="192"/>
      <c r="V455" s="17"/>
      <c r="AC455" s="191"/>
      <c r="AD455" s="191"/>
      <c r="AE455" s="19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>
      <c r="H500" s="192"/>
      <c r="I500" s="192"/>
      <c r="J500" s="192"/>
      <c r="V500" s="17"/>
      <c r="AA500" s="192"/>
      <c r="AB500" s="192"/>
      <c r="AC500" s="19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5" t="str">
        <f>IF(Y509&lt;0,"NO PAGAR","COBRAR'")</f>
        <v>COBRAR'</v>
      </c>
      <c r="Y510" s="19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5" t="str">
        <f>IF(C509&lt;0,"NO PAGAR","COBRAR'")</f>
        <v>COBRAR'</v>
      </c>
      <c r="C511" s="19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>
      <c r="H587" s="192"/>
      <c r="I587" s="192"/>
      <c r="J587" s="192"/>
      <c r="V587" s="17"/>
      <c r="AA587" s="192"/>
      <c r="AB587" s="192"/>
      <c r="AC587" s="19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IF(B1391="PAGADO",0,C596)</f>
        <v>0</v>
      </c>
      <c r="AA591" s="193" t="s">
        <v>20</v>
      </c>
      <c r="AB591" s="193"/>
      <c r="AC591" s="193"/>
      <c r="AD591" s="19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5" t="str">
        <f>IF(Y596&lt;0,"NO PAGAR","COBRAR'")</f>
        <v>COBRAR'</v>
      </c>
      <c r="Y597" s="19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5" t="str">
        <f>IF(C596&lt;0,"NO PAGAR","COBRAR'")</f>
        <v>COBRAR'</v>
      </c>
      <c r="C598" s="19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1" t="s">
        <v>29</v>
      </c>
      <c r="AD633" s="191"/>
      <c r="AE633" s="191"/>
    </row>
    <row r="634" spans="2:41">
      <c r="H634" s="192" t="s">
        <v>28</v>
      </c>
      <c r="I634" s="192"/>
      <c r="J634" s="192"/>
      <c r="V634" s="17"/>
      <c r="AC634" s="191"/>
      <c r="AD634" s="191"/>
      <c r="AE634" s="191"/>
    </row>
    <row r="635" spans="2:41">
      <c r="H635" s="192"/>
      <c r="I635" s="192"/>
      <c r="J635" s="192"/>
      <c r="V635" s="17"/>
      <c r="AC635" s="191"/>
      <c r="AD635" s="191"/>
      <c r="AE635" s="19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120</v>
      </c>
      <c r="AA639" s="193" t="s">
        <v>20</v>
      </c>
      <c r="AB639" s="193"/>
      <c r="AC639" s="193"/>
      <c r="AD639" s="193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93" t="s">
        <v>20</v>
      </c>
      <c r="F684" s="193"/>
      <c r="G684" s="193"/>
      <c r="H684" s="193"/>
      <c r="V684" s="17"/>
      <c r="X684" s="23" t="s">
        <v>32</v>
      </c>
      <c r="Y684" s="20">
        <f>IF(B1484="PAGADO",0,C689)</f>
        <v>120</v>
      </c>
      <c r="AA684" s="193" t="s">
        <v>20</v>
      </c>
      <c r="AB684" s="193"/>
      <c r="AC684" s="193"/>
      <c r="AD684" s="19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1" t="s">
        <v>29</v>
      </c>
      <c r="AD726" s="191"/>
      <c r="AE726" s="191"/>
    </row>
    <row r="727" spans="2:41">
      <c r="H727" s="192" t="s">
        <v>28</v>
      </c>
      <c r="I727" s="192"/>
      <c r="J727" s="192"/>
      <c r="V727" s="17"/>
      <c r="AC727" s="191"/>
      <c r="AD727" s="191"/>
      <c r="AE727" s="191"/>
    </row>
    <row r="728" spans="2:41">
      <c r="H728" s="192"/>
      <c r="I728" s="192"/>
      <c r="J728" s="192"/>
      <c r="V728" s="17"/>
      <c r="AC728" s="191"/>
      <c r="AD728" s="191"/>
      <c r="AE728" s="19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93" t="s">
        <v>20</v>
      </c>
      <c r="F732" s="193"/>
      <c r="G732" s="193"/>
      <c r="H732" s="193"/>
      <c r="V732" s="17"/>
      <c r="X732" s="23" t="s">
        <v>32</v>
      </c>
      <c r="Y732" s="20">
        <f>IF(B732="PAGADO",0,C737)</f>
        <v>120</v>
      </c>
      <c r="AA732" s="193" t="s">
        <v>20</v>
      </c>
      <c r="AB732" s="193"/>
      <c r="AC732" s="193"/>
      <c r="AD732" s="19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2" t="s">
        <v>30</v>
      </c>
      <c r="I772" s="192"/>
      <c r="J772" s="192"/>
      <c r="V772" s="17"/>
      <c r="AA772" s="192" t="s">
        <v>31</v>
      </c>
      <c r="AB772" s="192"/>
      <c r="AC772" s="192"/>
    </row>
    <row r="773" spans="1:43">
      <c r="H773" s="192"/>
      <c r="I773" s="192"/>
      <c r="J773" s="192"/>
      <c r="V773" s="17"/>
      <c r="AA773" s="192"/>
      <c r="AB773" s="192"/>
      <c r="AC773" s="19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93" t="s">
        <v>20</v>
      </c>
      <c r="F777" s="193"/>
      <c r="G777" s="193"/>
      <c r="H777" s="193"/>
      <c r="V777" s="17"/>
      <c r="X777" s="23" t="s">
        <v>32</v>
      </c>
      <c r="Y777" s="20">
        <f>IF(B1577="PAGADO",0,C782)</f>
        <v>120</v>
      </c>
      <c r="AA777" s="193" t="s">
        <v>20</v>
      </c>
      <c r="AB777" s="193"/>
      <c r="AC777" s="193"/>
      <c r="AD777" s="19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5" t="str">
        <f>IF(Y782&lt;0,"NO PAGAR","COBRAR'")</f>
        <v>COBRAR'</v>
      </c>
      <c r="Y783" s="19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5" t="str">
        <f>IF(C782&lt;0,"NO PAGAR","COBRAR'")</f>
        <v>COBRAR'</v>
      </c>
      <c r="C784" s="19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1" t="s">
        <v>29</v>
      </c>
      <c r="AD819" s="191"/>
      <c r="AE819" s="191"/>
    </row>
    <row r="820" spans="2:41">
      <c r="H820" s="192" t="s">
        <v>28</v>
      </c>
      <c r="I820" s="192"/>
      <c r="J820" s="192"/>
      <c r="V820" s="17"/>
      <c r="AC820" s="191"/>
      <c r="AD820" s="191"/>
      <c r="AE820" s="191"/>
    </row>
    <row r="821" spans="2:41">
      <c r="H821" s="192"/>
      <c r="I821" s="192"/>
      <c r="J821" s="192"/>
      <c r="V821" s="17"/>
      <c r="AC821" s="191"/>
      <c r="AD821" s="191"/>
      <c r="AE821" s="19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93" t="s">
        <v>20</v>
      </c>
      <c r="F825" s="193"/>
      <c r="G825" s="193"/>
      <c r="H825" s="193"/>
      <c r="V825" s="17"/>
      <c r="X825" s="23" t="s">
        <v>32</v>
      </c>
      <c r="Y825" s="20">
        <f>IF(B825="PAGADO",0,C830)</f>
        <v>120</v>
      </c>
      <c r="AA825" s="193" t="s">
        <v>20</v>
      </c>
      <c r="AB825" s="193"/>
      <c r="AC825" s="193"/>
      <c r="AD825" s="19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2" t="s">
        <v>30</v>
      </c>
      <c r="I865" s="192"/>
      <c r="J865" s="192"/>
      <c r="V865" s="17"/>
      <c r="AA865" s="192" t="s">
        <v>31</v>
      </c>
      <c r="AB865" s="192"/>
      <c r="AC865" s="192"/>
    </row>
    <row r="866" spans="2:41">
      <c r="H866" s="192"/>
      <c r="I866" s="192"/>
      <c r="J866" s="192"/>
      <c r="V866" s="17"/>
      <c r="AA866" s="192"/>
      <c r="AB866" s="192"/>
      <c r="AC866" s="19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93" t="s">
        <v>20</v>
      </c>
      <c r="F870" s="193"/>
      <c r="G870" s="193"/>
      <c r="H870" s="193"/>
      <c r="V870" s="17"/>
      <c r="X870" s="23" t="s">
        <v>32</v>
      </c>
      <c r="Y870" s="20">
        <f>IF(B1670="PAGADO",0,C875)</f>
        <v>120</v>
      </c>
      <c r="AA870" s="193" t="s">
        <v>20</v>
      </c>
      <c r="AB870" s="193"/>
      <c r="AC870" s="193"/>
      <c r="AD870" s="19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5" t="str">
        <f>IF(Y875&lt;0,"NO PAGAR","COBRAR'")</f>
        <v>COBRAR'</v>
      </c>
      <c r="Y876" s="19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5" t="str">
        <f>IF(C875&lt;0,"NO PAGAR","COBRAR'")</f>
        <v>COBRAR'</v>
      </c>
      <c r="C877" s="19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1" t="s">
        <v>29</v>
      </c>
      <c r="AD913" s="191"/>
      <c r="AE913" s="191"/>
    </row>
    <row r="914" spans="2:41">
      <c r="H914" s="192" t="s">
        <v>28</v>
      </c>
      <c r="I914" s="192"/>
      <c r="J914" s="192"/>
      <c r="V914" s="17"/>
      <c r="AC914" s="191"/>
      <c r="AD914" s="191"/>
      <c r="AE914" s="191"/>
    </row>
    <row r="915" spans="2:41">
      <c r="H915" s="192"/>
      <c r="I915" s="192"/>
      <c r="J915" s="192"/>
      <c r="V915" s="17"/>
      <c r="AC915" s="191"/>
      <c r="AD915" s="191"/>
      <c r="AE915" s="19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93" t="s">
        <v>20</v>
      </c>
      <c r="F919" s="193"/>
      <c r="G919" s="193"/>
      <c r="H919" s="193"/>
      <c r="V919" s="17"/>
      <c r="X919" s="23" t="s">
        <v>32</v>
      </c>
      <c r="Y919" s="20">
        <f>IF(B919="PAGADO",0,C924)</f>
        <v>120</v>
      </c>
      <c r="AA919" s="193" t="s">
        <v>20</v>
      </c>
      <c r="AB919" s="193"/>
      <c r="AC919" s="193"/>
      <c r="AD919" s="19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2" t="s">
        <v>30</v>
      </c>
      <c r="I959" s="192"/>
      <c r="J959" s="192"/>
      <c r="V959" s="17"/>
      <c r="AA959" s="192" t="s">
        <v>31</v>
      </c>
      <c r="AB959" s="192"/>
      <c r="AC959" s="192"/>
    </row>
    <row r="960" spans="1:43">
      <c r="H960" s="192"/>
      <c r="I960" s="192"/>
      <c r="J960" s="192"/>
      <c r="V960" s="17"/>
      <c r="AA960" s="192"/>
      <c r="AB960" s="192"/>
      <c r="AC960" s="19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93" t="s">
        <v>20</v>
      </c>
      <c r="F964" s="193"/>
      <c r="G964" s="193"/>
      <c r="H964" s="193"/>
      <c r="V964" s="17"/>
      <c r="X964" s="23" t="s">
        <v>32</v>
      </c>
      <c r="Y964" s="20">
        <f>IF(B1764="PAGADO",0,C969)</f>
        <v>120</v>
      </c>
      <c r="AA964" s="193" t="s">
        <v>20</v>
      </c>
      <c r="AB964" s="193"/>
      <c r="AC964" s="193"/>
      <c r="AD964" s="19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5" t="str">
        <f>IF(Y969&lt;0,"NO PAGAR","COBRAR'")</f>
        <v>COBRAR'</v>
      </c>
      <c r="Y970" s="19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5" t="str">
        <f>IF(C969&lt;0,"NO PAGAR","COBRAR'")</f>
        <v>COBRAR'</v>
      </c>
      <c r="C971" s="19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1" t="s">
        <v>29</v>
      </c>
      <c r="AD1006" s="191"/>
      <c r="AE1006" s="191"/>
    </row>
    <row r="1007" spans="5:31">
      <c r="H1007" s="192" t="s">
        <v>28</v>
      </c>
      <c r="I1007" s="192"/>
      <c r="J1007" s="192"/>
      <c r="V1007" s="17"/>
      <c r="AC1007" s="191"/>
      <c r="AD1007" s="191"/>
      <c r="AE1007" s="191"/>
    </row>
    <row r="1008" spans="5:31">
      <c r="H1008" s="192"/>
      <c r="I1008" s="192"/>
      <c r="J1008" s="192"/>
      <c r="V1008" s="17"/>
      <c r="AC1008" s="191"/>
      <c r="AD1008" s="191"/>
      <c r="AE1008" s="19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93" t="s">
        <v>20</v>
      </c>
      <c r="F1012" s="193"/>
      <c r="G1012" s="193"/>
      <c r="H1012" s="193"/>
      <c r="V1012" s="17"/>
      <c r="X1012" s="23" t="s">
        <v>32</v>
      </c>
      <c r="Y1012" s="20">
        <f>IF(B1012="PAGADO",0,C1017)</f>
        <v>120</v>
      </c>
      <c r="AA1012" s="193" t="s">
        <v>20</v>
      </c>
      <c r="AB1012" s="193"/>
      <c r="AC1012" s="193"/>
      <c r="AD1012" s="19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2" t="s">
        <v>30</v>
      </c>
      <c r="I1052" s="192"/>
      <c r="J1052" s="192"/>
      <c r="V1052" s="17"/>
      <c r="AA1052" s="192" t="s">
        <v>31</v>
      </c>
      <c r="AB1052" s="192"/>
      <c r="AC1052" s="192"/>
    </row>
    <row r="1053" spans="1:43">
      <c r="H1053" s="192"/>
      <c r="I1053" s="192"/>
      <c r="J1053" s="192"/>
      <c r="V1053" s="17"/>
      <c r="AA1053" s="192"/>
      <c r="AB1053" s="192"/>
      <c r="AC1053" s="19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93" t="s">
        <v>20</v>
      </c>
      <c r="F1057" s="193"/>
      <c r="G1057" s="193"/>
      <c r="H1057" s="193"/>
      <c r="V1057" s="17"/>
      <c r="X1057" s="23" t="s">
        <v>32</v>
      </c>
      <c r="Y1057" s="20">
        <f>IF(B1857="PAGADO",0,C1062)</f>
        <v>120</v>
      </c>
      <c r="AA1057" s="193" t="s">
        <v>20</v>
      </c>
      <c r="AB1057" s="193"/>
      <c r="AC1057" s="193"/>
      <c r="AD1057" s="19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5" t="str">
        <f>IF(Y1062&lt;0,"NO PAGAR","COBRAR'")</f>
        <v>COBRAR'</v>
      </c>
      <c r="Y1063" s="19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5" t="str">
        <f>IF(C1062&lt;0,"NO PAGAR","COBRAR'")</f>
        <v>COBRAR'</v>
      </c>
      <c r="C1064" s="19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74"/>
  <sheetViews>
    <sheetView tabSelected="1" topLeftCell="A54" workbookViewId="0">
      <selection activeCell="F59" sqref="F59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1284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1285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1286</v>
      </c>
      <c r="C62" s="3" t="s">
        <v>140</v>
      </c>
      <c r="D62" s="3" t="s">
        <v>1287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3"/>
      <c r="B63" s="3"/>
      <c r="C63" s="3"/>
      <c r="D63" s="3"/>
      <c r="E63" s="3"/>
      <c r="F63" s="168"/>
      <c r="G63" s="168"/>
      <c r="H63" s="168">
        <f t="shared" si="0"/>
        <v>0</v>
      </c>
    </row>
    <row r="64" spans="1:8">
      <c r="A64" s="3"/>
      <c r="B64" s="3"/>
      <c r="C64" s="3"/>
      <c r="D64" s="3"/>
      <c r="E64" s="3"/>
      <c r="F64" s="168"/>
      <c r="G64" s="168"/>
      <c r="H64" s="168">
        <f t="shared" si="0"/>
        <v>0</v>
      </c>
    </row>
    <row r="65" spans="1:8">
      <c r="A65" s="3"/>
      <c r="B65" s="3"/>
      <c r="C65" s="3"/>
      <c r="D65" s="3"/>
      <c r="E65" s="3"/>
      <c r="F65" s="168"/>
      <c r="G65" s="168"/>
      <c r="H65" s="168">
        <f t="shared" si="0"/>
        <v>0</v>
      </c>
    </row>
    <row r="66" spans="1:8">
      <c r="A66" s="3"/>
      <c r="B66" s="3"/>
      <c r="C66" s="3"/>
      <c r="D66" s="3"/>
      <c r="E66" s="3"/>
      <c r="F66" s="168"/>
      <c r="G66" s="168"/>
      <c r="H66" s="168">
        <f t="shared" si="0"/>
        <v>0</v>
      </c>
    </row>
    <row r="67" spans="1:8">
      <c r="A67" s="3"/>
      <c r="B67" s="3"/>
      <c r="C67" s="3"/>
      <c r="D67" s="3"/>
      <c r="E67" s="3"/>
      <c r="F67" s="168"/>
      <c r="G67" s="168"/>
      <c r="H67" s="168">
        <f t="shared" si="0"/>
        <v>0</v>
      </c>
    </row>
    <row r="68" spans="1:8">
      <c r="A68" s="3"/>
      <c r="B68" s="3"/>
      <c r="C68" s="3"/>
      <c r="D68" s="3"/>
      <c r="E68" s="3"/>
      <c r="F68" s="3"/>
      <c r="G68" s="3"/>
      <c r="H68" s="168">
        <f t="shared" si="0"/>
        <v>0</v>
      </c>
    </row>
    <row r="69" spans="1:8">
      <c r="A69" s="3"/>
      <c r="B69" s="3"/>
      <c r="C69" s="3"/>
      <c r="D69" s="3"/>
      <c r="E69" s="3"/>
      <c r="F69" s="3"/>
      <c r="G69" s="3"/>
      <c r="H69" s="168">
        <f t="shared" ref="H69:H72" si="1">F69+G69</f>
        <v>0</v>
      </c>
    </row>
    <row r="70" spans="1:8">
      <c r="A70" s="3"/>
      <c r="B70" s="3"/>
      <c r="C70" s="3"/>
      <c r="D70" s="3"/>
      <c r="E70" s="3"/>
      <c r="F70" s="3"/>
      <c r="G70" s="3"/>
      <c r="H70" s="168">
        <f t="shared" si="1"/>
        <v>0</v>
      </c>
    </row>
    <row r="71" spans="1:8">
      <c r="A71" s="3"/>
      <c r="B71" s="3"/>
      <c r="C71" s="3"/>
      <c r="D71" s="3"/>
      <c r="E71" s="3"/>
      <c r="F71" s="3"/>
      <c r="G71" s="3"/>
      <c r="H71" s="168">
        <f t="shared" si="1"/>
        <v>0</v>
      </c>
    </row>
    <row r="72" spans="1:8">
      <c r="A72" s="3"/>
      <c r="B72" s="3"/>
      <c r="C72" s="3"/>
      <c r="D72" s="3"/>
      <c r="E72" s="3"/>
      <c r="F72" s="3"/>
      <c r="G72" s="3"/>
      <c r="H72" s="168">
        <f t="shared" si="1"/>
        <v>0</v>
      </c>
    </row>
    <row r="73" spans="1:8">
      <c r="A73" s="3"/>
      <c r="B73" s="3"/>
      <c r="C73" s="3"/>
      <c r="D73" s="3"/>
      <c r="E73" s="3"/>
      <c r="F73" s="3"/>
      <c r="G73" s="3"/>
      <c r="H73" s="3"/>
    </row>
    <row r="74" spans="1:8">
      <c r="A74" s="3"/>
      <c r="B74" s="3"/>
      <c r="C74" s="3"/>
      <c r="D74" s="3"/>
      <c r="E74" s="3"/>
      <c r="F74" s="3"/>
      <c r="G74" s="3"/>
      <c r="H74" s="3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0" t="s">
        <v>7</v>
      </c>
      <c r="C79" s="20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0" t="s">
        <v>7</v>
      </c>
      <c r="C96" s="202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4" t="s">
        <v>55</v>
      </c>
      <c r="B1" s="217"/>
      <c r="C1" s="217"/>
      <c r="D1" s="217"/>
      <c r="E1" s="217"/>
      <c r="F1" s="217"/>
      <c r="G1" s="217"/>
      <c r="H1" s="217"/>
      <c r="I1" s="225"/>
      <c r="J1" s="224" t="s">
        <v>55</v>
      </c>
      <c r="K1" s="217"/>
      <c r="L1" s="217"/>
      <c r="M1" s="217"/>
      <c r="N1" s="217"/>
      <c r="O1" s="217"/>
      <c r="P1" s="217"/>
      <c r="Q1" s="217"/>
      <c r="R1" s="22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2" t="s">
        <v>39</v>
      </c>
      <c r="B2" s="218"/>
      <c r="C2" s="218"/>
      <c r="D2" s="218"/>
      <c r="E2" s="218"/>
      <c r="F2" s="218"/>
      <c r="G2" s="218"/>
      <c r="H2" s="218"/>
      <c r="I2" s="223"/>
      <c r="J2" s="222" t="s">
        <v>39</v>
      </c>
      <c r="K2" s="218"/>
      <c r="L2" s="218"/>
      <c r="M2" s="218"/>
      <c r="N2" s="218"/>
      <c r="O2" s="218"/>
      <c r="P2" s="218"/>
      <c r="Q2" s="218"/>
      <c r="R2" s="22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6">
        <v>1724600125</v>
      </c>
      <c r="D5" s="21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6">
        <f>AF12-AJ12</f>
        <v>520.00621866666677</v>
      </c>
      <c r="AK13" s="30"/>
      <c r="AM13" s="29"/>
      <c r="AQ13" s="22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6"/>
      <c r="AK14" s="30"/>
      <c r="AM14" s="29"/>
      <c r="AQ14" s="226"/>
      <c r="AU14" s="30"/>
    </row>
    <row r="15" spans="1:47" ht="15" customHeight="1">
      <c r="A15" s="29"/>
      <c r="E15" s="226">
        <f>D14-H14</f>
        <v>536.97475599999996</v>
      </c>
      <c r="I15" s="30"/>
      <c r="J15" s="29"/>
      <c r="N15" s="226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6"/>
      <c r="I16" s="30"/>
      <c r="J16" s="29"/>
      <c r="N16" s="22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4" t="s">
        <v>55</v>
      </c>
      <c r="AD22" s="217"/>
      <c r="AE22" s="217"/>
      <c r="AF22" s="217"/>
      <c r="AG22" s="217"/>
      <c r="AH22" s="217"/>
      <c r="AI22" s="217"/>
      <c r="AJ22" s="217"/>
      <c r="AK22" s="225"/>
      <c r="AM22" s="224" t="s">
        <v>55</v>
      </c>
      <c r="AN22" s="217"/>
      <c r="AO22" s="217"/>
      <c r="AP22" s="217"/>
      <c r="AQ22" s="217"/>
      <c r="AR22" s="217"/>
      <c r="AS22" s="217"/>
      <c r="AT22" s="217"/>
      <c r="AU22" s="225"/>
    </row>
    <row r="23" spans="1:47" ht="26.25">
      <c r="A23" s="224" t="s">
        <v>55</v>
      </c>
      <c r="B23" s="217"/>
      <c r="C23" s="217"/>
      <c r="D23" s="217"/>
      <c r="E23" s="217"/>
      <c r="F23" s="217"/>
      <c r="G23" s="217"/>
      <c r="H23" s="217"/>
      <c r="I23" s="225"/>
      <c r="J23" s="224" t="s">
        <v>55</v>
      </c>
      <c r="K23" s="217"/>
      <c r="L23" s="217"/>
      <c r="M23" s="217"/>
      <c r="N23" s="217"/>
      <c r="O23" s="217"/>
      <c r="P23" s="217"/>
      <c r="Q23" s="217"/>
      <c r="R23" s="22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2" t="s">
        <v>39</v>
      </c>
      <c r="B24" s="218"/>
      <c r="C24" s="218"/>
      <c r="D24" s="218"/>
      <c r="E24" s="218"/>
      <c r="F24" s="218"/>
      <c r="G24" s="218"/>
      <c r="H24" s="218"/>
      <c r="I24" s="223"/>
      <c r="J24" s="222" t="s">
        <v>39</v>
      </c>
      <c r="K24" s="218"/>
      <c r="L24" s="218"/>
      <c r="M24" s="218"/>
      <c r="N24" s="218"/>
      <c r="O24" s="218"/>
      <c r="P24" s="218"/>
      <c r="Q24" s="218"/>
      <c r="R24" s="22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6">
        <v>1719901926</v>
      </c>
      <c r="D27" s="216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6">
        <f>AF33-AJ33</f>
        <v>520.00288533333332</v>
      </c>
      <c r="AK34" s="30"/>
      <c r="AM34" s="29"/>
      <c r="AQ34" s="22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6"/>
      <c r="AK35" s="30"/>
      <c r="AM35" s="29"/>
      <c r="AQ35" s="22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6">
        <f>D36-H36</f>
        <v>260.00144333333338</v>
      </c>
      <c r="I37" s="30"/>
      <c r="J37" s="29"/>
      <c r="N37" s="226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6"/>
      <c r="I38" s="30"/>
      <c r="J38" s="29"/>
      <c r="N38" s="226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2"/>
      <c r="V40" s="232"/>
      <c r="W40" s="232"/>
      <c r="X40" s="91"/>
      <c r="Y40" s="232"/>
      <c r="Z40" s="232"/>
      <c r="AA40" s="232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24" t="s">
        <v>55</v>
      </c>
      <c r="B47" s="217"/>
      <c r="C47" s="217"/>
      <c r="D47" s="217"/>
      <c r="E47" s="217"/>
      <c r="F47" s="217"/>
      <c r="G47" s="217"/>
      <c r="H47" s="217"/>
      <c r="I47" s="225"/>
      <c r="J47" s="224" t="s">
        <v>55</v>
      </c>
      <c r="K47" s="217"/>
      <c r="L47" s="217"/>
      <c r="M47" s="217"/>
      <c r="N47" s="217"/>
      <c r="O47" s="217"/>
      <c r="P47" s="217"/>
      <c r="Q47" s="217"/>
      <c r="R47" s="225"/>
    </row>
    <row r="48" spans="1:47" ht="21">
      <c r="A48" s="222" t="s">
        <v>39</v>
      </c>
      <c r="B48" s="218"/>
      <c r="C48" s="218"/>
      <c r="D48" s="218"/>
      <c r="E48" s="218"/>
      <c r="F48" s="218"/>
      <c r="G48" s="218"/>
      <c r="H48" s="218"/>
      <c r="I48" s="223"/>
      <c r="J48" s="222" t="s">
        <v>39</v>
      </c>
      <c r="K48" s="218"/>
      <c r="L48" s="218"/>
      <c r="M48" s="218"/>
      <c r="N48" s="218"/>
      <c r="O48" s="218"/>
      <c r="P48" s="218"/>
      <c r="Q48" s="218"/>
      <c r="R48" s="223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6">
        <v>1720714904</v>
      </c>
      <c r="D51" s="216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21" t="s">
        <v>41</v>
      </c>
      <c r="C54" s="221"/>
      <c r="D54" s="221"/>
      <c r="F54" s="221" t="s">
        <v>42</v>
      </c>
      <c r="G54" s="221"/>
      <c r="H54" s="221"/>
      <c r="I54" s="34"/>
      <c r="J54" s="29"/>
      <c r="K54" s="221" t="s">
        <v>41</v>
      </c>
      <c r="L54" s="221"/>
      <c r="M54" s="221"/>
      <c r="O54" s="221" t="s">
        <v>42</v>
      </c>
      <c r="P54" s="221"/>
      <c r="Q54" s="221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6">
        <f>D60-H60</f>
        <v>260.00310933333338</v>
      </c>
      <c r="I61" s="30"/>
      <c r="J61" s="29"/>
      <c r="N61" s="226">
        <f>M60-Q60</f>
        <v>191.23750000000001</v>
      </c>
      <c r="R61" s="30"/>
    </row>
    <row r="62" spans="1:18">
      <c r="A62" s="29"/>
      <c r="E62" s="226"/>
      <c r="I62" s="30"/>
      <c r="J62" s="29"/>
      <c r="N62" s="226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7" t="s">
        <v>53</v>
      </c>
      <c r="C67" s="227"/>
      <c r="D67" s="227"/>
      <c r="F67" s="227" t="s">
        <v>54</v>
      </c>
      <c r="G67" s="227"/>
      <c r="H67" s="227"/>
      <c r="I67" s="36"/>
      <c r="J67" s="29"/>
      <c r="K67" s="227" t="s">
        <v>53</v>
      </c>
      <c r="L67" s="227"/>
      <c r="M67" s="227"/>
      <c r="O67" s="227" t="s">
        <v>54</v>
      </c>
      <c r="P67" s="227"/>
      <c r="Q67" s="227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24" t="s">
        <v>55</v>
      </c>
      <c r="B70" s="217"/>
      <c r="C70" s="217"/>
      <c r="D70" s="217"/>
      <c r="E70" s="217"/>
      <c r="F70" s="217"/>
      <c r="G70" s="217"/>
      <c r="H70" s="217"/>
      <c r="I70" s="225"/>
      <c r="J70" s="224" t="s">
        <v>55</v>
      </c>
      <c r="K70" s="217"/>
      <c r="L70" s="217"/>
      <c r="M70" s="217"/>
      <c r="N70" s="217"/>
      <c r="O70" s="217"/>
      <c r="P70" s="217"/>
      <c r="Q70" s="217"/>
      <c r="R70" s="225"/>
    </row>
    <row r="71" spans="1:18" ht="21">
      <c r="A71" s="222" t="s">
        <v>39</v>
      </c>
      <c r="B71" s="218"/>
      <c r="C71" s="218"/>
      <c r="D71" s="218"/>
      <c r="E71" s="218"/>
      <c r="F71" s="218"/>
      <c r="G71" s="218"/>
      <c r="H71" s="218"/>
      <c r="I71" s="223"/>
      <c r="J71" s="222" t="s">
        <v>39</v>
      </c>
      <c r="K71" s="218"/>
      <c r="L71" s="218"/>
      <c r="M71" s="218"/>
      <c r="N71" s="218"/>
      <c r="O71" s="218"/>
      <c r="P71" s="218"/>
      <c r="Q71" s="218"/>
      <c r="R71" s="223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6">
        <v>1704695558</v>
      </c>
      <c r="D74" s="216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21" t="s">
        <v>41</v>
      </c>
      <c r="C77" s="221"/>
      <c r="D77" s="221"/>
      <c r="F77" s="221" t="s">
        <v>42</v>
      </c>
      <c r="G77" s="221"/>
      <c r="H77" s="221"/>
      <c r="I77" s="34"/>
      <c r="J77" s="29"/>
      <c r="K77" s="221" t="s">
        <v>41</v>
      </c>
      <c r="L77" s="221"/>
      <c r="M77" s="221"/>
      <c r="O77" s="221" t="s">
        <v>42</v>
      </c>
      <c r="P77" s="221"/>
      <c r="Q77" s="221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6">
        <f>D83-H83</f>
        <v>241.23750000000001</v>
      </c>
      <c r="I84" s="30"/>
      <c r="J84" s="29"/>
      <c r="N84" s="226">
        <f>M83-Q83</f>
        <v>241.23750000000001</v>
      </c>
      <c r="R84" s="30"/>
    </row>
    <row r="85" spans="1:18">
      <c r="A85" s="29"/>
      <c r="E85" s="226"/>
      <c r="I85" s="30"/>
      <c r="J85" s="29"/>
      <c r="N85" s="226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7" t="s">
        <v>53</v>
      </c>
      <c r="C90" s="227"/>
      <c r="D90" s="227"/>
      <c r="F90" s="227" t="s">
        <v>54</v>
      </c>
      <c r="G90" s="227"/>
      <c r="H90" s="227"/>
      <c r="I90" s="36"/>
      <c r="J90" s="29"/>
      <c r="K90" s="227" t="s">
        <v>53</v>
      </c>
      <c r="L90" s="227"/>
      <c r="M90" s="227"/>
      <c r="O90" s="227" t="s">
        <v>54</v>
      </c>
      <c r="P90" s="227"/>
      <c r="Q90" s="227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24" t="s">
        <v>55</v>
      </c>
      <c r="B94" s="217"/>
      <c r="C94" s="217"/>
      <c r="D94" s="217"/>
      <c r="E94" s="217"/>
      <c r="F94" s="217"/>
      <c r="G94" s="217"/>
      <c r="H94" s="217"/>
      <c r="I94" s="225"/>
      <c r="J94" s="224" t="s">
        <v>55</v>
      </c>
      <c r="K94" s="217"/>
      <c r="L94" s="217"/>
      <c r="M94" s="217"/>
      <c r="N94" s="217"/>
      <c r="O94" s="217"/>
      <c r="P94" s="217"/>
      <c r="Q94" s="217"/>
      <c r="R94" s="225"/>
    </row>
    <row r="95" spans="1:18" ht="21">
      <c r="A95" s="222" t="s">
        <v>39</v>
      </c>
      <c r="B95" s="218"/>
      <c r="C95" s="218"/>
      <c r="D95" s="218"/>
      <c r="E95" s="218"/>
      <c r="F95" s="218"/>
      <c r="G95" s="218"/>
      <c r="H95" s="218"/>
      <c r="I95" s="223"/>
      <c r="J95" s="222" t="s">
        <v>39</v>
      </c>
      <c r="K95" s="218"/>
      <c r="L95" s="218"/>
      <c r="M95" s="218"/>
      <c r="N95" s="218"/>
      <c r="O95" s="218"/>
      <c r="P95" s="218"/>
      <c r="Q95" s="218"/>
      <c r="R95" s="22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6">
        <v>1753640125</v>
      </c>
      <c r="D98" s="216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1" t="s">
        <v>41</v>
      </c>
      <c r="C101" s="221"/>
      <c r="D101" s="221"/>
      <c r="F101" s="221" t="s">
        <v>42</v>
      </c>
      <c r="G101" s="221"/>
      <c r="H101" s="221"/>
      <c r="I101" s="34"/>
      <c r="J101" s="29"/>
      <c r="K101" s="221" t="s">
        <v>41</v>
      </c>
      <c r="L101" s="221"/>
      <c r="M101" s="221"/>
      <c r="O101" s="221" t="s">
        <v>42</v>
      </c>
      <c r="P101" s="221"/>
      <c r="Q101" s="22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6">
        <f>D107-H107</f>
        <v>241.23750000000001</v>
      </c>
      <c r="I108" s="30"/>
      <c r="J108" s="29"/>
      <c r="N108" s="226">
        <f>M107-Q107</f>
        <v>241.23750000000001</v>
      </c>
      <c r="R108" s="30"/>
    </row>
    <row r="109" spans="1:18">
      <c r="A109" s="29"/>
      <c r="E109" s="226"/>
      <c r="I109" s="30"/>
      <c r="J109" s="29"/>
      <c r="N109" s="22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7" t="s">
        <v>53</v>
      </c>
      <c r="C114" s="227"/>
      <c r="D114" s="227"/>
      <c r="F114" s="227" t="s">
        <v>54</v>
      </c>
      <c r="G114" s="227"/>
      <c r="H114" s="227"/>
      <c r="I114" s="36"/>
      <c r="J114" s="29"/>
      <c r="K114" s="227" t="s">
        <v>53</v>
      </c>
      <c r="L114" s="227"/>
      <c r="M114" s="227"/>
      <c r="O114" s="227" t="s">
        <v>54</v>
      </c>
      <c r="P114" s="227"/>
      <c r="Q114" s="227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24" t="s">
        <v>55</v>
      </c>
      <c r="B117" s="217"/>
      <c r="C117" s="217"/>
      <c r="D117" s="217"/>
      <c r="E117" s="217"/>
      <c r="F117" s="217"/>
      <c r="G117" s="217"/>
      <c r="H117" s="217"/>
      <c r="I117" s="225"/>
      <c r="J117" s="224" t="s">
        <v>55</v>
      </c>
      <c r="K117" s="217"/>
      <c r="L117" s="217"/>
      <c r="M117" s="217"/>
      <c r="N117" s="217"/>
      <c r="O117" s="217"/>
      <c r="P117" s="217"/>
      <c r="Q117" s="217"/>
      <c r="R117" s="225"/>
    </row>
    <row r="118" spans="1:18" ht="21">
      <c r="A118" s="222" t="s">
        <v>39</v>
      </c>
      <c r="B118" s="218"/>
      <c r="C118" s="218"/>
      <c r="D118" s="218"/>
      <c r="E118" s="218"/>
      <c r="F118" s="218"/>
      <c r="G118" s="218"/>
      <c r="H118" s="218"/>
      <c r="I118" s="223"/>
      <c r="J118" s="222" t="s">
        <v>39</v>
      </c>
      <c r="K118" s="218"/>
      <c r="L118" s="218"/>
      <c r="M118" s="218"/>
      <c r="N118" s="218"/>
      <c r="O118" s="218"/>
      <c r="P118" s="218"/>
      <c r="Q118" s="218"/>
      <c r="R118" s="223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6">
        <v>1720145711</v>
      </c>
      <c r="D121" s="216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21" t="s">
        <v>41</v>
      </c>
      <c r="C124" s="221"/>
      <c r="D124" s="221"/>
      <c r="F124" s="221" t="s">
        <v>42</v>
      </c>
      <c r="G124" s="221"/>
      <c r="H124" s="221"/>
      <c r="I124" s="34"/>
      <c r="J124" s="29"/>
      <c r="K124" s="221" t="s">
        <v>41</v>
      </c>
      <c r="L124" s="221"/>
      <c r="M124" s="221"/>
      <c r="O124" s="221" t="s">
        <v>42</v>
      </c>
      <c r="P124" s="221"/>
      <c r="Q124" s="221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6">
        <f>D130-H130</f>
        <v>241.23750000000001</v>
      </c>
      <c r="I131" s="30"/>
      <c r="J131" s="29"/>
      <c r="N131" s="226">
        <f>M130-Q130</f>
        <v>519.96</v>
      </c>
      <c r="R131" s="30"/>
    </row>
    <row r="132" spans="1:18">
      <c r="A132" s="29"/>
      <c r="E132" s="226"/>
      <c r="I132" s="30"/>
      <c r="J132" s="29"/>
      <c r="N132" s="226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7" t="s">
        <v>53</v>
      </c>
      <c r="C137" s="227"/>
      <c r="D137" s="227"/>
      <c r="F137" s="227" t="s">
        <v>54</v>
      </c>
      <c r="G137" s="227"/>
      <c r="H137" s="227"/>
      <c r="I137" s="36"/>
      <c r="J137" s="29"/>
      <c r="K137" s="227" t="s">
        <v>53</v>
      </c>
      <c r="L137" s="227"/>
      <c r="M137" s="227"/>
      <c r="O137" s="227" t="s">
        <v>54</v>
      </c>
      <c r="P137" s="227"/>
      <c r="Q137" s="227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7" t="s">
        <v>55</v>
      </c>
      <c r="E139" s="217"/>
      <c r="F139" s="217"/>
      <c r="G139" s="84"/>
      <c r="H139" s="84"/>
      <c r="I139" s="85"/>
      <c r="K139" s="84"/>
      <c r="L139" s="84"/>
      <c r="M139" s="217" t="s">
        <v>55</v>
      </c>
      <c r="N139" s="217"/>
      <c r="O139" s="217"/>
      <c r="P139" s="84"/>
      <c r="Q139" s="84"/>
      <c r="R139" s="85"/>
    </row>
    <row r="140" spans="1:18" ht="21">
      <c r="B140" s="43"/>
      <c r="C140" s="43"/>
      <c r="D140" s="218" t="s">
        <v>39</v>
      </c>
      <c r="E140" s="218"/>
      <c r="F140" s="218"/>
      <c r="G140" s="43"/>
      <c r="H140" s="43"/>
      <c r="I140" s="44"/>
      <c r="K140" s="43"/>
      <c r="L140" s="43"/>
      <c r="M140" s="218" t="s">
        <v>39</v>
      </c>
      <c r="N140" s="218"/>
      <c r="O140" s="21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9" t="s">
        <v>718</v>
      </c>
      <c r="H142" s="219"/>
      <c r="I142" s="28"/>
      <c r="J142" s="29"/>
      <c r="K142" s="1" t="s">
        <v>56</v>
      </c>
      <c r="L142" t="s">
        <v>1011</v>
      </c>
      <c r="O142" t="s">
        <v>59</v>
      </c>
      <c r="P142" s="219" t="s">
        <v>718</v>
      </c>
      <c r="Q142" s="219"/>
      <c r="R142" s="28"/>
    </row>
    <row r="143" spans="1:18" ht="15.75">
      <c r="A143" s="29"/>
      <c r="B143" s="1" t="s">
        <v>57</v>
      </c>
      <c r="C143" s="216">
        <v>1721244075</v>
      </c>
      <c r="D143" s="216"/>
      <c r="F143" s="220" t="s">
        <v>731</v>
      </c>
      <c r="G143" s="220"/>
      <c r="H143">
        <v>225.02</v>
      </c>
      <c r="I143" s="28"/>
      <c r="J143" s="29"/>
      <c r="K143" s="1" t="s">
        <v>57</v>
      </c>
      <c r="L143">
        <v>924011786</v>
      </c>
      <c r="O143" s="220" t="s">
        <v>731</v>
      </c>
      <c r="P143" s="220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21" t="s">
        <v>41</v>
      </c>
      <c r="C146" s="221"/>
      <c r="D146" s="221"/>
      <c r="F146" s="221" t="s">
        <v>42</v>
      </c>
      <c r="G146" s="221"/>
      <c r="H146" s="221"/>
      <c r="I146" s="34"/>
      <c r="J146" s="29"/>
      <c r="K146" s="221" t="s">
        <v>41</v>
      </c>
      <c r="L146" s="221"/>
      <c r="M146" s="221"/>
      <c r="O146" s="221" t="s">
        <v>732</v>
      </c>
      <c r="P146" s="221"/>
      <c r="Q146" s="221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8" t="s">
        <v>50</v>
      </c>
      <c r="C152" s="228"/>
      <c r="D152" s="42">
        <f>SUM(D147:D151)</f>
        <v>262.52333333333337</v>
      </c>
      <c r="F152" s="228" t="s">
        <v>51</v>
      </c>
      <c r="G152" s="228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8" t="s">
        <v>51</v>
      </c>
      <c r="P152" s="228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7" t="s">
        <v>55</v>
      </c>
      <c r="E162" s="217"/>
      <c r="F162" s="217"/>
      <c r="G162" s="84"/>
      <c r="H162" s="84"/>
      <c r="I162" s="85"/>
      <c r="K162" s="84"/>
      <c r="L162" s="84"/>
      <c r="M162" s="217" t="s">
        <v>55</v>
      </c>
      <c r="N162" s="217"/>
      <c r="O162" s="217"/>
      <c r="P162" s="84"/>
      <c r="Q162" s="84"/>
      <c r="R162" s="85"/>
    </row>
    <row r="163" spans="2:18" ht="21">
      <c r="B163" s="43"/>
      <c r="C163" s="43"/>
      <c r="D163" s="218" t="s">
        <v>39</v>
      </c>
      <c r="E163" s="218"/>
      <c r="F163" s="218"/>
      <c r="G163" s="43"/>
      <c r="H163" s="43"/>
      <c r="I163" s="44"/>
      <c r="K163" s="43"/>
      <c r="L163" s="43"/>
      <c r="M163" s="218" t="s">
        <v>39</v>
      </c>
      <c r="N163" s="218"/>
      <c r="O163" s="218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9" t="s">
        <v>718</v>
      </c>
      <c r="H165" s="219"/>
      <c r="I165" s="28"/>
      <c r="K165" s="1" t="s">
        <v>56</v>
      </c>
      <c r="L165" t="s">
        <v>1127</v>
      </c>
      <c r="O165" t="s">
        <v>59</v>
      </c>
      <c r="P165" s="219" t="s">
        <v>718</v>
      </c>
      <c r="Q165" s="219"/>
      <c r="R165" s="28"/>
    </row>
    <row r="166" spans="2:18" ht="15.75">
      <c r="B166" s="1" t="s">
        <v>57</v>
      </c>
      <c r="C166" s="216">
        <v>1716325822</v>
      </c>
      <c r="D166" s="216"/>
      <c r="F166" s="220" t="s">
        <v>731</v>
      </c>
      <c r="G166" s="220"/>
      <c r="H166">
        <v>450.04</v>
      </c>
      <c r="I166" s="28"/>
      <c r="K166" s="1" t="s">
        <v>57</v>
      </c>
      <c r="L166" s="216">
        <v>1716325822</v>
      </c>
      <c r="M166" s="216"/>
      <c r="O166" s="220" t="s">
        <v>731</v>
      </c>
      <c r="P166" s="220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21" t="s">
        <v>41</v>
      </c>
      <c r="C169" s="221"/>
      <c r="D169" s="221"/>
      <c r="F169" s="221" t="s">
        <v>42</v>
      </c>
      <c r="G169" s="221"/>
      <c r="H169" s="221"/>
      <c r="I169" s="34"/>
      <c r="K169" s="221" t="s">
        <v>41</v>
      </c>
      <c r="L169" s="221"/>
      <c r="M169" s="221"/>
      <c r="O169" s="221" t="s">
        <v>42</v>
      </c>
      <c r="P169" s="221"/>
      <c r="Q169" s="221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8" t="s">
        <v>50</v>
      </c>
      <c r="C175" s="228"/>
      <c r="D175" s="42">
        <f>SUM(D170:D174)</f>
        <v>562.53499866666675</v>
      </c>
      <c r="F175" s="228" t="s">
        <v>51</v>
      </c>
      <c r="G175" s="228"/>
      <c r="H175" s="42">
        <f>SUM(H170:H174)</f>
        <v>42.528779999999998</v>
      </c>
      <c r="I175" s="35"/>
      <c r="K175" s="228" t="s">
        <v>50</v>
      </c>
      <c r="L175" s="228"/>
      <c r="M175" s="42">
        <f>SUM(M170:M174)</f>
        <v>262.52333333333337</v>
      </c>
      <c r="O175" s="228" t="s">
        <v>51</v>
      </c>
      <c r="P175" s="228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6" t="s">
        <v>112</v>
      </c>
      <c r="E1" s="216"/>
      <c r="F1" s="216"/>
      <c r="N1" s="216" t="s">
        <v>112</v>
      </c>
      <c r="O1" s="216"/>
      <c r="P1" s="21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2023-08-25T16:40:42Z</cp:lastPrinted>
  <dcterms:created xsi:type="dcterms:W3CDTF">2022-12-25T20:52:30Z</dcterms:created>
  <dcterms:modified xsi:type="dcterms:W3CDTF">2023-08-28T15:49:39Z</dcterms:modified>
</cp:coreProperties>
</file>