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9BC0FC5-BD48-484F-983F-64F65E63C9A6}" xr6:coauthVersionLast="47" xr6:coauthVersionMax="47" xr10:uidLastSave="{00000000-0000-0000-0000-000000000000}"/>
  <bookViews>
    <workbookView xWindow="-120" yWindow="-120" windowWidth="20730" windowHeight="11040" tabRatio="565" firstSheet="6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39" i="3" l="1"/>
  <c r="Y538" i="13"/>
  <c r="Y578" i="22"/>
  <c r="Y556" i="2"/>
  <c r="C520" i="5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 s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C610" i="2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X850" i="4" l="1"/>
  <c r="C898" i="4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X1040" i="4"/>
  <c r="Y1040" i="4"/>
  <c r="Y1059" i="4" s="1"/>
  <c r="Y1035" i="4" s="1"/>
  <c r="B1038" i="4"/>
  <c r="Y1031" i="4"/>
  <c r="Y1034" i="4" s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1036" i="4" l="1"/>
  <c r="X1037" i="4" s="1"/>
  <c r="Y677" i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58" i="3" l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<sst xmlns="http://schemas.openxmlformats.org/spreadsheetml/2006/main" count="26395" uniqueCount="1114">
  <si>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</si>
  <si>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</si>
  <si>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</si>
  <si>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</si>
  <si>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</si>
  <si>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</si>
  <si>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</si>
  <si>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</si>
  <si>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</si>
  <si>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</si>
  <si>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</si>
  <si>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</si>
  <si>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</si>
  <si>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</si>
  <si>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</si>
  <si>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</si>
  <si>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</si>
  <si>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</si>
  <si>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</si>
  <si>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</si>
  <si>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</si>
  <si>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</si>
  <si>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</si>
  <si>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</si>
  <si>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</si>
  <si>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</si>
  <si>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</si>
  <si>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</si>
  <si>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</si>
  <si>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</si>
  <si>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</si>
  <si>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</si>
  <si>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</si>
  <si>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</si>
  <si>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</si>
  <si>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</si>
  <si>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</si>
  <si>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</si>
  <si>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</si>
  <si>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</si>
  <si>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</si>
  <si>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</si>
  <si>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</si>
  <si>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</si>
  <si>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</si>
  <si>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</si>
  <si>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</si>
  <si>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</si>
  <si>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</si>
  <si>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</si>
  <si>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</si>
  <si>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</si>
  <si>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</si>
  <si>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</si>
  <si>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</si>
  <si>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</si>
  <si>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</si>
  <si>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</si>
  <si>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</si>
  <si>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</si>
  <si>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</si>
  <si>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</si>
  <si>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</si>
  <si>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</si>
  <si>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</si>
  <si>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</si>
  <si>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</si>
  <si>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</si>
  <si>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</si>
  <si>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</si>
  <si>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</si>
  <si>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</si>
  <si>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</si>
  <si>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</si>
  <si>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</si>
  <si>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</si>
  <si>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</si>
  <si>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</si>
  <si>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</si>
  <si>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</si>
  <si>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</si>
  <si>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</si>
  <si>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</si>
  <si>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</si>
  <si>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</si>
  <si>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</si>
  <si>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</si>
  <si>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</si>
  <si>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</si>
  <si>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</si>
  <si>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</si>
  <si>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</si>
  <si>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</si>
  <si>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</si>
  <si>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</si>
  <si>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</si>
  <si>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</si>
  <si>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</si>
  <si>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</si>
  <si>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</si>
  <si>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</si>
  <si>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</si>
  <si>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</si>
  <si>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</si>
  <si>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</si>
  <si>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</si>
  <si>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</si>
  <si>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</si>
  <si>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</si>
  <si>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</si>
  <si>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</si>
  <si>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</si>
  <si>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</si>
  <si>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</si>
  <si>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</si>
  <si>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</si>
  <si>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</si>
  <si>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</si>
  <si>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</si>
  <si>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</si>
  <si>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</si>
  <si>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</si>
  <si>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</si>
  <si>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</si>
  <si>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</si>
  <si>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</si>
  <si>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</si>
  <si>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</si>
  <si>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</si>
  <si>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</si>
  <si>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</si>
  <si>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</si>
  <si>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</si>
  <si>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</si>
  <si>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</si>
  <si>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</si>
  <si>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</si>
  <si>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</si>
  <si>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</si>
  <si>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</si>
  <si>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</si>
  <si>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</si>
  <si>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</si>
  <si>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</si>
  <si>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</si>
  <si>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</si>
  <si>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</si>
  <si>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</si>
  <si>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</si>
  <si>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</si>
  <si>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</si>
  <si>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</si>
  <si>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</si>
  <si>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</si>
  <si>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</si>
  <si>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</si>
  <si>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</si>
  <si>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</si>
  <si>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</si>
  <si>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</si>
  <si>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</si>
  <si>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</si>
  <si>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</si>
  <si>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</si>
  <si>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</si>
  <si>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</si>
  <si>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</si>
  <si>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</si>
  <si>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</si>
  <si>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</si>
  <si>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</si>
  <si>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</si>
  <si>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</si>
  <si>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</si>
  <si>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</si>
  <si>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</si>
  <si>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</si>
  <si>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</si>
  <si>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</si>
  <si>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</si>
  <si>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</si>
  <si>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</si>
  <si>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</si>
  <si>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</si>
  <si>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</si>
  <si>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</si>
  <si>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</si>
  <si>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</si>
  <si>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</si>
  <si>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</si>
  <si>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</si>
  <si>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</si>
  <si>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</si>
  <si>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</si>
  <si>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</si>
  <si>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</si>
  <si>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</si>
  <si>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</si>
  <si>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</si>
  <si>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</si>
  <si>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</si>
  <si>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</si>
  <si>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</si>
  <si>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</si>
  <si>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</si>
  <si>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</si>
  <si>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</si>
  <si>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</si>
  <si>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</si>
  <si>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</si>
  <si>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</si>
  <si>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</si>
  <si>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</si>
  <si>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</si>
  <si>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</si>
  <si>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</si>
  <si>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</si>
  <si>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</si>
  <si>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</si>
  <si>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</si>
  <si>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</si>
  <si>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</si>
  <si>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</si>
  <si>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</si>
  <si>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</si>
  <si>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</si>
  <si>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</si>
  <si>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</si>
  <si>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</si>
  <si>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</si>
  <si>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</si>
  <si>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</si>
  <si>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</si>
  <si>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</si>
  <si>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</si>
  <si>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</si>
  <si>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</si>
  <si>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</si>
  <si>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</si>
  <si>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</si>
  <si>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</si>
  <si>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</si>
  <si>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</si>
  <si>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</si>
  <si>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</si>
  <si>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</si>
  <si>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</si>
  <si>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</si>
  <si>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</si>
  <si>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</si>
  <si>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</si>
  <si>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</si>
  <si>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</si>
  <si>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</si>
  <si>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</si>
  <si>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</si>
  <si>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</si>
  <si>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</si>
  <si>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</si>
  <si>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</si>
  <si>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</si>
  <si>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</si>
  <si>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</si>
  <si>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</si>
  <si>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</si>
  <si>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</si>
  <si>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</si>
  <si>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</si>
  <si>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</si>
  <si>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</si>
  <si>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</si>
  <si>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</si>
  <si>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</si>
  <si>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</si>
  <si>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</si>
  <si>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</si>
  <si>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</si>
  <si>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</si>
  <si>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</si>
  <si>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</si>
  <si>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</si>
  <si>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</si>
  <si>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</si>
  <si>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</si>
  <si>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</si>
  <si>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</si>
  <si>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</si>
  <si>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</si>
  <si>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</si>
  <si>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</si>
  <si>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</si>
  <si>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</si>
  <si>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</si>
  <si>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</si>
  <si>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</si>
  <si>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</si>
  <si>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</si>
  <si>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</si>
  <si>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</si>
  <si>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</si>
  <si>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</si>
  <si>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</si>
  <si>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</si>
  <si>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</si>
  <si>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</si>
  <si>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</si>
  <si>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</si>
  <si>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</si>
  <si>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</si>
  <si>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</si>
  <si>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</si>
  <si>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</si>
  <si>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</si>
  <si>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</si>
  <si>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</si>
  <si>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</si>
  <si>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</si>
  <si>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</si>
  <si>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</si>
  <si>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</si>
  <si>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</si>
  <si>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</si>
  <si>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</si>
  <si>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</si>
  <si>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</si>
  <si>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</si>
  <si>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</si>
  <si>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</si>
  <si>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</si>
  <si>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</si>
  <si>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</si>
  <si>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</si>
  <si>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</si>
  <si>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</si>
  <si>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</si>
  <si>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</si>
  <si>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</si>
  <si>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</si>
  <si>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</si>
  <si>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</si>
  <si>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</si>
  <si>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</si>
  <si>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</si>
  <si>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</si>
  <si>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</si>
  <si>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</si>
  <si>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</si>
  <si>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</si>
  <si>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</si>
  <si>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</si>
  <si>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</si>
  <si>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</si>
  <si>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</si>
  <si>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</si>
  <si>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</si>
  <si>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</si>
  <si>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</si>
  <si>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</si>
  <si>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</si>
  <si>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</si>
  <si>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</si>
  <si>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</si>
  <si>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</si>
  <si>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</si>
  <si>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</si>
  <si>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</si>
  <si>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</si>
  <si>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</si>
  <si>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</si>
  <si>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</si>
  <si>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</si>
  <si>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</si>
  <si>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</si>
  <si>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</si>
  <si>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</si>
  <si>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</si>
  <si>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</si>
  <si>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</si>
  <si>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</si>
  <si>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</si>
  <si>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</si>
  <si>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</si>
  <si>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</si>
  <si>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</si>
  <si>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</si>
  <si>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</si>
  <si>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</si>
  <si>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</si>
  <si>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</si>
  <si>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</si>
  <si>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</si>
  <si>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</si>
  <si>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</si>
  <si>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</si>
  <si>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</si>
  <si>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</si>
  <si>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</si>
  <si>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</si>
  <si>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</si>
  <si>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</si>
  <si>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</si>
  <si>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</si>
  <si>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</si>
  <si>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</si>
  <si>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</si>
  <si>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</si>
  <si>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</si>
  <si>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</si>
  <si>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</si>
  <si>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</si>
  <si>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</si>
  <si>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</si>
  <si>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</si>
  <si>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</si>
  <si>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</si>
  <si>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</si>
  <si>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</si>
  <si>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</si>
  <si>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</si>
  <si>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</si>
  <si>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</si>
  <si>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</si>
  <si>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</si>
  <si>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</si>
  <si>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</si>
  <si>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</si>
  <si>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</si>
  <si>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</si>
  <si>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</si>
  <si>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</si>
  <si>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</si>
  <si>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</si>
  <si>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</si>
  <si>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</si>
  <si>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</si>
  <si>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</si>
  <si>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</si>
  <si>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</si>
  <si>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</si>
  <si>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</si>
  <si>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</si>
  <si>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</si>
  <si>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</si>
  <si>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</si>
  <si>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</si>
  <si>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</si>
  <si>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</si>
  <si>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</si>
  <si>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</si>
  <si>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</si>
  <si>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</si>
  <si>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</si>
  <si>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</si>
  <si>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</si>
  <si>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</si>
  <si>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</si>
  <si>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</si>
  <si>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</si>
  <si>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</si>
  <si>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</si>
  <si>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</si>
  <si>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</si>
  <si>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</si>
  <si>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</si>
  <si>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</si>
  <si>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</si>
  <si>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</si>
  <si>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</si>
  <si>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</si>
  <si>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</si>
  <si>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</si>
  <si>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</si>
  <si>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</si>
  <si>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</si>
  <si>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</si>
  <si>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</si>
  <si>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</si>
  <si>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</si>
  <si>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</si>
  <si>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</si>
  <si>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</si>
  <si>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</si>
  <si>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</si>
  <si>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</si>
  <si>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</si>
  <si>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</si>
  <si>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</si>
  <si>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</si>
  <si>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</si>
  <si>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</si>
  <si>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</si>
  <si>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</si>
  <si>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</si>
  <si>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</si>
  <si>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</si>
  <si>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</si>
  <si>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</si>
  <si>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</si>
  <si>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</si>
  <si>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</si>
  <si>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</si>
  <si>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</si>
  <si>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</si>
  <si>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</si>
  <si>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</si>
  <si>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</si>
  <si>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</si>
  <si>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</si>
  <si>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</si>
  <si>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</si>
  <si>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</si>
  <si>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</si>
  <si>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</si>
  <si>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</si>
  <si>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</si>
  <si>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</si>
  <si>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</si>
  <si>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</si>
  <si>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</si>
  <si>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</si>
  <si>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</si>
  <si>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</si>
  <si>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</si>
  <si>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</si>
  <si>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</si>
  <si>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</si>
  <si>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</si>
  <si>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</si>
  <si>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</si>
  <si>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</si>
  <si>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</si>
  <si>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</si>
  <si>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</si>
  <si>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</si>
  <si>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</si>
  <si>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</si>
  <si>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</si>
  <si>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</si>
  <si>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</si>
  <si>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</si>
  <si>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</si>
  <si>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</si>
  <si>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</si>
  <si>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</si>
  <si>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</si>
  <si>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</si>
  <si>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</si>
  <si>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</si>
  <si>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</si>
  <si>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</si>
  <si>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</si>
  <si>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</si>
  <si>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</si>
  <si>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</si>
  <si>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</si>
  <si>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</si>
  <si>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</si>
  <si>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</si>
  <si>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</si>
  <si>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</si>
  <si>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</si>
  <si>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</si>
  <si>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</si>
  <si>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</si>
  <si>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</si>
  <si>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</si>
  <si>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</si>
  <si>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</si>
  <si>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</si>
  <si>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</si>
  <si>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</si>
  <si>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</si>
  <si>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</si>
  <si>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</si>
  <si>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</si>
  <si>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</si>
  <si>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</si>
  <si>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</si>
  <si>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</si>
  <si>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</si>
  <si>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</si>
  <si>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</si>
  <si>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</si>
  <si>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</si>
  <si>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</si>
  <si>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</si>
  <si>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</si>
  <si>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</si>
  <si>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</si>
  <si>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</si>
  <si>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</si>
  <si>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</si>
  <si>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</si>
  <si>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</si>
  <si>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</si>
  <si>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</si>
  <si>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</si>
  <si>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</si>
  <si>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</si>
  <si>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</si>
  <si>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</si>
  <si>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</si>
  <si>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</si>
  <si>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</si>
  <si>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</si>
  <si>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</si>
  <si>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</si>
  <si>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</si>
  <si>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</si>
  <si>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</si>
  <si>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</si>
  <si>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</si>
  <si>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</si>
  <si>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</si>
  <si>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</si>
  <si>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</si>
  <si>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</si>
  <si>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</si>
  <si>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</si>
  <si>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</si>
  <si>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</si>
  <si>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</si>
  <si>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</si>
  <si>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</si>
  <si>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</si>
  <si>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</si>
  <si>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</si>
  <si>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</si>
  <si>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</si>
  <si>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</si>
  <si>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</si>
  <si>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</si>
  <si>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</si>
  <si>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</si>
  <si>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</si>
  <si>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</si>
  <si>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</si>
  <si>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</si>
  <si>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</si>
  <si>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</si>
  <si>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</si>
  <si>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</si>
  <si>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</si>
  <si>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</si>
  <si>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</si>
  <si>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</si>
  <si>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</si>
  <si>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</si>
  <si>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</si>
  <si>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</si>
  <si>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</si>
  <si>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</si>
  <si>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</si>
  <si>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</si>
  <si>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</si>
  <si>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</si>
  <si>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</si>
  <si>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</si>
  <si>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</si>
  <si>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</si>
  <si>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</si>
  <si>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</si>
  <si>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</si>
  <si>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</si>
  <si>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</si>
  <si>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</si>
  <si>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</si>
  <si>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</si>
  <si>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</si>
  <si>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</si>
  <si>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</si>
  <si>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</si>
  <si>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</si>
  <si>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</si>
  <si>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</si>
  <si>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</si>
  <si>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</si>
  <si>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</si>
  <si>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</si>
  <si>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</si>
  <si>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</si>
  <si>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</si>
  <si>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</si>
  <si>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</si>
  <si>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</si>
  <si>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</si>
  <si>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</si>
  <si>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</si>
  <si>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</si>
  <si>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</si>
  <si>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</si>
  <si>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</si>
  <si>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</si>
  <si>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</si>
  <si>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</si>
  <si>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</si>
  <si>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</si>
  <si>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</si>
  <si>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</si>
  <si>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</si>
  <si>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</si>
  <si>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</si>
  <si>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</si>
  <si>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</si>
  <si>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</si>
  <si>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</si>
  <si>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</si>
  <si>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</si>
  <si>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</si>
  <si>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</si>
  <si>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</si>
  <si>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</si>
  <si>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</si>
  <si>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</si>
  <si>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</si>
  <si>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</si>
  <si>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</si>
  <si>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</si>
  <si>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</si>
  <si>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</si>
  <si>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</si>
  <si>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</si>
  <si>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</si>
  <si>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</si>
  <si>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</si>
  <si>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</si>
  <si>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</si>
  <si>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</si>
  <si>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</si>
  <si>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</si>
  <si>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</si>
  <si>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</si>
  <si>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</si>
  <si>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</si>
  <si>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</si>
  <si>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</si>
  <si>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</si>
  <si>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</si>
  <si>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</si>
  <si>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</si>
  <si>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</si>
  <si>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</si>
  <si>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</si>
  <si>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</si>
  <si>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</si>
  <si>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</si>
  <si>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</si>
  <si>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</si>
  <si>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</si>
  <si>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</si>
  <si>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</si>
  <si>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</si>
  <si>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</si>
  <si>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</si>
  <si>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</si>
  <si>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</si>
  <si>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</si>
  <si>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</si>
  <si>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</si>
  <si>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</si>
  <si>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</si>
  <si>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</si>
  <si>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</si>
  <si>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</si>
  <si>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</si>
  <si>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</si>
  <si>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</si>
  <si>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</si>
  <si>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</si>
  <si>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</si>
  <si>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</si>
  <si>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</si>
  <si>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</si>
  <si>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</si>
  <si>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</si>
  <si>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</si>
  <si>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</si>
  <si>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</si>
  <si>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</si>
  <si>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</si>
  <si>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</si>
  <si>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</si>
  <si>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</si>
  <si>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</si>
  <si>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</si>
  <si>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</si>
  <si>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</si>
  <si>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</si>
  <si>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</si>
  <si>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</si>
  <si>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</si>
  <si>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</si>
  <si>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</si>
  <si>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</si>
  <si>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</si>
  <si>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</si>
  <si>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</si>
  <si>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</si>
  <si>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</si>
  <si>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</si>
  <si>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</si>
  <si>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</si>
  <si>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</si>
  <si>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</si>
  <si>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</si>
  <si>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</si>
  <si>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</si>
  <si>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</si>
  <si>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</si>
  <si>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</si>
  <si>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</si>
  <si>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</si>
  <si>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</si>
  <si>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</si>
  <si>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</si>
  <si>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</si>
  <si>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</si>
  <si>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</si>
  <si>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</si>
  <si>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</si>
  <si>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</si>
  <si>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</si>
  <si>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</si>
  <si>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</si>
  <si>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</si>
  <si>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</si>
  <si>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</si>
  <si>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</si>
  <si>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</si>
  <si>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</si>
  <si>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</si>
  <si>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</si>
  <si>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</si>
  <si>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</si>
  <si>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</si>
  <si>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</si>
  <si>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</si>
  <si>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</si>
  <si>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</si>
  <si>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</si>
  <si>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</si>
  <si>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</si>
  <si>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</si>
  <si>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</si>
  <si>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</si>
  <si>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</si>
  <si>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</si>
  <si>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</si>
  <si>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</si>
  <si>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</si>
  <si>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</si>
  <si>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</si>
  <si>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</si>
  <si>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</si>
  <si>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</si>
  <si>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</si>
  <si>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</si>
  <si>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</si>
  <si>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</si>
  <si>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</si>
  <si>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</si>
  <si>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</si>
  <si>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</si>
  <si>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</si>
  <si>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</si>
  <si>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</si>
  <si>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</si>
  <si>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</si>
  <si>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</si>
  <si>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</si>
  <si>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</si>
  <si>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</si>
  <si>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</si>
  <si>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</si>
  <si>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</si>
  <si>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</si>
  <si>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</si>
  <si>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</si>
  <si>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</si>
  <si>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</si>
  <si>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</si>
  <si>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</si>
  <si>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</si>
  <si>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</si>
  <si>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</si>
  <si>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</si>
  <si>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</si>
  <si>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</si>
  <si>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</si>
  <si>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</si>
  <si>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</si>
  <si>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</si>
  <si>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</si>
  <si>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</si>
  <si>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</si>
  <si>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</si>
  <si>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</si>
  <si>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</si>
  <si>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</si>
  <si>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</si>
  <si>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</si>
  <si>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</si>
  <si>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</si>
  <si>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</si>
  <si>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</si>
  <si>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</si>
  <si>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</si>
  <si>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</si>
  <si>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</si>
  <si>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</si>
  <si>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</si>
  <si>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</si>
  <si>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</si>
  <si>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</si>
  <si>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</si>
  <si>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</si>
  <si>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</si>
  <si>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</si>
  <si>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</si>
  <si>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</si>
  <si>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</si>
  <si>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</si>
  <si>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</si>
  <si>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</si>
  <si>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</si>
  <si>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</si>
  <si>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</si>
  <si>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</si>
  <si>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</si>
  <si>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</si>
  <si>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</si>
  <si>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</si>
  <si>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</si>
  <si>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</si>
  <si>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</si>
  <si>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</si>
  <si>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</si>
  <si>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</si>
  <si>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</si>
  <si>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</si>
  <si>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</si>
  <si>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</si>
  <si>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</si>
  <si>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</si>
  <si>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</si>
  <si>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</si>
  <si>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</si>
  <si>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</si>
  <si>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</si>
  <si>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</si>
  <si>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</si>
  <si>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</si>
  <si>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</si>
  <si>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</si>
  <si>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</si>
  <si>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</si>
  <si>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</si>
  <si>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</si>
  <si>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</si>
  <si>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</si>
  <si>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</si>
  <si>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</si>
  <si>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</si>
  <si>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</si>
  <si>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</si>
  <si>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</si>
  <si>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</si>
  <si>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</si>
  <si>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</si>
  <si>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</si>
  <si>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</si>
  <si>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</si>
  <si>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</si>
  <si>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</si>
  <si>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</si>
  <si>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</si>
  <si>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</si>
  <si>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</si>
  <si>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</si>
  <si>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</si>
  <si>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</si>
  <si>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</si>
  <si>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</si>
  <si>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</si>
  <si>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</si>
  <si>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</si>
  <si>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</si>
  <si>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</si>
  <si>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</si>
  <si>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</si>
  <si>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</si>
  <si>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</si>
  <si>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</si>
  <si>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</si>
  <si>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</si>
  <si>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</si>
  <si>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</si>
  <si>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</si>
  <si>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</si>
  <si>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</si>
  <si>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</si>
  <si>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</si>
  <si>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</si>
  <si>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</si>
  <si>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</si>
  <si>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</si>
  <si>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</si>
  <si>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</si>
  <si>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</si>
  <si>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</si>
  <si>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</si>
  <si>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</si>
  <si>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</si>
  <si>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</si>
  <si>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</si>
  <si>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</si>
  <si>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</si>
  <si>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</si>
  <si>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</si>
  <si>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</si>
  <si>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</si>
  <si>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</si>
  <si>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</si>
  <si>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</si>
  <si>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</si>
  <si>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</si>
  <si>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</si>
  <si>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</si>
  <si>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</si>
  <si>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</si>
  <si>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</si>
  <si>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</si>
  <si>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</si>
  <si>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</si>
  <si>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</si>
  <si>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</si>
  <si>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</si>
  <si>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</si>
  <si>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</si>
  <si>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</si>
  <si>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</si>
  <si>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</si>
  <si>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</si>
  <si>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</si>
  <si>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</si>
  <si>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</si>
  <si>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</si>
  <si>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</si>
  <si>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</si>
  <si>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</si>
  <si>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</si>
  <si>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</si>
  <si>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</si>
  <si>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</si>
  <si>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</si>
  <si>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</si>
  <si>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</si>
  <si>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</si>
  <si>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</si>
  <si>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</si>
  <si>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</si>
  <si>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</si>
  <si>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</si>
  <si>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</si>
  <si>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</si>
  <si>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</si>
  <si>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</si>
  <si>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</si>
  <si>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</si>
  <si>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</si>
  <si>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</si>
  <si>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</si>
  <si>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</si>
  <si>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</si>
  <si>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</si>
  <si>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</si>
  <si>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</si>
  <si>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</si>
  <si>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</si>
  <si>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</si>
  <si>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</si>
  <si>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</si>
  <si>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</si>
  <si>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</si>
  <si>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</si>
  <si>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</si>
  <si>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</si>
  <si>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</si>
  <si>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</si>
  <si>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</si>
  <si>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</si>
  <si>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</si>
  <si>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</si>
  <si>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</si>
  <si>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</si>
  <si>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</si>
  <si>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</si>
  <si>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</si>
  <si>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</si>
  <si>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</si>
  <si>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</si>
  <si>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</si>
  <si>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</si>
  <si>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</si>
  <si>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</si>
  <si>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</si>
  <si>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</si>
  <si>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</si>
  <si>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Bonigroup</t>
  </si>
  <si>
    <t>IAA 1550</t>
  </si>
  <si>
    <t>POJ</t>
  </si>
  <si>
    <t>LUIS CHACHA</t>
  </si>
  <si>
    <t>estiva HB</t>
  </si>
  <si>
    <t xml:space="preserve">Tarjeta Cristian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</si>
</sst>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A627" zoomScale="89" zoomScaleNormal="89" workbookViewId="0">
      <selection activeCell="E645" sqref="E64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27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2587.7399999999998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2260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2987.74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2587.7399999999998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400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2587.7399999999998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2587.7399999999998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>
        <v>45138</v>
      </c>
      <c r="F638" s="3" t="s">
        <v>1112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400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2260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400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400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2587.7399999999998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2587.7399999999998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2587.7399999999998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2587.7399999999998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2587.7399999999998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2587.7399999999998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2587.7399999999998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2587.7399999999998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2587.7399999999998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2587.7399999999998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2587.7399999999998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2587.7399999999998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2587.7399999999998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2587.7399999999998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2587.7399999999998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2587.7399999999998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2587.7399999999998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2587.7399999999998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2587.7399999999998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2587.7399999999998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2587.7399999999998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2587.7399999999998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2587.7399999999998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2587.7399999999998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2587.7399999999998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2587.7399999999998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2587.7399999999998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2587.7399999999998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2587.7399999999998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2587.7399999999998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2587.7399999999998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2587.7399999999998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2587.7399999999998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2587.7399999999998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2587.7399999999998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2587.7399999999998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2587.7399999999998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2587.7399999999998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2587.7399999999998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2587.7399999999998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2587.7399999999998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2587.7399999999998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2587.7399999999998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2587.7399999999998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2587.7399999999998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2587.7399999999998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2587.7399999999998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2587.7399999999998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2587.7399999999998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2587.7399999999998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2587.7399999999998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2587.7399999999998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2587.7399999999998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2587.7399999999998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601" zoomScale="96" zoomScaleNormal="96" zoomScalePageLayoutView="118" workbookViewId="0">
      <selection activeCell="E611" sqref="E6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IF(B556="PAGADO",0,C561)</f>
        <v>-4750.2982550000015</v>
      </c>
      <c r="AA556" s="182" t="s">
        <v>273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21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2" t="s">
        <v>273</v>
      </c>
      <c r="F602" s="182"/>
      <c r="G602" s="182"/>
      <c r="H602" s="182"/>
      <c r="V602" s="17"/>
      <c r="X602" s="23" t="s">
        <v>32</v>
      </c>
      <c r="Y602" s="20">
        <f>IF(B602="PAGADO",0,C607)</f>
        <v>-3630.2982550000015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1620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1620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5250.2982550000015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3630.2982550000015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-3630.2982550000015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-3630.2982550000015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3"/>
      <c r="O608" s="3"/>
      <c r="P608" s="3"/>
      <c r="Q608" s="3"/>
      <c r="R608" s="18"/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3630.2982550000015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500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1620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500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5250.2982550000015</v>
      </c>
      <c r="V629" s="17"/>
      <c r="X629" s="15" t="s">
        <v>18</v>
      </c>
      <c r="Y629" s="16">
        <f>SUM(Y610:Y628)</f>
        <v>3630.2982550000015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-3630.2982550000015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-3630.2982550000015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3630.2982550000015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3630.2982550000015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-3630.2982550000015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-3630.2982550000015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3630.2982550000015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3630.2982550000015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3630.2982550000015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3630.2982550000015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-3630.2982550000015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-3630.2982550000015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3630.2982550000015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3630.2982550000015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-3630.2982550000015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-3630.2982550000015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3630.2982550000015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3630.2982550000015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3630.2982550000015</v>
      </c>
      <c r="V722" s="17"/>
      <c r="X722" s="15" t="s">
        <v>18</v>
      </c>
      <c r="Y722" s="16">
        <f>SUM(Y703:Y721)</f>
        <v>3630.2982550000015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-3630.2982550000015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-3630.2982550000015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3630.2982550000015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3630.2982550000015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-3630.2982550000015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-3630.2982550000015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3630.2982550000015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3630.2982550000015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3630.2982550000015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3630.2982550000015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-3630.2982550000015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-3630.2982550000015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3630.2982550000015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3630.2982550000015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-3630.2982550000015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-3630.2982550000015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3630.2982550000015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3630.2982550000015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3630.2982550000015</v>
      </c>
      <c r="V815" s="17"/>
      <c r="X815" s="15" t="s">
        <v>18</v>
      </c>
      <c r="Y815" s="16">
        <f>SUM(Y796:Y814)</f>
        <v>3630.2982550000015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-3630.2982550000015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-3630.2982550000015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3630.2982550000015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3630.2982550000015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-3630.2982550000015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-3630.2982550000015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3630.2982550000015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3630.2982550000015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3630.2982550000015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3630.2982550000015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-3630.2982550000015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-3630.2982550000015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3630.2982550000015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3630.2982550000015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-3630.2982550000015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-3630.2982550000015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3630.2982550000015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3630.2982550000015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3630.2982550000015</v>
      </c>
      <c r="V909" s="17"/>
      <c r="X909" s="15" t="s">
        <v>18</v>
      </c>
      <c r="Y909" s="16">
        <f>SUM(Y890:Y908)</f>
        <v>3630.2982550000015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-3630.2982550000015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-3630.2982550000015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3630.2982550000015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3630.2982550000015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-3630.2982550000015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-3630.2982550000015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3630.2982550000015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3630.2982550000015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3630.2982550000015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3630.2982550000015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-3630.2982550000015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-3630.2982550000015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3630.2982550000015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3630.2982550000015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-3630.2982550000015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-3630.2982550000015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3630.2982550000015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3630.2982550000015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3630.2982550000015</v>
      </c>
      <c r="V1002" s="17"/>
      <c r="X1002" s="15" t="s">
        <v>18</v>
      </c>
      <c r="Y1002" s="16">
        <f>SUM(Y983:Y1001)</f>
        <v>3630.2982550000015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-3630.2982550000015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-3630.2982550000015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3630.2982550000015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3630.2982550000015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-3630.2982550000015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-3630.2982550000015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3630.2982550000015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3630.2982550000015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3630.2982550000015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3630.2982550000015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21" zoomScale="82" zoomScaleNormal="82" workbookViewId="0">
      <selection activeCell="E637" sqref="E63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360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2" t="s">
        <v>204</v>
      </c>
      <c r="F631" s="182"/>
      <c r="G631" s="182"/>
      <c r="H631" s="182"/>
      <c r="V631" s="17"/>
      <c r="X631" s="23" t="s">
        <v>32</v>
      </c>
      <c r="Y631" s="20">
        <f>IF(B631="PAGADO",0,C636)</f>
        <v>-751.04000000000019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660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660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1411.0400000000002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751.04000000000019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-751.04000000000019</v>
      </c>
      <c r="E636" s="4">
        <v>45119</v>
      </c>
      <c r="F636" s="3" t="s">
        <v>88</v>
      </c>
      <c r="G636" s="3" t="s">
        <v>89</v>
      </c>
      <c r="H636" s="5">
        <v>200</v>
      </c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-751.04000000000019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751.04000000000019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200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660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200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1411.0400000000002</v>
      </c>
      <c r="V658" s="17"/>
      <c r="X658" s="15" t="s">
        <v>18</v>
      </c>
      <c r="Y658" s="16">
        <f>SUM(Y639:Y657)</f>
        <v>751.04000000000019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-751.04000000000019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-751.04000000000019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751.04000000000019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751.04000000000019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-751.04000000000019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-751.04000000000019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751.04000000000019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751.04000000000019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751.04000000000019</v>
      </c>
      <c r="D704" t="s">
        <v>22</v>
      </c>
      <c r="E704" t="s">
        <v>21</v>
      </c>
      <c r="V704" s="17"/>
      <c r="X704" s="15" t="s">
        <v>18</v>
      </c>
      <c r="Y704" s="16">
        <f>SUM(Y685:Y703)</f>
        <v>751.04000000000019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-751.04000000000019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-751.04000000000019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751.04000000000019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751.04000000000019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-751.04000000000019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-751.04000000000019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751.04000000000019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751.04000000000019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751.04000000000019</v>
      </c>
      <c r="V751" s="17"/>
      <c r="X751" s="15" t="s">
        <v>18</v>
      </c>
      <c r="Y751" s="16">
        <f>SUM(Y732:Y750)</f>
        <v>751.04000000000019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-751.04000000000019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-751.04000000000019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751.04000000000019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751.04000000000019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-751.04000000000019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-751.04000000000019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751.04000000000019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751.04000000000019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751.04000000000019</v>
      </c>
      <c r="D797" t="s">
        <v>22</v>
      </c>
      <c r="E797" t="s">
        <v>21</v>
      </c>
      <c r="V797" s="17"/>
      <c r="X797" s="15" t="s">
        <v>18</v>
      </c>
      <c r="Y797" s="16">
        <f>SUM(Y778:Y796)</f>
        <v>751.04000000000019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-751.04000000000019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-751.04000000000019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751.04000000000019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751.04000000000019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-751.04000000000019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-751.04000000000019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751.04000000000019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751.04000000000019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751.04000000000019</v>
      </c>
      <c r="V844" s="17"/>
      <c r="X844" s="15" t="s">
        <v>18</v>
      </c>
      <c r="Y844" s="16">
        <f>SUM(Y825:Y843)</f>
        <v>751.04000000000019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-751.04000000000019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-751.04000000000019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751.04000000000019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751.04000000000019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-751.04000000000019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-751.04000000000019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751.04000000000019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751.04000000000019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751.04000000000019</v>
      </c>
      <c r="D890" t="s">
        <v>22</v>
      </c>
      <c r="E890" t="s">
        <v>21</v>
      </c>
      <c r="V890" s="17"/>
      <c r="X890" s="15" t="s">
        <v>18</v>
      </c>
      <c r="Y890" s="16">
        <f>SUM(Y871:Y889)</f>
        <v>751.04000000000019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-751.04000000000019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-751.04000000000019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751.04000000000019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751.04000000000019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-751.04000000000019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-751.04000000000019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751.04000000000019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751.04000000000019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751.04000000000019</v>
      </c>
      <c r="V938" s="17"/>
      <c r="X938" s="15" t="s">
        <v>18</v>
      </c>
      <c r="Y938" s="16">
        <f>SUM(Y919:Y937)</f>
        <v>751.04000000000019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-751.04000000000019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-751.04000000000019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751.04000000000019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751.04000000000019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-751.04000000000019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-751.04000000000019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751.04000000000019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751.04000000000019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751.04000000000019</v>
      </c>
      <c r="D984" t="s">
        <v>22</v>
      </c>
      <c r="E984" t="s">
        <v>21</v>
      </c>
      <c r="V984" s="17"/>
      <c r="X984" s="15" t="s">
        <v>18</v>
      </c>
      <c r="Y984" s="16">
        <f>SUM(Y965:Y983)</f>
        <v>751.04000000000019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-751.04000000000019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-751.04000000000019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751.04000000000019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751.04000000000019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-751.04000000000019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-751.04000000000019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751.04000000000019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751.04000000000019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751.04000000000019</v>
      </c>
      <c r="V1031" s="17"/>
      <c r="X1031" s="15" t="s">
        <v>18</v>
      </c>
      <c r="Y1031" s="16">
        <f>SUM(Y1012:Y1030)</f>
        <v>751.04000000000019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-751.04000000000019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-751.04000000000019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751.04000000000019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751.04000000000019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-751.04000000000019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-751.04000000000019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751.04000000000019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751.04000000000019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751.04000000000019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751.04000000000019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A616" zoomScale="89" zoomScaleNormal="89" workbookViewId="0">
      <selection activeCell="E624" sqref="E62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IF(B578="PAGADO",0,C583)</f>
        <v>0</v>
      </c>
      <c r="AA578" s="182" t="s">
        <v>555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540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400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540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540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540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400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540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540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540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540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540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540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540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540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540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540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540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540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540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540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540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540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540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540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540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540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540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540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540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540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540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540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540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540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540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540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540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540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540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540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540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540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540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540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540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540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540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540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540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540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540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540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540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540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540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540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540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540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540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540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564" zoomScale="82" zoomScaleNormal="82" workbookViewId="0">
      <selection activeCell="E582" sqref="E58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IF(B538="PAGADO",0,C543)</f>
        <v>0</v>
      </c>
      <c r="AA538" s="182" t="s">
        <v>435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1835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1108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1835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1835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1835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1835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1835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1835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1835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1835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1835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1835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1835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1835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1835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1835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1835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1835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1835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1835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1835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1835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1835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1835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1835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1835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1835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1835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1835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1835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1835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1835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1835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1835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1835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1835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1835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1835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1835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1835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1835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1835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1835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1835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1835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1835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1835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1835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1835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1835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1835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1835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1835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1835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1835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1835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1835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1835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1835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A606" zoomScale="93" zoomScaleNormal="93" workbookViewId="0">
      <selection activeCell="E618" sqref="E61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2" t="s">
        <v>357</v>
      </c>
      <c r="F613" s="182"/>
      <c r="G613" s="182"/>
      <c r="H613" s="182"/>
      <c r="V613" s="17"/>
      <c r="X613" s="23" t="s">
        <v>32</v>
      </c>
      <c r="Y613" s="20">
        <f>IF(B613="PAGADO",0,C618)</f>
        <v>-1587.0370000000021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600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>
        <v>45114</v>
      </c>
      <c r="F615" s="3" t="s">
        <v>87</v>
      </c>
      <c r="G615" s="3" t="s">
        <v>89</v>
      </c>
      <c r="H615" s="5">
        <v>200</v>
      </c>
      <c r="N615" s="25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600</v>
      </c>
      <c r="E616" s="4">
        <v>45117</v>
      </c>
      <c r="F616" s="3" t="s">
        <v>87</v>
      </c>
      <c r="G616" s="3" t="s">
        <v>89</v>
      </c>
      <c r="H616" s="5">
        <v>200</v>
      </c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>
        <v>45126</v>
      </c>
      <c r="F617" s="3" t="s">
        <v>87</v>
      </c>
      <c r="G617" s="3" t="s">
        <v>89</v>
      </c>
      <c r="H617" s="5">
        <v>200</v>
      </c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1587.0370000000021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-1587.0370000000021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-1587.0370000000021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1587.0370000000021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600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1587.0370000000021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-1587.0370000000021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-1587.0370000000021</v>
      </c>
      <c r="AA658" s="182" t="s">
        <v>20</v>
      </c>
      <c r="AB658" s="182"/>
      <c r="AC658" s="182"/>
      <c r="AD658" s="182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1587.0370000000021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1587.0370000000021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-1587.0370000000021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-1587.0370000000021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1587.0370000000021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1587.0370000000021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1587.0370000000021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1587.0370000000021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-1587.0370000000021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-1587.0370000000021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1587.0370000000021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1587.0370000000021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-1587.0370000000021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-1587.0370000000021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1587.0370000000021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1587.0370000000021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1587.0370000000021</v>
      </c>
      <c r="V733" s="17"/>
      <c r="X733" s="15" t="s">
        <v>18</v>
      </c>
      <c r="Y733" s="16">
        <f>SUM(Y714:Y732)</f>
        <v>1587.0370000000021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-1587.0370000000021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-1587.0370000000021</v>
      </c>
      <c r="AA751" s="182" t="s">
        <v>20</v>
      </c>
      <c r="AB751" s="182"/>
      <c r="AC751" s="182"/>
      <c r="AD751" s="182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1587.0370000000021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1587.0370000000021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-1587.0370000000021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-1587.0370000000021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1587.0370000000021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1587.0370000000021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1587.0370000000021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1587.0370000000021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-1587.0370000000021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-1587.0370000000021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1587.0370000000021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1587.0370000000021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-1587.0370000000021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-1587.0370000000021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1587.0370000000021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1587.0370000000021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1587.0370000000021</v>
      </c>
      <c r="V826" s="17"/>
      <c r="X826" s="15" t="s">
        <v>18</v>
      </c>
      <c r="Y826" s="16">
        <f>SUM(Y807:Y825)</f>
        <v>1587.0370000000021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-1587.0370000000021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-1587.0370000000021</v>
      </c>
      <c r="AA844" s="182" t="s">
        <v>20</v>
      </c>
      <c r="AB844" s="182"/>
      <c r="AC844" s="182"/>
      <c r="AD844" s="182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1587.0370000000021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1587.0370000000021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-1587.0370000000021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-1587.0370000000021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1587.0370000000021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1587.0370000000021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1587.0370000000021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1587.0370000000021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-1587.0370000000021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-1587.0370000000021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1587.0370000000021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1587.0370000000021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-1587.0370000000021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-1587.0370000000021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1587.0370000000021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1587.0370000000021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1587.0370000000021</v>
      </c>
      <c r="V920" s="17"/>
      <c r="X920" s="15" t="s">
        <v>18</v>
      </c>
      <c r="Y920" s="16">
        <f>SUM(Y901:Y919)</f>
        <v>1587.0370000000021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-1587.0370000000021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-1587.0370000000021</v>
      </c>
      <c r="AA938" s="182" t="s">
        <v>20</v>
      </c>
      <c r="AB938" s="182"/>
      <c r="AC938" s="182"/>
      <c r="AD938" s="182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1587.0370000000021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1587.0370000000021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-1587.0370000000021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-1587.0370000000021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1587.0370000000021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1587.0370000000021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1587.0370000000021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1587.0370000000021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-1587.0370000000021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-1587.0370000000021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1587.0370000000021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1587.0370000000021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-1587.0370000000021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-1587.0370000000021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1587.0370000000021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1587.0370000000021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1587.0370000000021</v>
      </c>
      <c r="V1013" s="17"/>
      <c r="X1013" s="15" t="s">
        <v>18</v>
      </c>
      <c r="Y1013" s="16">
        <f>SUM(Y994:Y1012)</f>
        <v>1587.0370000000021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1">
      <c r="H1027" s="181"/>
      <c r="I1027" s="181"/>
      <c r="J1027" s="181"/>
      <c r="V1027" s="17"/>
      <c r="AA1027" s="181"/>
      <c r="AB1027" s="181"/>
      <c r="AC1027" s="181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-1587.0370000000021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-1587.0370000000021</v>
      </c>
      <c r="AA1031" s="182" t="s">
        <v>20</v>
      </c>
      <c r="AB1031" s="182"/>
      <c r="AC1031" s="182"/>
      <c r="AD1031" s="182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1587.0370000000021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1587.0370000000021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-1587.0370000000021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-1587.0370000000021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1587.0370000000021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1587.0370000000021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1587.0370000000021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1587.0370000000021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abSelected="1" topLeftCell="C601" zoomScale="93" zoomScaleNormal="93" workbookViewId="0">
      <selection activeCell="R608" sqref="R60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356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545</v>
      </c>
      <c r="F605" s="182"/>
      <c r="G605" s="182"/>
      <c r="H605" s="182"/>
      <c r="V605" s="17"/>
      <c r="X605" s="23" t="s">
        <v>32</v>
      </c>
      <c r="Y605" s="20">
        <f>IF(B605="PAGADO",0,C610)</f>
        <v>1100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1200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1113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1200</v>
      </c>
      <c r="E608" s="4">
        <v>45054</v>
      </c>
      <c r="F608" s="3" t="s">
        <v>1107</v>
      </c>
      <c r="G608" s="3" t="s">
        <v>89</v>
      </c>
      <c r="H608" s="5">
        <v>135</v>
      </c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1100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100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1100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1100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COBRAR</v>
      </c>
      <c r="C611" s="18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COBRAR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1110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 t="b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100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1200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100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100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1100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1100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1100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1100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1100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1100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COBRAR'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COBRAR'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 t="b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1100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1100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1100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1100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1100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1100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COBRAR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COBRAR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1100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1100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1100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1100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1100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1100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COBRAR'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COBRAR'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1100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1100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1100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1100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1100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1100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COBRAR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COBRAR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1100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1100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1100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1100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1100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1100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COBRAR'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COBRAR'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1100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1100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1100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1100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1100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1100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COBRAR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COBRAR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1100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1100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1100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1100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1100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1100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COBRAR'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COBRAR'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1100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1100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1100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1100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1100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1100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COBRAR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COBRAR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1100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1100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1100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1100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1100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1100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COBRAR'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COBRAR'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604" zoomScale="85" zoomScaleNormal="85" workbookViewId="0">
      <selection activeCell="E622" sqref="E622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309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4" t="s">
        <v>29</v>
      </c>
      <c r="AD608" s="184"/>
      <c r="AE608" s="184"/>
    </row>
    <row r="609" spans="2:41" ht="23.2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2" t="s">
        <v>309</v>
      </c>
      <c r="F614" s="182"/>
      <c r="G614" s="182"/>
      <c r="H614" s="182"/>
      <c r="V614" s="17"/>
      <c r="X614" s="23" t="s">
        <v>32</v>
      </c>
      <c r="Y614" s="20">
        <f>IF(B614="PAGADO",0,C619)</f>
        <v>-649.42499999999927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1045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1045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649.42499999999927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-649.42499999999927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-649.42499999999927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649.42499999999927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1045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649.42499999999927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-649.42499999999927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-649.42499999999927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649.42499999999927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649.42499999999927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-649.42499999999927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-649.42499999999927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649.42499999999927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649.42499999999927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649.42499999999927</v>
      </c>
      <c r="D687" t="s">
        <v>22</v>
      </c>
      <c r="E687" t="s">
        <v>21</v>
      </c>
      <c r="V687" s="17"/>
      <c r="X687" s="15" t="s">
        <v>18</v>
      </c>
      <c r="Y687" s="16">
        <f>SUM(Y668:Y686)</f>
        <v>649.42499999999927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-649.42499999999927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-649.42499999999927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649.42499999999927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649.42499999999927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-649.42499999999927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-649.42499999999927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649.42499999999927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649.42499999999927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649.42499999999927</v>
      </c>
      <c r="V734" s="17"/>
      <c r="X734" s="15" t="s">
        <v>18</v>
      </c>
      <c r="Y734" s="16">
        <f>SUM(Y715:Y733)</f>
        <v>649.42499999999927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-649.42499999999927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-649.42499999999927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649.42499999999927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649.42499999999927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-649.42499999999927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-649.42499999999927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649.42499999999927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649.42499999999927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649.42499999999927</v>
      </c>
      <c r="D780" t="s">
        <v>22</v>
      </c>
      <c r="E780" t="s">
        <v>21</v>
      </c>
      <c r="V780" s="17"/>
      <c r="X780" s="15" t="s">
        <v>18</v>
      </c>
      <c r="Y780" s="16">
        <f>SUM(Y761:Y779)</f>
        <v>649.42499999999927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-649.42499999999927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-649.42499999999927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649.42499999999927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649.42499999999927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-649.42499999999927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-649.42499999999927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649.42499999999927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649.42499999999927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649.42499999999927</v>
      </c>
      <c r="V827" s="17"/>
      <c r="X827" s="15" t="s">
        <v>18</v>
      </c>
      <c r="Y827" s="16">
        <f>SUM(Y808:Y826)</f>
        <v>649.42499999999927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-649.42499999999927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-649.42499999999927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649.42499999999927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649.42499999999927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-649.42499999999927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-649.42499999999927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649.42499999999927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649.42499999999927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649.42499999999927</v>
      </c>
      <c r="D873" t="s">
        <v>22</v>
      </c>
      <c r="E873" t="s">
        <v>21</v>
      </c>
      <c r="V873" s="17"/>
      <c r="X873" s="15" t="s">
        <v>18</v>
      </c>
      <c r="Y873" s="16">
        <f>SUM(Y854:Y872)</f>
        <v>649.42499999999927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-649.42499999999927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-649.42499999999927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649.42499999999927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649.42499999999927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-649.42499999999927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-649.42499999999927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649.42499999999927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649.42499999999927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649.42499999999927</v>
      </c>
      <c r="V921" s="17"/>
      <c r="X921" s="15" t="s">
        <v>18</v>
      </c>
      <c r="Y921" s="16">
        <f>SUM(Y902:Y920)</f>
        <v>649.42499999999927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-649.42499999999927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-649.42499999999927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649.42499999999927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649.42499999999927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-649.42499999999927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-649.42499999999927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649.42499999999927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649.42499999999927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649.42499999999927</v>
      </c>
      <c r="D967" t="s">
        <v>22</v>
      </c>
      <c r="E967" t="s">
        <v>21</v>
      </c>
      <c r="V967" s="17"/>
      <c r="X967" s="15" t="s">
        <v>18</v>
      </c>
      <c r="Y967" s="16">
        <f>SUM(Y948:Y966)</f>
        <v>649.42499999999927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-649.42499999999927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-649.42499999999927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649.42499999999927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649.42499999999927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-649.42499999999927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-649.42499999999927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649.42499999999927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649.42499999999927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649.42499999999927</v>
      </c>
      <c r="V1014" s="17"/>
      <c r="X1014" s="15" t="s">
        <v>18</v>
      </c>
      <c r="Y1014" s="16">
        <f>SUM(Y995:Y1013)</f>
        <v>649.42499999999927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-649.42499999999927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-649.42499999999927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649.42499999999927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649.42499999999927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-649.42499999999927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-649.42499999999927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649.42499999999927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649.42499999999927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649.42499999999927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649.42499999999927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R640" workbookViewId="0">
      <selection activeCell="AB647" sqref="AB64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1160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2" t="s">
        <v>564</v>
      </c>
      <c r="F644" s="182"/>
      <c r="G644" s="182"/>
      <c r="H644" s="182"/>
      <c r="V644" s="17"/>
      <c r="X644" s="23" t="s">
        <v>32</v>
      </c>
      <c r="Y644" s="20">
        <f>IF(B644="PAGADO",0,C649)</f>
        <v>2260</v>
      </c>
      <c r="AA644" s="182" t="s">
        <v>1111</v>
      </c>
      <c r="AB644" s="182"/>
      <c r="AC644" s="182"/>
      <c r="AD644" s="18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2260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2810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2260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2810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2260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2260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2260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2260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2260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2260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2260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2260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2260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2260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2260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2260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2260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2260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2260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2260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2260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2260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2260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2260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2260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2260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2260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2260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2260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2260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2260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2260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2260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2260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2260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2260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2260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2260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2260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2260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2260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2260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2260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2260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2260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2260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2260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2260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2260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2260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2260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2260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2260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2260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2260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2260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2260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2260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2023-07-27T17:13:37Z</cp:lastPrinted>
  <dcterms:created xsi:type="dcterms:W3CDTF">2022-12-25T20:52:30Z</dcterms:created>
  <dcterms:modified xsi:type="dcterms:W3CDTF">2023-08-02T15:57:17Z</dcterms:modified>
</cp:coreProperties>
</file>