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AC098D32-76AF-4022-885A-E64C32B0BA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IVARIANO" sheetId="1" r:id="rId1"/>
    <sheet name="AUSTRO " sheetId="2" r:id="rId2"/>
    <sheet name="BOLIVA" sheetId="3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2" l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G8" i="2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O4" i="2"/>
  <c r="O3" i="2"/>
  <c r="G799" i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O795" i="1"/>
  <c r="O794" i="1"/>
  <c r="F79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G666" i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H665" i="1"/>
  <c r="O662" i="1"/>
  <c r="O661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1" i="1"/>
  <c r="G551" i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O547" i="1"/>
  <c r="O546" i="1"/>
  <c r="G440" i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O436" i="1"/>
  <c r="O435" i="1"/>
  <c r="O332" i="1"/>
  <c r="O331" i="1"/>
  <c r="G216" i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O212" i="1"/>
  <c r="O211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813" i="1" l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H784" i="1"/>
  <c r="H653" i="1"/>
  <c r="G879" i="1" l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</calcChain>
</file>

<file path=xl/sharedStrings.xml><?xml version="1.0" encoding="utf-8"?>
<sst xmlns="http://schemas.openxmlformats.org/spreadsheetml/2006/main" count="6295" uniqueCount="1891">
  <si>
    <t>ABRILTRANS S.A</t>
  </si>
  <si>
    <t xml:space="preserve">Cuenta </t>
  </si>
  <si>
    <t xml:space="preserve">Del </t>
  </si>
  <si>
    <t xml:space="preserve">Hasta </t>
  </si>
  <si>
    <t>FECHA</t>
  </si>
  <si>
    <t>TIPO</t>
  </si>
  <si>
    <t>DETALLE</t>
  </si>
  <si>
    <t>DEBE</t>
  </si>
  <si>
    <t xml:space="preserve">HABER </t>
  </si>
  <si>
    <t xml:space="preserve">SALDO </t>
  </si>
  <si>
    <t xml:space="preserve">EXTRACTO BANCARIO </t>
  </si>
  <si>
    <t xml:space="preserve">BANCO BOLIVARIANO </t>
  </si>
  <si>
    <t xml:space="preserve">SALDO EXTRACTO </t>
  </si>
  <si>
    <t xml:space="preserve">SALDO APERTURA </t>
  </si>
  <si>
    <t xml:space="preserve">APERTURA DE CUENTA </t>
  </si>
  <si>
    <t>PAGO</t>
  </si>
  <si>
    <t>CH1090</t>
  </si>
  <si>
    <t>FACT</t>
  </si>
  <si>
    <t>PCVE</t>
  </si>
  <si>
    <t>19,075.50</t>
  </si>
  <si>
    <t>18,871.76</t>
  </si>
  <si>
    <t>17,999.24</t>
  </si>
  <si>
    <t>17,699.24</t>
  </si>
  <si>
    <t>17,549.24</t>
  </si>
  <si>
    <t>17,345.50</t>
  </si>
  <si>
    <t>15,170.50</t>
  </si>
  <si>
    <t>13,830.50</t>
  </si>
  <si>
    <t>NCCO</t>
  </si>
  <si>
    <t>14,125.10</t>
  </si>
  <si>
    <t>PAGI</t>
  </si>
  <si>
    <t> Fecha</t>
  </si>
  <si>
    <t> Tipo de Transacción</t>
  </si>
  <si>
    <t> Referencia</t>
  </si>
  <si>
    <t> Débito</t>
  </si>
  <si>
    <t> Crédito</t>
  </si>
  <si>
    <t> Saldo Disponible</t>
  </si>
  <si>
    <t> Saldo Contable</t>
  </si>
  <si>
    <t>14,089.28</t>
  </si>
  <si>
    <t>NDCO</t>
  </si>
  <si>
    <t>14,089.06</t>
  </si>
  <si>
    <t>14,747.18</t>
  </si>
  <si>
    <t>CH1091</t>
  </si>
  <si>
    <t>CH1092</t>
  </si>
  <si>
    <t>CH1093</t>
  </si>
  <si>
    <t>CH1094</t>
  </si>
  <si>
    <t>NOMINA</t>
  </si>
  <si>
    <t>CH1095</t>
  </si>
  <si>
    <t>CH1097</t>
  </si>
  <si>
    <t>CH1098</t>
  </si>
  <si>
    <t>CH1099</t>
  </si>
  <si>
    <t>CH1100</t>
  </si>
  <si>
    <t>NOMINA SALDOS</t>
  </si>
  <si>
    <t>CH1102</t>
  </si>
  <si>
    <t>COBRO</t>
  </si>
  <si>
    <t>DEBITO</t>
  </si>
  <si>
    <t>CH1105</t>
  </si>
  <si>
    <t>CH1107</t>
  </si>
  <si>
    <t>S-FACT</t>
  </si>
  <si>
    <t>PXFR</t>
  </si>
  <si>
    <t>PCCA</t>
  </si>
  <si>
    <t>DEP230</t>
  </si>
  <si>
    <t>DEB0</t>
  </si>
  <si>
    <t>CH1081</t>
  </si>
  <si>
    <t>DEP226</t>
  </si>
  <si>
    <t>DEP</t>
  </si>
  <si>
    <t>DEB</t>
  </si>
  <si>
    <t>Liberti seguro</t>
  </si>
  <si>
    <t>FACT443</t>
  </si>
  <si>
    <t>CH1109</t>
  </si>
  <si>
    <t>FAC 01</t>
  </si>
  <si>
    <t>CH1110</t>
  </si>
  <si>
    <t>Agripac</t>
  </si>
  <si>
    <t>215.89</t>
  </si>
  <si>
    <t>0.00</t>
  </si>
  <si>
    <t>13,551.29</t>
  </si>
  <si>
    <t>0.22</t>
  </si>
  <si>
    <t>13,551.07</t>
  </si>
  <si>
    <t>158.40</t>
  </si>
  <si>
    <t>13,709.47</t>
  </si>
  <si>
    <t>1,483.95</t>
  </si>
  <si>
    <t>12,225.52</t>
  </si>
  <si>
    <t>480.00</t>
  </si>
  <si>
    <t>11,745.52</t>
  </si>
  <si>
    <t>DEPO</t>
  </si>
  <si>
    <t>3,669.93</t>
  </si>
  <si>
    <t>5.11</t>
  </si>
  <si>
    <t>11,740.41</t>
  </si>
  <si>
    <t>15,410.34</t>
  </si>
  <si>
    <t>90.00</t>
  </si>
  <si>
    <t>11,830.41</t>
  </si>
  <si>
    <t>15,500.34</t>
  </si>
  <si>
    <t>1,034.07</t>
  </si>
  <si>
    <t>14,466.27</t>
  </si>
  <si>
    <t xml:space="preserve">Transercarga </t>
  </si>
  <si>
    <t>Inpaecsa</t>
  </si>
  <si>
    <t>Translogal</t>
  </si>
  <si>
    <t>Aldia</t>
  </si>
  <si>
    <t>CH1111</t>
  </si>
  <si>
    <t>Mabell</t>
  </si>
  <si>
    <t>CH1112</t>
  </si>
  <si>
    <t>MARCELO</t>
  </si>
  <si>
    <t>CH1113</t>
  </si>
  <si>
    <t>Jaime 0 Abril</t>
  </si>
  <si>
    <t>CH1114</t>
  </si>
  <si>
    <t>IESS</t>
  </si>
  <si>
    <t>CH1115</t>
  </si>
  <si>
    <t xml:space="preserve">ICSSE </t>
  </si>
  <si>
    <t>CH1116</t>
  </si>
  <si>
    <t>Cristian Ab</t>
  </si>
  <si>
    <t>Empre</t>
  </si>
  <si>
    <t>PARAISO</t>
  </si>
  <si>
    <t>CH1117</t>
  </si>
  <si>
    <t>julio Zamora</t>
  </si>
  <si>
    <t>BOLIVARIANO</t>
  </si>
  <si>
    <t>414.38</t>
  </si>
  <si>
    <t>14,880.65</t>
  </si>
  <si>
    <t>250.00</t>
  </si>
  <si>
    <t>14,630.65</t>
  </si>
  <si>
    <t>1,366.20</t>
  </si>
  <si>
    <t>15,996.85</t>
  </si>
  <si>
    <t>50.00</t>
  </si>
  <si>
    <t>15,946.85</t>
  </si>
  <si>
    <t>1,132.09</t>
  </si>
  <si>
    <t>14,814.76</t>
  </si>
  <si>
    <t>2,257.20</t>
  </si>
  <si>
    <t>17,071.96</t>
  </si>
  <si>
    <t>478.20</t>
  </si>
  <si>
    <t>17,550.16</t>
  </si>
  <si>
    <t>1,580.00</t>
  </si>
  <si>
    <t>15,970.16</t>
  </si>
  <si>
    <t>2,200.00</t>
  </si>
  <si>
    <t>13,770.16</t>
  </si>
  <si>
    <t>1,760.00</t>
  </si>
  <si>
    <t>12,010.16</t>
  </si>
  <si>
    <t>950.00</t>
  </si>
  <si>
    <t>11,060.16</t>
  </si>
  <si>
    <t>11,010.16</t>
  </si>
  <si>
    <t>39.00</t>
  </si>
  <si>
    <t>11,049.16</t>
  </si>
  <si>
    <t>470.41</t>
  </si>
  <si>
    <t>10,578.75</t>
  </si>
  <si>
    <t>574.00</t>
  </si>
  <si>
    <t>11,152.75</t>
  </si>
  <si>
    <t>237.60</t>
  </si>
  <si>
    <t>10,816.35</t>
  </si>
  <si>
    <t>11,390.35</t>
  </si>
  <si>
    <t>650.00</t>
  </si>
  <si>
    <t>10,166.35</t>
  </si>
  <si>
    <t>10,740.35</t>
  </si>
  <si>
    <t>10,403.95</t>
  </si>
  <si>
    <t>10,977.95</t>
  </si>
  <si>
    <t>4,474.80</t>
  </si>
  <si>
    <t>14,878.75</t>
  </si>
  <si>
    <t>15,452.75</t>
  </si>
  <si>
    <t>2,000.00</t>
  </si>
  <si>
    <t>12,878.75</t>
  </si>
  <si>
    <t>13,452.75</t>
  </si>
  <si>
    <t>200.00</t>
  </si>
  <si>
    <t>12,678.75</t>
  </si>
  <si>
    <t>13,252.75</t>
  </si>
  <si>
    <t>198.00</t>
  </si>
  <si>
    <t>13,450.75</t>
  </si>
  <si>
    <t>70.00</t>
  </si>
  <si>
    <t>12,748.75</t>
  </si>
  <si>
    <t>13,520.75</t>
  </si>
  <si>
    <t>CH118</t>
  </si>
  <si>
    <t>Mabell Iglesia</t>
  </si>
  <si>
    <t>CH1121</t>
  </si>
  <si>
    <t xml:space="preserve">Marcelo Abril </t>
  </si>
  <si>
    <t>CH1122</t>
  </si>
  <si>
    <t>alrimala</t>
  </si>
  <si>
    <t>Cordovilla</t>
  </si>
  <si>
    <t>yupi</t>
  </si>
  <si>
    <t>Nestle</t>
  </si>
  <si>
    <t>2,069.60</t>
  </si>
  <si>
    <t>14,818.35</t>
  </si>
  <si>
    <t>15,590.35</t>
  </si>
  <si>
    <t>52.92</t>
  </si>
  <si>
    <t>15,445.27</t>
  </si>
  <si>
    <t>15,643.27</t>
  </si>
  <si>
    <t>15,245.27</t>
  </si>
  <si>
    <t>15,443.27</t>
  </si>
  <si>
    <t>120.00</t>
  </si>
  <si>
    <t>15,125.27</t>
  </si>
  <si>
    <t>15,323.27</t>
  </si>
  <si>
    <t>290.00</t>
  </si>
  <si>
    <t>15,613.27</t>
  </si>
  <si>
    <t>191.26</t>
  </si>
  <si>
    <t>15,804.53</t>
  </si>
  <si>
    <t>3,305.00</t>
  </si>
  <si>
    <t>12,308.27</t>
  </si>
  <si>
    <t>12,499.53</t>
  </si>
  <si>
    <t>702.90</t>
  </si>
  <si>
    <t>13,011.17</t>
  </si>
  <si>
    <t>13,202.43</t>
  </si>
  <si>
    <t>2,109.76</t>
  </si>
  <si>
    <t>10,901.41</t>
  </si>
  <si>
    <t>11,092.67</t>
  </si>
  <si>
    <t>10,991.41</t>
  </si>
  <si>
    <t>11,182.67</t>
  </si>
  <si>
    <t>100.00</t>
  </si>
  <si>
    <t>11,082.67</t>
  </si>
  <si>
    <t>2,801.70</t>
  </si>
  <si>
    <t>13,884.37</t>
  </si>
  <si>
    <t>13,974.37</t>
  </si>
  <si>
    <t>Patricio Abril</t>
  </si>
  <si>
    <t>CH1120</t>
  </si>
  <si>
    <t>MABELL MECIAS</t>
  </si>
  <si>
    <t>ONLY SERVI</t>
  </si>
  <si>
    <t>CH1123</t>
  </si>
  <si>
    <t>Jaime Abril</t>
  </si>
  <si>
    <t>SEAR</t>
  </si>
  <si>
    <t>CH1124</t>
  </si>
  <si>
    <t>CH1125</t>
  </si>
  <si>
    <t>YUPI</t>
  </si>
  <si>
    <t>178.20</t>
  </si>
  <si>
    <t>14,152.57</t>
  </si>
  <si>
    <t>300.00</t>
  </si>
  <si>
    <t>13,852.57</t>
  </si>
  <si>
    <t>1,340.62</t>
  </si>
  <si>
    <t>15,193.19</t>
  </si>
  <si>
    <t>1,108.00</t>
  </si>
  <si>
    <t>14,085.19</t>
  </si>
  <si>
    <t>14,243.59</t>
  </si>
  <si>
    <t>Transtairnercorp</t>
  </si>
  <si>
    <t>CH1126</t>
  </si>
  <si>
    <t>CH1127</t>
  </si>
  <si>
    <t>SALDO EXTRACTO BANCARIO</t>
  </si>
  <si>
    <t xml:space="preserve">SALDO BANCARIO MODULO </t>
  </si>
  <si>
    <t xml:space="preserve">CHEQUES COBRADOS </t>
  </si>
  <si>
    <t>1030.44</t>
  </si>
  <si>
    <t>CH1128</t>
  </si>
  <si>
    <t>Mabell Mecias</t>
  </si>
  <si>
    <t>CH1129</t>
  </si>
  <si>
    <t>Willian perez</t>
  </si>
  <si>
    <t>CH1130</t>
  </si>
  <si>
    <t>CH1131</t>
  </si>
  <si>
    <t>Elizabet Sandoval</t>
  </si>
  <si>
    <t>CH1132</t>
  </si>
  <si>
    <t>Alfredo Sandoval</t>
  </si>
  <si>
    <t>ch1133</t>
  </si>
  <si>
    <t>CH1134</t>
  </si>
  <si>
    <t>Karen Idrovo</t>
  </si>
  <si>
    <t>CH1136</t>
  </si>
  <si>
    <t>jennifer lopez</t>
  </si>
  <si>
    <t>CH1137</t>
  </si>
  <si>
    <t>Wilian Sandoval</t>
  </si>
  <si>
    <t>CH1139</t>
  </si>
  <si>
    <t>CH1138</t>
  </si>
  <si>
    <t>CRISTIAN SBRIL</t>
  </si>
  <si>
    <t>CH1141</t>
  </si>
  <si>
    <t>Marcelo Abril</t>
  </si>
  <si>
    <t>CH1144</t>
  </si>
  <si>
    <t>Betty Ramos</t>
  </si>
  <si>
    <t>CH1143</t>
  </si>
  <si>
    <t>CH1145</t>
  </si>
  <si>
    <t>CH1147</t>
  </si>
  <si>
    <t>CH1148</t>
  </si>
  <si>
    <t>CH1149</t>
  </si>
  <si>
    <t>Camionero de la sierra</t>
  </si>
  <si>
    <t>ch1150</t>
  </si>
  <si>
    <t>Ruth Zambrano</t>
  </si>
  <si>
    <t>CH1153</t>
  </si>
  <si>
    <t>CH1155</t>
  </si>
  <si>
    <t>CH1156</t>
  </si>
  <si>
    <t>CH1157</t>
  </si>
  <si>
    <t>13,943.59</t>
  </si>
  <si>
    <t>13,743.59</t>
  </si>
  <si>
    <t>576.20</t>
  </si>
  <si>
    <t>14,319.79</t>
  </si>
  <si>
    <t>553.60</t>
  </si>
  <si>
    <t>14,873.39</t>
  </si>
  <si>
    <t>1,715.12</t>
  </si>
  <si>
    <t>13,158.27</t>
  </si>
  <si>
    <t>241.24</t>
  </si>
  <si>
    <t>12,917.03</t>
  </si>
  <si>
    <t>608.76</t>
  </si>
  <si>
    <t>10,308.27</t>
  </si>
  <si>
    <t>140.00</t>
  </si>
  <si>
    <t>10,168.27</t>
  </si>
  <si>
    <t>9,968.27</t>
  </si>
  <si>
    <t>431.20</t>
  </si>
  <si>
    <t>9,537.07</t>
  </si>
  <si>
    <t>189.55</t>
  </si>
  <si>
    <t>9,347.52</t>
  </si>
  <si>
    <t>258.76</t>
  </si>
  <si>
    <t>9,088.76</t>
  </si>
  <si>
    <t>8,847.52</t>
  </si>
  <si>
    <t>1,031.20</t>
  </si>
  <si>
    <t>7,816.32</t>
  </si>
  <si>
    <t>3,653.10</t>
  </si>
  <si>
    <t>11,469.42</t>
  </si>
  <si>
    <t>725.07</t>
  </si>
  <si>
    <t>12,194.49</t>
  </si>
  <si>
    <t>11,269.42</t>
  </si>
  <si>
    <t>11,994.49</t>
  </si>
  <si>
    <t>11,359.42</t>
  </si>
  <si>
    <t>12,084.49</t>
  </si>
  <si>
    <t>400.00</t>
  </si>
  <si>
    <t>10,959.42</t>
  </si>
  <si>
    <t>11,684.49</t>
  </si>
  <si>
    <t>35.82</t>
  </si>
  <si>
    <t>10,923.60</t>
  </si>
  <si>
    <t>11,648.67</t>
  </si>
  <si>
    <t>10,923.38</t>
  </si>
  <si>
    <t>11,648.45</t>
  </si>
  <si>
    <t>350.00</t>
  </si>
  <si>
    <t>11,298.45</t>
  </si>
  <si>
    <t>1,200.00</t>
  </si>
  <si>
    <t>10,098.45</t>
  </si>
  <si>
    <t>240.00</t>
  </si>
  <si>
    <t>9,858.45</t>
  </si>
  <si>
    <t>9,642.56</t>
  </si>
  <si>
    <t>9,642.34</t>
  </si>
  <si>
    <t>230.00</t>
  </si>
  <si>
    <t>9,412.34</t>
  </si>
  <si>
    <t>1,713.28</t>
  </si>
  <si>
    <t>7,699.06</t>
  </si>
  <si>
    <t>687.60</t>
  </si>
  <si>
    <t>8,386.66</t>
  </si>
  <si>
    <t>633.60</t>
  </si>
  <si>
    <t>9,020.26</t>
  </si>
  <si>
    <t>6,354.00</t>
  </si>
  <si>
    <t>15,374.26</t>
  </si>
  <si>
    <t>15,274.26</t>
  </si>
  <si>
    <t>1,587.22</t>
  </si>
  <si>
    <t>16,861.48</t>
  </si>
  <si>
    <t>16,761.48</t>
  </si>
  <si>
    <t>16,939.68</t>
  </si>
  <si>
    <t>16,639.68</t>
  </si>
  <si>
    <t>2,665.73</t>
  </si>
  <si>
    <t>13,973.95</t>
  </si>
  <si>
    <t>TRANSERCARGA</t>
  </si>
  <si>
    <t>Alimentos Yupi</t>
  </si>
  <si>
    <t>Only Servi</t>
  </si>
  <si>
    <t>deb</t>
  </si>
  <si>
    <t>Carsyn</t>
  </si>
  <si>
    <t>LYBERTY SEGUROS</t>
  </si>
  <si>
    <t>faustito Jr</t>
  </si>
  <si>
    <t xml:space="preserve">Sear </t>
  </si>
  <si>
    <t>DETERGENTE</t>
  </si>
  <si>
    <t>CH1146</t>
  </si>
  <si>
    <t>CH1158</t>
  </si>
  <si>
    <t>Marcelo Abril fac 07</t>
  </si>
  <si>
    <t>Mabell Mecias fac 12</t>
  </si>
  <si>
    <t>CH1159</t>
  </si>
  <si>
    <t>CH1160</t>
  </si>
  <si>
    <t>Jenny med fac03</t>
  </si>
  <si>
    <t>CH1161</t>
  </si>
  <si>
    <t>Felbe fac 1282</t>
  </si>
  <si>
    <t>CH1162</t>
  </si>
  <si>
    <t>Alfredo Sandoval Fac02</t>
  </si>
  <si>
    <t>CH1163</t>
  </si>
  <si>
    <t>Marcelo Abril fac 04</t>
  </si>
  <si>
    <t>828.00</t>
  </si>
  <si>
    <t>14,801.95</t>
  </si>
  <si>
    <t>15,001.95</t>
  </si>
  <si>
    <t>2,820.00</t>
  </si>
  <si>
    <t>12,181.95</t>
  </si>
  <si>
    <t>10,601.95</t>
  </si>
  <si>
    <t>IINPAECSA FAC 440</t>
  </si>
  <si>
    <t>CH1154</t>
  </si>
  <si>
    <t>CH1164</t>
  </si>
  <si>
    <t>Alfredo San FAC 03</t>
  </si>
  <si>
    <t>CH1165</t>
  </si>
  <si>
    <t>Alfredo Sand FAC004</t>
  </si>
  <si>
    <t>CH1167</t>
  </si>
  <si>
    <t>Alfredo Sand FAC007</t>
  </si>
  <si>
    <t>CH1168</t>
  </si>
  <si>
    <t>Ruth Zambrano FAC002</t>
  </si>
  <si>
    <t>EMPRETRANS</t>
  </si>
  <si>
    <t>589.00</t>
  </si>
  <si>
    <t>11,190.95</t>
  </si>
  <si>
    <t>1,890.00</t>
  </si>
  <si>
    <t>8,711.95</t>
  </si>
  <si>
    <t>9,300.95</t>
  </si>
  <si>
    <t>8,411.95</t>
  </si>
  <si>
    <t>9,000.95</t>
  </si>
  <si>
    <t>8,211.95</t>
  </si>
  <si>
    <t>8,800.95</t>
  </si>
  <si>
    <t>8,111.95</t>
  </si>
  <si>
    <t>8,700.95</t>
  </si>
  <si>
    <t>147.00</t>
  </si>
  <si>
    <t>8,258.95</t>
  </si>
  <si>
    <t>8,847.95</t>
  </si>
  <si>
    <t>633.80</t>
  </si>
  <si>
    <t>8,892.75</t>
  </si>
  <si>
    <t>9,481.75</t>
  </si>
  <si>
    <t>3,034.54</t>
  </si>
  <si>
    <t>11,407.29</t>
  </si>
  <si>
    <t>11,996.29</t>
  </si>
  <si>
    <t xml:space="preserve">YUPI </t>
  </si>
  <si>
    <t>1,297.92</t>
  </si>
  <si>
    <t>10,109.37</t>
  </si>
  <si>
    <t>10,698.37</t>
  </si>
  <si>
    <t>2,801.15</t>
  </si>
  <si>
    <t>13,499.52</t>
  </si>
  <si>
    <t>8,109.37</t>
  </si>
  <si>
    <t>11,499.52</t>
  </si>
  <si>
    <t>500.00</t>
  </si>
  <si>
    <t>7,609.37</t>
  </si>
  <si>
    <t>10,999.52</t>
  </si>
  <si>
    <t>8,298.37</t>
  </si>
  <si>
    <t>11,099.52</t>
  </si>
  <si>
    <t>8,398.37</t>
  </si>
  <si>
    <t>11,199.52</t>
  </si>
  <si>
    <t>8,348.37</t>
  </si>
  <si>
    <t>11,149.52</t>
  </si>
  <si>
    <t>CH1169</t>
  </si>
  <si>
    <t>Marcelo Abril adel</t>
  </si>
  <si>
    <t>Julio Zamora fac002</t>
  </si>
  <si>
    <t>CH1171</t>
  </si>
  <si>
    <t>Mabell Mecias fac 007</t>
  </si>
  <si>
    <t>CH1172</t>
  </si>
  <si>
    <t>TRANSERCARGA UIO TIA</t>
  </si>
  <si>
    <t>TRANSERCARGA VILLA</t>
  </si>
  <si>
    <t>520.00</t>
  </si>
  <si>
    <t>8,372.75</t>
  </si>
  <si>
    <t>8,961.75</t>
  </si>
  <si>
    <t>755.63</t>
  </si>
  <si>
    <t>9,104.00</t>
  </si>
  <si>
    <t>11,905.15</t>
  </si>
  <si>
    <t>1,265.88</t>
  </si>
  <si>
    <t>10,369.88</t>
  </si>
  <si>
    <t>13,171.03</t>
  </si>
  <si>
    <t>10,169.88</t>
  </si>
  <si>
    <t>12,971.03</t>
  </si>
  <si>
    <t>643.50</t>
  </si>
  <si>
    <t>10,813.38</t>
  </si>
  <si>
    <t>13,614.53</t>
  </si>
  <si>
    <t>870.00</t>
  </si>
  <si>
    <t>12,744.53</t>
  </si>
  <si>
    <t>180.00</t>
  </si>
  <si>
    <t>12,564.53</t>
  </si>
  <si>
    <t>CH1173</t>
  </si>
  <si>
    <t>CH1174</t>
  </si>
  <si>
    <t xml:space="preserve">Mabell mecias </t>
  </si>
  <si>
    <t>CH1175</t>
  </si>
  <si>
    <t>NESTLE</t>
  </si>
  <si>
    <t>360.00</t>
  </si>
  <si>
    <t>12,204.53</t>
  </si>
  <si>
    <t>12,793.53</t>
  </si>
  <si>
    <t>12,973.53</t>
  </si>
  <si>
    <t>1,005.63</t>
  </si>
  <si>
    <t>11,967.90</t>
  </si>
  <si>
    <t>11,767.90</t>
  </si>
  <si>
    <t>1,534.50</t>
  </si>
  <si>
    <t>13,302.40</t>
  </si>
  <si>
    <t>12,902.40</t>
  </si>
  <si>
    <t>Transercraga</t>
  </si>
  <si>
    <t>CH1176</t>
  </si>
  <si>
    <t>FelbeNITRANS fac 1334</t>
  </si>
  <si>
    <t>RUTH  ZAMBRANO</t>
  </si>
  <si>
    <t>CH1178</t>
  </si>
  <si>
    <t>CH1179</t>
  </si>
  <si>
    <t>FelbeNITRANS fac 1352</t>
  </si>
  <si>
    <t>CH1180</t>
  </si>
  <si>
    <t>FELBINTRANS FAC  1354</t>
  </si>
  <si>
    <t>CH1181</t>
  </si>
  <si>
    <t>CRISTIAN ABRIL fact 013</t>
  </si>
  <si>
    <t>150.00</t>
  </si>
  <si>
    <t>13,052.40</t>
  </si>
  <si>
    <t>1,525.00</t>
  </si>
  <si>
    <t>11,377.40</t>
  </si>
  <si>
    <t>1,930.00</t>
  </si>
  <si>
    <t>9,447.40</t>
  </si>
  <si>
    <t>9,147.40</t>
  </si>
  <si>
    <t>8,997.40</t>
  </si>
  <si>
    <t>8,697.40</t>
  </si>
  <si>
    <t>638.30</t>
  </si>
  <si>
    <t>9,335.70</t>
  </si>
  <si>
    <t>278.40</t>
  </si>
  <si>
    <t>9,614.10</t>
  </si>
  <si>
    <t xml:space="preserve">DEP </t>
  </si>
  <si>
    <t>Netxome</t>
  </si>
  <si>
    <t>CH1183</t>
  </si>
  <si>
    <t>ADESGAE</t>
  </si>
  <si>
    <t>CH1182</t>
  </si>
  <si>
    <t xml:space="preserve">Lino rendon </t>
  </si>
  <si>
    <t>CH1184</t>
  </si>
  <si>
    <t>ICSSE CIA LTDA</t>
  </si>
  <si>
    <t>CH1186</t>
  </si>
  <si>
    <t>CH1185</t>
  </si>
  <si>
    <t>Gabriela lutual</t>
  </si>
  <si>
    <t>dep</t>
  </si>
  <si>
    <t xml:space="preserve">TRANSERCARGA </t>
  </si>
  <si>
    <t>CH1187</t>
  </si>
  <si>
    <t>CH1189</t>
  </si>
  <si>
    <t>CH1190</t>
  </si>
  <si>
    <t>Changoluiza</t>
  </si>
  <si>
    <t>CH1192</t>
  </si>
  <si>
    <t>CH1193</t>
  </si>
  <si>
    <t>Wilian Perez</t>
  </si>
  <si>
    <t xml:space="preserve">CH1194 </t>
  </si>
  <si>
    <t>9,143.69</t>
  </si>
  <si>
    <t>1,948.42</t>
  </si>
  <si>
    <t>7,195.27</t>
  </si>
  <si>
    <t>7,095.27</t>
  </si>
  <si>
    <t>6,854.03</t>
  </si>
  <si>
    <t>917.52</t>
  </si>
  <si>
    <t>5,936.51</t>
  </si>
  <si>
    <t>5,796.51</t>
  </si>
  <si>
    <t>5,555.27</t>
  </si>
  <si>
    <t>5,314.03</t>
  </si>
  <si>
    <t>1,596.31</t>
  </si>
  <si>
    <t>6,910.34</t>
  </si>
  <si>
    <t>6,610.34</t>
  </si>
  <si>
    <t>6,460.34</t>
  </si>
  <si>
    <t>356.40</t>
  </si>
  <si>
    <t>6,816.74</t>
  </si>
  <si>
    <t>6,666.74</t>
  </si>
  <si>
    <t>2,307.39</t>
  </si>
  <si>
    <t>8,974.13</t>
  </si>
  <si>
    <t>8,938.31</t>
  </si>
  <si>
    <t>8,938.09</t>
  </si>
  <si>
    <t>1,000.00</t>
  </si>
  <si>
    <t>7,938.09</t>
  </si>
  <si>
    <t>48.00</t>
  </si>
  <si>
    <t>7,986.09</t>
  </si>
  <si>
    <t>550.00</t>
  </si>
  <si>
    <t>7,436.09</t>
  </si>
  <si>
    <t xml:space="preserve">PAGO </t>
  </si>
  <si>
    <t>CH1195</t>
  </si>
  <si>
    <t xml:space="preserve">Milton </t>
  </si>
  <si>
    <t>CH1196</t>
  </si>
  <si>
    <t>CH1197</t>
  </si>
  <si>
    <t>Elizabeth Sandoval</t>
  </si>
  <si>
    <t>Tramstainercorp</t>
  </si>
  <si>
    <t>Carsync</t>
  </si>
  <si>
    <t>CH1198</t>
  </si>
  <si>
    <t>Rastreo Marcelo Jaramillo</t>
  </si>
  <si>
    <t>CH1199</t>
  </si>
  <si>
    <t>2,302.00</t>
  </si>
  <si>
    <t>5,134.09</t>
  </si>
  <si>
    <t>1,385.01</t>
  </si>
  <si>
    <t>6,519.10</t>
  </si>
  <si>
    <t>1,800.00</t>
  </si>
  <si>
    <t>3,334.09</t>
  </si>
  <si>
    <t>4,719.10</t>
  </si>
  <si>
    <t>811.80</t>
  </si>
  <si>
    <t>4,145.89</t>
  </si>
  <si>
    <t>5,530.90</t>
  </si>
  <si>
    <t>190.00</t>
  </si>
  <si>
    <t>3,955.89</t>
  </si>
  <si>
    <t>5,340.90</t>
  </si>
  <si>
    <t>3,755.89</t>
  </si>
  <si>
    <t>5,140.90</t>
  </si>
  <si>
    <t>CH1201</t>
  </si>
  <si>
    <t>Maria Moya</t>
  </si>
  <si>
    <t>CH1202</t>
  </si>
  <si>
    <t xml:space="preserve">Jaime Abril </t>
  </si>
  <si>
    <t>CH1203</t>
  </si>
  <si>
    <t xml:space="preserve">Cristian Abril </t>
  </si>
  <si>
    <t>2,100.00</t>
  </si>
  <si>
    <t>1,855.89</t>
  </si>
  <si>
    <t>3,240.90</t>
  </si>
  <si>
    <t>1,640.00</t>
  </si>
  <si>
    <t>3,025.01</t>
  </si>
  <si>
    <t>1,639.78</t>
  </si>
  <si>
    <t>3,024.79</t>
  </si>
  <si>
    <t>510.05</t>
  </si>
  <si>
    <t>2,149.83</t>
  </si>
  <si>
    <t>3,534.84</t>
  </si>
  <si>
    <t>170.00</t>
  </si>
  <si>
    <t>3,364.84</t>
  </si>
  <si>
    <t>CH1204</t>
  </si>
  <si>
    <t>Julio Zamora</t>
  </si>
  <si>
    <t>CH1205</t>
  </si>
  <si>
    <t>CH1206</t>
  </si>
  <si>
    <t xml:space="preserve">Jenny Medina </t>
  </si>
  <si>
    <t>Transercarga</t>
  </si>
  <si>
    <t>LYBERTY</t>
  </si>
  <si>
    <t>CH1207</t>
  </si>
  <si>
    <t xml:space="preserve">BANCO AUSTRO </t>
  </si>
  <si>
    <t>BANCO AUSTRO</t>
  </si>
  <si>
    <t xml:space="preserve">Mabell Mecias </t>
  </si>
  <si>
    <t>3,214.84</t>
  </si>
  <si>
    <t>3,373.24</t>
  </si>
  <si>
    <t>7,721.00</t>
  </si>
  <si>
    <t>11,094.24</t>
  </si>
  <si>
    <t>430.00</t>
  </si>
  <si>
    <t>10,664.24</t>
  </si>
  <si>
    <t>10,364.24</t>
  </si>
  <si>
    <t>4,354.02</t>
  </si>
  <si>
    <t>14,718.26</t>
  </si>
  <si>
    <t>792.00</t>
  </si>
  <si>
    <t>15,789.44</t>
  </si>
  <si>
    <t>20,143.46</t>
  </si>
  <si>
    <t>2,300.00</t>
  </si>
  <si>
    <t>13,489.44</t>
  </si>
  <si>
    <t>17,843.46</t>
  </si>
  <si>
    <t>3,600.00</t>
  </si>
  <si>
    <t>9,889.44</t>
  </si>
  <si>
    <t>14,243.46</t>
  </si>
  <si>
    <t>2,600.00</t>
  </si>
  <si>
    <t>7,289.44</t>
  </si>
  <si>
    <t>11,643.46</t>
  </si>
  <si>
    <t>7,467.64</t>
  </si>
  <si>
    <t>11,821.66</t>
  </si>
  <si>
    <t>CH1208</t>
  </si>
  <si>
    <t>CORDOVIILA</t>
  </si>
  <si>
    <t>CH1210</t>
  </si>
  <si>
    <t>CH1212</t>
  </si>
  <si>
    <t>CH1213</t>
  </si>
  <si>
    <t>2,552.70</t>
  </si>
  <si>
    <t>9,268.96</t>
  </si>
  <si>
    <t>4,633.20</t>
  </si>
  <si>
    <t>14,997.44</t>
  </si>
  <si>
    <t>19,351.46</t>
  </si>
  <si>
    <t>CH1214</t>
  </si>
  <si>
    <t xml:space="preserve">Frankin Abril </t>
  </si>
  <si>
    <t>CH1215</t>
  </si>
  <si>
    <t xml:space="preserve">ADESGAE </t>
  </si>
  <si>
    <t>9,506.56</t>
  </si>
  <si>
    <t>257.40</t>
  </si>
  <si>
    <t>9,763.96</t>
  </si>
  <si>
    <t>600.00</t>
  </si>
  <si>
    <t>9,163.96</t>
  </si>
  <si>
    <t>395.70</t>
  </si>
  <si>
    <t>9,559.66</t>
  </si>
  <si>
    <t>1,099.60</t>
  </si>
  <si>
    <t>10,659.26</t>
  </si>
  <si>
    <t>10,859.26</t>
  </si>
  <si>
    <t>10,759.26</t>
  </si>
  <si>
    <t>3,212.44</t>
  </si>
  <si>
    <t>7,546.82</t>
  </si>
  <si>
    <t>715.43</t>
  </si>
  <si>
    <t>8,262.25</t>
  </si>
  <si>
    <t>297.00</t>
  </si>
  <si>
    <t>8,559.25</t>
  </si>
  <si>
    <t>310.00</t>
  </si>
  <si>
    <t>8,869.25</t>
  </si>
  <si>
    <t>ingog</t>
  </si>
  <si>
    <t>CH1216</t>
  </si>
  <si>
    <t xml:space="preserve">Milton Abril </t>
  </si>
  <si>
    <t>CH1218</t>
  </si>
  <si>
    <t>Wilian perez</t>
  </si>
  <si>
    <t>CH1219</t>
  </si>
  <si>
    <t>FAMILIA</t>
  </si>
  <si>
    <t>Chasipantatrans</t>
  </si>
  <si>
    <t>CH1220</t>
  </si>
  <si>
    <t>ICSSE</t>
  </si>
  <si>
    <t>130.00</t>
  </si>
  <si>
    <t>8,739.25</t>
  </si>
  <si>
    <t>8,268.84</t>
  </si>
  <si>
    <t>731.00</t>
  </si>
  <si>
    <t>8,999.84</t>
  </si>
  <si>
    <t>2,170.00</t>
  </si>
  <si>
    <t>6,829.84</t>
  </si>
  <si>
    <t>475.20</t>
  </si>
  <si>
    <t>7,305.04</t>
  </si>
  <si>
    <t>700.00</t>
  </si>
  <si>
    <t>6,129.84</t>
  </si>
  <si>
    <t>6,605.04</t>
  </si>
  <si>
    <t>118.80</t>
  </si>
  <si>
    <t>6,248.64</t>
  </si>
  <si>
    <t>6,723.84</t>
  </si>
  <si>
    <t>6,338.64</t>
  </si>
  <si>
    <t>6,813.84</t>
  </si>
  <si>
    <t>Alrimala</t>
  </si>
  <si>
    <t>Paraiso</t>
  </si>
  <si>
    <t>Transecarga</t>
  </si>
  <si>
    <t>CH1222</t>
  </si>
  <si>
    <t>CH1223</t>
  </si>
  <si>
    <t>6,458.64</t>
  </si>
  <si>
    <t>6,933.84</t>
  </si>
  <si>
    <t>6,578.64</t>
  </si>
  <si>
    <t>7,053.84</t>
  </si>
  <si>
    <t>1,409.76</t>
  </si>
  <si>
    <t>8,463.60</t>
  </si>
  <si>
    <t>7,173.84</t>
  </si>
  <si>
    <t>8,583.60</t>
  </si>
  <si>
    <t>418.00</t>
  </si>
  <si>
    <t>9,001.60</t>
  </si>
  <si>
    <t>6,983.84</t>
  </si>
  <si>
    <t>8,811.60</t>
  </si>
  <si>
    <t>2,399.13</t>
  </si>
  <si>
    <t>5,994.47</t>
  </si>
  <si>
    <t>6,412.47</t>
  </si>
  <si>
    <t>247.50</t>
  </si>
  <si>
    <t>6,241.97</t>
  </si>
  <si>
    <t>6,659.97</t>
  </si>
  <si>
    <t>410.00</t>
  </si>
  <si>
    <t>5,831.97</t>
  </si>
  <si>
    <t>6,249.97</t>
  </si>
  <si>
    <t>CH1224</t>
  </si>
  <si>
    <t>CH1225</t>
  </si>
  <si>
    <t>SERCARGA</t>
  </si>
  <si>
    <t>CH1226</t>
  </si>
  <si>
    <t>CH1227</t>
  </si>
  <si>
    <t>CH1228</t>
  </si>
  <si>
    <t>Changoluiza Zapata</t>
  </si>
  <si>
    <t>3,774.97</t>
  </si>
  <si>
    <t>4,192.97</t>
  </si>
  <si>
    <t>416.66</t>
  </si>
  <si>
    <t>3,358.31</t>
  </si>
  <si>
    <t>3,776.31</t>
  </si>
  <si>
    <t>3,448.96</t>
  </si>
  <si>
    <t>6,807.27</t>
  </si>
  <si>
    <t>7,225.27</t>
  </si>
  <si>
    <t>2,133.99</t>
  </si>
  <si>
    <t>8,941.26</t>
  </si>
  <si>
    <t>9,359.26</t>
  </si>
  <si>
    <t>60.00</t>
  </si>
  <si>
    <t>9,299.26</t>
  </si>
  <si>
    <t>9,099.26</t>
  </si>
  <si>
    <t>330.02</t>
  </si>
  <si>
    <t>8,769.24</t>
  </si>
  <si>
    <t>1,100.00</t>
  </si>
  <si>
    <t>7,669.24</t>
  </si>
  <si>
    <t>CH1229</t>
  </si>
  <si>
    <t>CH1230</t>
  </si>
  <si>
    <t>CH1231</t>
  </si>
  <si>
    <t>CH1232</t>
  </si>
  <si>
    <t>Wendy Sanches</t>
  </si>
  <si>
    <t>CH1233</t>
  </si>
  <si>
    <t>CH1234</t>
  </si>
  <si>
    <t>CH1235</t>
  </si>
  <si>
    <t>CH1236</t>
  </si>
  <si>
    <t>5,299.97</t>
  </si>
  <si>
    <t>CH1237</t>
  </si>
  <si>
    <t>CH1238</t>
  </si>
  <si>
    <t>CH1239</t>
  </si>
  <si>
    <t xml:space="preserve">Marcelo Ismael Abril </t>
  </si>
  <si>
    <t>CH1240</t>
  </si>
  <si>
    <t>Comprobante de egreso</t>
  </si>
  <si>
    <t>fecha:</t>
  </si>
  <si>
    <t>Descripción:</t>
  </si>
  <si>
    <t>Cheque:</t>
  </si>
  <si>
    <t xml:space="preserve">Banco: </t>
  </si>
  <si>
    <t>Bolivariano</t>
  </si>
  <si>
    <t>Socio:</t>
  </si>
  <si>
    <t>CI:</t>
  </si>
  <si>
    <t>Anticipo de viaje de Yupi a UIO Supermaxi</t>
  </si>
  <si>
    <t>Valor:</t>
  </si>
  <si>
    <t xml:space="preserve">Socio: </t>
  </si>
  <si>
    <t>Cristian Abril</t>
  </si>
  <si>
    <t>Juan Abril</t>
  </si>
  <si>
    <t>firma:</t>
  </si>
  <si>
    <t>407.50</t>
  </si>
  <si>
    <t>8,076.74</t>
  </si>
  <si>
    <t>559.90</t>
  </si>
  <si>
    <t>8,636.64</t>
  </si>
  <si>
    <t>670.04</t>
  </si>
  <si>
    <t>7,966.60</t>
  </si>
  <si>
    <t>259.98</t>
  </si>
  <si>
    <t>7,706.62</t>
  </si>
  <si>
    <t>741.01</t>
  </si>
  <si>
    <t>6,965.61</t>
  </si>
  <si>
    <t>1,049.98</t>
  </si>
  <si>
    <t>5,915.63</t>
  </si>
  <si>
    <t>6,034.43</t>
  </si>
  <si>
    <t>6,677.93</t>
  </si>
  <si>
    <t>6,487.93</t>
  </si>
  <si>
    <t>6,227.95</t>
  </si>
  <si>
    <t>1,979.01</t>
  </si>
  <si>
    <t>8,206.96</t>
  </si>
  <si>
    <t>4,227.95</t>
  </si>
  <si>
    <t>6,206.96</t>
  </si>
  <si>
    <t>CTCC</t>
  </si>
  <si>
    <t>4,427.95</t>
  </si>
  <si>
    <t>6,406.96</t>
  </si>
  <si>
    <t>837.00</t>
  </si>
  <si>
    <t>3,590.95</t>
  </si>
  <si>
    <t>5,569.96</t>
  </si>
  <si>
    <t>6,069.96</t>
  </si>
  <si>
    <t>3,455.10</t>
  </si>
  <si>
    <t>9,525.06</t>
  </si>
  <si>
    <t>9,309.17</t>
  </si>
  <si>
    <t>9,308.95</t>
  </si>
  <si>
    <t>9,273.13</t>
  </si>
  <si>
    <t>9,272.91</t>
  </si>
  <si>
    <t>9,782.96</t>
  </si>
  <si>
    <t>9,132.96</t>
  </si>
  <si>
    <t>CH1241</t>
  </si>
  <si>
    <t>LEONARDO GUALANCAÑAY</t>
  </si>
  <si>
    <t xml:space="preserve">BONAXEXUM </t>
  </si>
  <si>
    <t>Liberty</t>
  </si>
  <si>
    <t>Locatio World</t>
  </si>
  <si>
    <t>CH1245</t>
  </si>
  <si>
    <t>9,232.96</t>
  </si>
  <si>
    <t>9,382.96</t>
  </si>
  <si>
    <t>900.00</t>
  </si>
  <si>
    <t>8,482.96</t>
  </si>
  <si>
    <t>8,422.96</t>
  </si>
  <si>
    <t>CH1247</t>
  </si>
  <si>
    <t>BETTY RAMOS</t>
  </si>
  <si>
    <t>BONANEXUM</t>
  </si>
  <si>
    <t>CH1251</t>
  </si>
  <si>
    <t>CRISTIAN ABRIL</t>
  </si>
  <si>
    <t>CH1249</t>
  </si>
  <si>
    <t>ADESGAE SA</t>
  </si>
  <si>
    <t>IESS Y BIESS</t>
  </si>
  <si>
    <t>8,522.96</t>
  </si>
  <si>
    <t>4,783.76</t>
  </si>
  <si>
    <t>13,206.72</t>
  </si>
  <si>
    <t>1,168.76</t>
  </si>
  <si>
    <t>7,254.20</t>
  </si>
  <si>
    <t>12,037.96</t>
  </si>
  <si>
    <t>7,154.20</t>
  </si>
  <si>
    <t>11,937.96</t>
  </si>
  <si>
    <t>4,346.10</t>
  </si>
  <si>
    <t>11,500.30</t>
  </si>
  <si>
    <t>16,284.06</t>
  </si>
  <si>
    <t>1,600.00</t>
  </si>
  <si>
    <t>9,900.30</t>
  </si>
  <si>
    <t>14,684.06</t>
  </si>
  <si>
    <t>9,750.30</t>
  </si>
  <si>
    <t>14,534.06</t>
  </si>
  <si>
    <t>2,648.75</t>
  </si>
  <si>
    <t>7,101.55</t>
  </si>
  <si>
    <t>11,885.31</t>
  </si>
  <si>
    <t>CH1242</t>
  </si>
  <si>
    <t>Jenny Medina</t>
  </si>
  <si>
    <t>CH1250</t>
  </si>
  <si>
    <t>CH1252</t>
  </si>
  <si>
    <t>CH1253</t>
  </si>
  <si>
    <t>CH1256</t>
  </si>
  <si>
    <t>2,135.00</t>
  </si>
  <si>
    <t>14,020.31</t>
  </si>
  <si>
    <t>1,700.00</t>
  </si>
  <si>
    <t>5,401.55</t>
  </si>
  <si>
    <t>12,320.31</t>
  </si>
  <si>
    <t>1,746.00</t>
  </si>
  <si>
    <t>7,147.55</t>
  </si>
  <si>
    <t>14,066.31</t>
  </si>
  <si>
    <t>396.00</t>
  </si>
  <si>
    <t>12,327.31</t>
  </si>
  <si>
    <t>14,462.31</t>
  </si>
  <si>
    <t>14,262.31</t>
  </si>
  <si>
    <t>14,062.31</t>
  </si>
  <si>
    <t>13,812.31</t>
  </si>
  <si>
    <t>910.80</t>
  </si>
  <si>
    <t>14,723.11</t>
  </si>
  <si>
    <t>1,253.30</t>
  </si>
  <si>
    <t>15,976.41</t>
  </si>
  <si>
    <t>16,076.41</t>
  </si>
  <si>
    <t>14,076.41</t>
  </si>
  <si>
    <t>628.00</t>
  </si>
  <si>
    <t>14,704.41</t>
  </si>
  <si>
    <t>854.40</t>
  </si>
  <si>
    <t>15,558.81</t>
  </si>
  <si>
    <t xml:space="preserve">Changoluiza Aguas </t>
  </si>
  <si>
    <t>CH1257</t>
  </si>
  <si>
    <t>CH1258</t>
  </si>
  <si>
    <t>FELBENITRANSS</t>
  </si>
  <si>
    <t>CH1261</t>
  </si>
  <si>
    <t>GERMAN MAZABANDA</t>
  </si>
  <si>
    <t>CH1259</t>
  </si>
  <si>
    <t>CH1260</t>
  </si>
  <si>
    <t>INPAECSA</t>
  </si>
  <si>
    <t>CH1262</t>
  </si>
  <si>
    <t>CH1264</t>
  </si>
  <si>
    <t>CH1265</t>
  </si>
  <si>
    <t>1,161.15</t>
  </si>
  <si>
    <t>14,397.66</t>
  </si>
  <si>
    <t>CH1266</t>
  </si>
  <si>
    <t>12,197.66</t>
  </si>
  <si>
    <t>11,647.66</t>
  </si>
  <si>
    <t>11,547.66</t>
  </si>
  <si>
    <t>3,186.81</t>
  </si>
  <si>
    <t>14,834.47</t>
  </si>
  <si>
    <t>CH1267</t>
  </si>
  <si>
    <t>CH1268</t>
  </si>
  <si>
    <t>BARRENO ANGELICA</t>
  </si>
  <si>
    <t>CH1269</t>
  </si>
  <si>
    <t>CH1270</t>
  </si>
  <si>
    <t>JULIO ZAMORA</t>
  </si>
  <si>
    <t>CH1272</t>
  </si>
  <si>
    <t>CRISTIAN ABRIL, MILT, MARC</t>
  </si>
  <si>
    <t>CH1273</t>
  </si>
  <si>
    <t>11,747.66</t>
  </si>
  <si>
    <t>14,934.47</t>
  </si>
  <si>
    <t>11,925.86</t>
  </si>
  <si>
    <t>15,112.67</t>
  </si>
  <si>
    <t>11,825.86</t>
  </si>
  <si>
    <t>15,012.67</t>
  </si>
  <si>
    <t>4,484.70</t>
  </si>
  <si>
    <t>16,310.56</t>
  </si>
  <si>
    <t>19,497.37</t>
  </si>
  <si>
    <t>15,950.56</t>
  </si>
  <si>
    <t>19,137.37</t>
  </si>
  <si>
    <t>2,206.74</t>
  </si>
  <si>
    <t>18,157.30</t>
  </si>
  <si>
    <t>21,344.11</t>
  </si>
  <si>
    <t>252.00</t>
  </si>
  <si>
    <t>17,905.30</t>
  </si>
  <si>
    <t>21,092.11</t>
  </si>
  <si>
    <t>18,892.11</t>
  </si>
  <si>
    <t>TRANSTAINERCORP</t>
  </si>
  <si>
    <t>2,538.41</t>
  </si>
  <si>
    <t>16,353.70</t>
  </si>
  <si>
    <t>2,778.76</t>
  </si>
  <si>
    <t>13,574.94</t>
  </si>
  <si>
    <t>CH1274</t>
  </si>
  <si>
    <t>CH1275</t>
  </si>
  <si>
    <t>FELBENITRANSS JUAN</t>
  </si>
  <si>
    <t>CH1276</t>
  </si>
  <si>
    <t>13,674.94</t>
  </si>
  <si>
    <t>12,674.94</t>
  </si>
  <si>
    <t>12,424.94</t>
  </si>
  <si>
    <t>Jennifer Lopez</t>
  </si>
  <si>
    <t>CH177</t>
  </si>
  <si>
    <t>JAIME ABRIL LOPEZ</t>
  </si>
  <si>
    <t>CH1278</t>
  </si>
  <si>
    <t xml:space="preserve">CH ZA HERMANOS  CIA </t>
  </si>
  <si>
    <t>CH1279</t>
  </si>
  <si>
    <t>JAIME ABRIL</t>
  </si>
  <si>
    <t>1,570.75</t>
  </si>
  <si>
    <t>10,854.19</t>
  </si>
  <si>
    <t>694.10</t>
  </si>
  <si>
    <t>11,548.29</t>
  </si>
  <si>
    <t>727.70</t>
  </si>
  <si>
    <t>12,275.99</t>
  </si>
  <si>
    <t>CH1281</t>
  </si>
  <si>
    <t>CH1280</t>
  </si>
  <si>
    <t>11,325.99</t>
  </si>
  <si>
    <t>11,125.99</t>
  </si>
  <si>
    <t>441.74</t>
  </si>
  <si>
    <t>10,684.25</t>
  </si>
  <si>
    <t>752.40</t>
  </si>
  <si>
    <t>11,436.65</t>
  </si>
  <si>
    <t>Figureti</t>
  </si>
  <si>
    <t>11,266.65</t>
  </si>
  <si>
    <t>11,016.65</t>
  </si>
  <si>
    <t>295.00</t>
  </si>
  <si>
    <t>11,311.65</t>
  </si>
  <si>
    <t>11,216.65</t>
  </si>
  <si>
    <t>11,511.65</t>
  </si>
  <si>
    <t>160.00</t>
  </si>
  <si>
    <t>11,376.65</t>
  </si>
  <si>
    <t>11,671.65</t>
  </si>
  <si>
    <t>1,227.60</t>
  </si>
  <si>
    <t>12,604.25</t>
  </si>
  <si>
    <t>12,899.25</t>
  </si>
  <si>
    <t>12,404.25</t>
  </si>
  <si>
    <t>12,699.25</t>
  </si>
  <si>
    <t>Edisson Toctaguano</t>
  </si>
  <si>
    <t>Cristian Vega</t>
  </si>
  <si>
    <t xml:space="preserve">Chasipanta </t>
  </si>
  <si>
    <t>CH1282</t>
  </si>
  <si>
    <t>CH1284</t>
  </si>
  <si>
    <t>ICSSE satelital</t>
  </si>
  <si>
    <t>CH1271</t>
  </si>
  <si>
    <t>CH1286</t>
  </si>
  <si>
    <t>SANDOVAL ALFREDO</t>
  </si>
  <si>
    <t>CH1287</t>
  </si>
  <si>
    <t>CH1288</t>
  </si>
  <si>
    <t xml:space="preserve">MASABANDA CLAUDIO </t>
  </si>
  <si>
    <t>CH1289</t>
  </si>
  <si>
    <t xml:space="preserve">CRISTIAN ABRIL </t>
  </si>
  <si>
    <t>CH1290</t>
  </si>
  <si>
    <t>KAREN IDROVO</t>
  </si>
  <si>
    <t>CH1291</t>
  </si>
  <si>
    <t>MARIA MOYA</t>
  </si>
  <si>
    <t>CH1292</t>
  </si>
  <si>
    <t>Wendy Sanchez</t>
  </si>
  <si>
    <t>CH1293</t>
  </si>
  <si>
    <t>CH1294</t>
  </si>
  <si>
    <t>CH1295</t>
  </si>
  <si>
    <t xml:space="preserve">Maria Moya </t>
  </si>
  <si>
    <t>486.64</t>
  </si>
  <si>
    <t>12,212.61</t>
  </si>
  <si>
    <t>11,662.61</t>
  </si>
  <si>
    <t>440.02</t>
  </si>
  <si>
    <t>11,222.59</t>
  </si>
  <si>
    <t>10,962.61</t>
  </si>
  <si>
    <t>1,013.96</t>
  </si>
  <si>
    <t>9,948.65</t>
  </si>
  <si>
    <t>CH1296</t>
  </si>
  <si>
    <t>CH1297</t>
  </si>
  <si>
    <t>LLANTAS</t>
  </si>
  <si>
    <t>9,898.65</t>
  </si>
  <si>
    <t>9,598.65</t>
  </si>
  <si>
    <t>375.00</t>
  </si>
  <si>
    <t>9,223.65</t>
  </si>
  <si>
    <t>9,023.65</t>
  </si>
  <si>
    <t>165.00</t>
  </si>
  <si>
    <t>8,858.65</t>
  </si>
  <si>
    <t>640.00</t>
  </si>
  <si>
    <t>8,218.65</t>
  </si>
  <si>
    <t>656.08</t>
  </si>
  <si>
    <t>8,874.73</t>
  </si>
  <si>
    <t>883.00</t>
  </si>
  <si>
    <t>9,757.73</t>
  </si>
  <si>
    <t>8,774.73</t>
  </si>
  <si>
    <t>9,657.73</t>
  </si>
  <si>
    <t>8,174.73</t>
  </si>
  <si>
    <t>9,057.73</t>
  </si>
  <si>
    <t xml:space="preserve">Nestle </t>
  </si>
  <si>
    <t xml:space="preserve">Empretrans </t>
  </si>
  <si>
    <t>CH1298</t>
  </si>
  <si>
    <t>CH1299</t>
  </si>
  <si>
    <t>CH1302</t>
  </si>
  <si>
    <t>7,974.73</t>
  </si>
  <si>
    <t>8,857.73</t>
  </si>
  <si>
    <t>7,734.73</t>
  </si>
  <si>
    <t>8,617.73</t>
  </si>
  <si>
    <t>7,384.73</t>
  </si>
  <si>
    <t>8,267.73</t>
  </si>
  <si>
    <t>569.00</t>
  </si>
  <si>
    <t>8,836.73</t>
  </si>
  <si>
    <t>CH1303</t>
  </si>
  <si>
    <t>FELBENITRANS</t>
  </si>
  <si>
    <t>CH1304</t>
  </si>
  <si>
    <t xml:space="preserve">IESS </t>
  </si>
  <si>
    <t>CH1306</t>
  </si>
  <si>
    <t>TRANSFEGEUTER</t>
  </si>
  <si>
    <t>8,736.73</t>
  </si>
  <si>
    <t>227.70</t>
  </si>
  <si>
    <t>8,964.43</t>
  </si>
  <si>
    <t>8,864.43</t>
  </si>
  <si>
    <t>2,500.00</t>
  </si>
  <si>
    <t>6,364.43</t>
  </si>
  <si>
    <t>3,931.01</t>
  </si>
  <si>
    <t>2,433.42</t>
  </si>
  <si>
    <t>CH1307</t>
  </si>
  <si>
    <t>2,333.42</t>
  </si>
  <si>
    <t>1,040.00</t>
  </si>
  <si>
    <t>1,293.42</t>
  </si>
  <si>
    <t>1,193.42</t>
  </si>
  <si>
    <t>1,133.42</t>
  </si>
  <si>
    <t>CH1308</t>
  </si>
  <si>
    <t>CH1309</t>
  </si>
  <si>
    <t>CH1311</t>
  </si>
  <si>
    <t>CH1312</t>
  </si>
  <si>
    <t>1,097.60</t>
  </si>
  <si>
    <t>1,097.38</t>
  </si>
  <si>
    <t>2,128.50</t>
  </si>
  <si>
    <t>3,225.88</t>
  </si>
  <si>
    <t>5,030.68</t>
  </si>
  <si>
    <t>5,670.68</t>
  </si>
  <si>
    <t>2,110.28</t>
  </si>
  <si>
    <t>7,780.96</t>
  </si>
  <si>
    <t>891.00</t>
  </si>
  <si>
    <t>6,561.68</t>
  </si>
  <si>
    <t>8,671.96</t>
  </si>
  <si>
    <t>6,661.68</t>
  </si>
  <si>
    <t>8,771.96</t>
  </si>
  <si>
    <t>981.88</t>
  </si>
  <si>
    <t>7,643.56</t>
  </si>
  <si>
    <t>9,753.84</t>
  </si>
  <si>
    <t>1,072.00</t>
  </si>
  <si>
    <t>8,715.56</t>
  </si>
  <si>
    <t>10,825.84</t>
  </si>
  <si>
    <t>20.00</t>
  </si>
  <si>
    <t>8,695.56</t>
  </si>
  <si>
    <t>10,805.84</t>
  </si>
  <si>
    <t>216.42</t>
  </si>
  <si>
    <t>8,479.14</t>
  </si>
  <si>
    <t>10,589.42</t>
  </si>
  <si>
    <t>8,478.92</t>
  </si>
  <si>
    <t>10,589.20</t>
  </si>
  <si>
    <t>3,230.35</t>
  </si>
  <si>
    <t>11,709.27</t>
  </si>
  <si>
    <t>13,819.55</t>
  </si>
  <si>
    <t>14,319.55</t>
  </si>
  <si>
    <t>CH1313</t>
  </si>
  <si>
    <t>Yupi</t>
  </si>
  <si>
    <t>CH1314</t>
  </si>
  <si>
    <t>1,504.80</t>
  </si>
  <si>
    <t>4,730.68</t>
  </si>
  <si>
    <t>3,770.40</t>
  </si>
  <si>
    <t>18,089.95</t>
  </si>
  <si>
    <t>2,455.20</t>
  </si>
  <si>
    <t>20,545.15</t>
  </si>
  <si>
    <t xml:space="preserve">Changoluiza Mauricio </t>
  </si>
  <si>
    <t xml:space="preserve">Nathaly Mecias </t>
  </si>
  <si>
    <t>TRANSTAIRNERCORP</t>
  </si>
  <si>
    <t>CH1315</t>
  </si>
  <si>
    <t>CH1317</t>
  </si>
  <si>
    <t>CH1318</t>
  </si>
  <si>
    <t>CH1319</t>
  </si>
  <si>
    <t>Maria MOYA</t>
  </si>
  <si>
    <t>20,395.15</t>
  </si>
  <si>
    <t>20,245.15</t>
  </si>
  <si>
    <t>20,095.15</t>
  </si>
  <si>
    <t>3,000.00</t>
  </si>
  <si>
    <t>17,095.15</t>
  </si>
  <si>
    <t>1,082.56</t>
  </si>
  <si>
    <t>16,012.59</t>
  </si>
  <si>
    <t>14,432.59</t>
  </si>
  <si>
    <t>445.50</t>
  </si>
  <si>
    <t>14,878.09</t>
  </si>
  <si>
    <t>15,048.09</t>
  </si>
  <si>
    <t>CH1321</t>
  </si>
  <si>
    <t>CH1322</t>
  </si>
  <si>
    <t xml:space="preserve">MAZABANDA GERMAN </t>
  </si>
  <si>
    <t xml:space="preserve">Changoluiza Zapata </t>
  </si>
  <si>
    <t>CH1323</t>
  </si>
  <si>
    <t>CH1324</t>
  </si>
  <si>
    <t>CH1325</t>
  </si>
  <si>
    <t>CH1326</t>
  </si>
  <si>
    <t>519.00</t>
  </si>
  <si>
    <t>15,567.09</t>
  </si>
  <si>
    <t>3,829.53</t>
  </si>
  <si>
    <t>11,737.56</t>
  </si>
  <si>
    <t>11,437.56</t>
  </si>
  <si>
    <t>11,197.56</t>
  </si>
  <si>
    <t>TRANSFEGUETER</t>
  </si>
  <si>
    <t>CH1327</t>
  </si>
  <si>
    <t xml:space="preserve">ANDRADE ULLOA </t>
  </si>
  <si>
    <t xml:space="preserve">Benabides Jose </t>
  </si>
  <si>
    <t>2,148.30</t>
  </si>
  <si>
    <t>13,345.86</t>
  </si>
  <si>
    <t>13,165.86</t>
  </si>
  <si>
    <t>12,615.86</t>
  </si>
  <si>
    <t>12,445.86</t>
  </si>
  <si>
    <t>12,325.86</t>
  </si>
  <si>
    <t>12,721.86</t>
  </si>
  <si>
    <t>495.00</t>
  </si>
  <si>
    <t>13,216.86</t>
  </si>
  <si>
    <t>CH1328</t>
  </si>
  <si>
    <t>Yobell</t>
  </si>
  <si>
    <t>380.00</t>
  </si>
  <si>
    <t>13,596.86</t>
  </si>
  <si>
    <t>13,246.86</t>
  </si>
  <si>
    <t>555.00</t>
  </si>
  <si>
    <t>12,691.86</t>
  </si>
  <si>
    <t>12,591.86</t>
  </si>
  <si>
    <t>1,624.74</t>
  </si>
  <si>
    <t>14,216.60</t>
  </si>
  <si>
    <t>CH1329</t>
  </si>
  <si>
    <t>CH1330</t>
  </si>
  <si>
    <t>CH1331</t>
  </si>
  <si>
    <t>CH1332</t>
  </si>
  <si>
    <t>Netcomex</t>
  </si>
  <si>
    <t>13,729.96</t>
  </si>
  <si>
    <t>2,062.05</t>
  </si>
  <si>
    <t>11,667.91</t>
  </si>
  <si>
    <t>179.30</t>
  </si>
  <si>
    <t>11,847.21</t>
  </si>
  <si>
    <t>652.00</t>
  </si>
  <si>
    <t>12,499.21</t>
  </si>
  <si>
    <t>12,379.21</t>
  </si>
  <si>
    <t>11,379.21</t>
  </si>
  <si>
    <t>220.00</t>
  </si>
  <si>
    <t>11,599.21</t>
  </si>
  <si>
    <t>CH1333</t>
  </si>
  <si>
    <t>CH1334</t>
  </si>
  <si>
    <t xml:space="preserve">Vega Armas </t>
  </si>
  <si>
    <t>667.91</t>
  </si>
  <si>
    <t>10,931.30</t>
  </si>
  <si>
    <t>270.00</t>
  </si>
  <si>
    <t>11,201.30</t>
  </si>
  <si>
    <t>CH1336</t>
  </si>
  <si>
    <t>CH1337</t>
  </si>
  <si>
    <t>TRANSLOTAP</t>
  </si>
  <si>
    <t>German Mazabanda</t>
  </si>
  <si>
    <t>10,701.30</t>
  </si>
  <si>
    <t>10,801.30</t>
  </si>
  <si>
    <t>10,901.30</t>
  </si>
  <si>
    <t>1,928.52</t>
  </si>
  <si>
    <t>12,829.82</t>
  </si>
  <si>
    <t>11,079.50</t>
  </si>
  <si>
    <t>13,008.02</t>
  </si>
  <si>
    <t>1,120.00</t>
  </si>
  <si>
    <t>9,959.50</t>
  </si>
  <si>
    <t>11,888.02</t>
  </si>
  <si>
    <t>8.96</t>
  </si>
  <si>
    <t>9,950.54</t>
  </si>
  <si>
    <t>11,879.06</t>
  </si>
  <si>
    <t>2,477.42</t>
  </si>
  <si>
    <t>12,427.96</t>
  </si>
  <si>
    <t>14,356.48</t>
  </si>
  <si>
    <t>6,108.30</t>
  </si>
  <si>
    <t>18,536.26</t>
  </si>
  <si>
    <t>20,464.78</t>
  </si>
  <si>
    <t>5.00</t>
  </si>
  <si>
    <t>20,459.78</t>
  </si>
  <si>
    <t>1.00</t>
  </si>
  <si>
    <t>20,458.78</t>
  </si>
  <si>
    <t>2,387.89</t>
  </si>
  <si>
    <t>18,070.89</t>
  </si>
  <si>
    <t>2.00</t>
  </si>
  <si>
    <t>18,068.89</t>
  </si>
  <si>
    <t>18,306.49</t>
  </si>
  <si>
    <t>CH1338</t>
  </si>
  <si>
    <t>Jose Benavides</t>
  </si>
  <si>
    <t>DEBI</t>
  </si>
  <si>
    <t>Banco Bolivariano</t>
  </si>
  <si>
    <t>NOTA DEB</t>
  </si>
  <si>
    <t>Bancos</t>
  </si>
  <si>
    <t>BANCOS</t>
  </si>
  <si>
    <t>1,500.00</t>
  </si>
  <si>
    <t>16,806.49</t>
  </si>
  <si>
    <t>16,805.49</t>
  </si>
  <si>
    <t>2,608.36</t>
  </si>
  <si>
    <t>14,197.13</t>
  </si>
  <si>
    <t>14,196.13</t>
  </si>
  <si>
    <t>13,696.13</t>
  </si>
  <si>
    <t>13,694.13</t>
  </si>
  <si>
    <t>Nota debito</t>
  </si>
  <si>
    <t>SALDO APERTURA</t>
  </si>
  <si>
    <t>812.00</t>
  </si>
  <si>
    <t>12,882.13</t>
  </si>
  <si>
    <t>4.00</t>
  </si>
  <si>
    <t>12,878.13</t>
  </si>
  <si>
    <t>1,103.74</t>
  </si>
  <si>
    <t>11,774.39</t>
  </si>
  <si>
    <t>11,769.39</t>
  </si>
  <si>
    <t>811.26</t>
  </si>
  <si>
    <t>10,958.13</t>
  </si>
  <si>
    <t>10,957.13</t>
  </si>
  <si>
    <t>1,386.00</t>
  </si>
  <si>
    <t>12,343.13</t>
  </si>
  <si>
    <t>12,503.13</t>
  </si>
  <si>
    <t>2,793.16</t>
  </si>
  <si>
    <t>15,296.29</t>
  </si>
  <si>
    <t>584.10</t>
  </si>
  <si>
    <t>15,880.39</t>
  </si>
  <si>
    <t>168.30</t>
  </si>
  <si>
    <t>16,048.69</t>
  </si>
  <si>
    <t>DE12966344</t>
  </si>
  <si>
    <t>PAGO PROVEEDORES</t>
  </si>
  <si>
    <t>MOVI BANCOS</t>
  </si>
  <si>
    <t>DE12966276</t>
  </si>
  <si>
    <t>PAGO PNOMINAS</t>
  </si>
  <si>
    <t>DE12966459</t>
  </si>
  <si>
    <t>SALDOS NOMINAS</t>
  </si>
  <si>
    <t>3,218.00</t>
  </si>
  <si>
    <t>12,830.69</t>
  </si>
  <si>
    <t>12,829.69</t>
  </si>
  <si>
    <t>1,325.00</t>
  </si>
  <si>
    <t>11,504.69</t>
  </si>
  <si>
    <t>11,502.69</t>
  </si>
  <si>
    <t>CH1339</t>
  </si>
  <si>
    <t>Rebote de Karen Indrovo</t>
  </si>
  <si>
    <t xml:space="preserve">Transtairner </t>
  </si>
  <si>
    <t>FIGUETER</t>
  </si>
  <si>
    <t>Jhinver Cedeño</t>
  </si>
  <si>
    <t>DE12976366</t>
  </si>
  <si>
    <t>DE12976361</t>
  </si>
  <si>
    <t>1,035.97</t>
  </si>
  <si>
    <t>10,466.72</t>
  </si>
  <si>
    <t>0.30</t>
  </si>
  <si>
    <t>10,466.42</t>
  </si>
  <si>
    <t>3,297.07</t>
  </si>
  <si>
    <t>7,169.35</t>
  </si>
  <si>
    <t>7,167.35</t>
  </si>
  <si>
    <t>DE12986055</t>
  </si>
  <si>
    <t>DE12986217</t>
  </si>
  <si>
    <t>PAGOS PROVEEDORE</t>
  </si>
  <si>
    <t>2,247.30</t>
  </si>
  <si>
    <t>9,414.65</t>
  </si>
  <si>
    <t>325.00</t>
  </si>
  <si>
    <t>9,089.65</t>
  </si>
  <si>
    <t>9,088.65</t>
  </si>
  <si>
    <t>1,029.60</t>
  </si>
  <si>
    <t>10,118.25</t>
  </si>
  <si>
    <t>DE12991675</t>
  </si>
  <si>
    <t>653.00</t>
  </si>
  <si>
    <t>10,771.25</t>
  </si>
  <si>
    <t>138.60</t>
  </si>
  <si>
    <t>10,909.85</t>
  </si>
  <si>
    <t>9,909.85</t>
  </si>
  <si>
    <t>9,908.85</t>
  </si>
  <si>
    <t>9,873.03</t>
  </si>
  <si>
    <t>9,872.81</t>
  </si>
  <si>
    <t>9,622.81</t>
  </si>
  <si>
    <t>9,562.81</t>
  </si>
  <si>
    <t>9,561.81</t>
  </si>
  <si>
    <t>9,761.81</t>
  </si>
  <si>
    <t>1,648.99</t>
  </si>
  <si>
    <t>11,410.80</t>
  </si>
  <si>
    <t>10,810.80</t>
  </si>
  <si>
    <t>10,808.80</t>
  </si>
  <si>
    <t>10,558.80</t>
  </si>
  <si>
    <t>10,557.80</t>
  </si>
  <si>
    <t>441.00</t>
  </si>
  <si>
    <t>10,998.80</t>
  </si>
  <si>
    <t>11,575.00</t>
  </si>
  <si>
    <t>Empretrans</t>
  </si>
  <si>
    <t>ALRIMALA</t>
  </si>
  <si>
    <t>DE12999971</t>
  </si>
  <si>
    <t>LOCATION WORD</t>
  </si>
  <si>
    <t>DE1300550</t>
  </si>
  <si>
    <t>DE13010159</t>
  </si>
  <si>
    <t>DE13011665</t>
  </si>
  <si>
    <t>323.00</t>
  </si>
  <si>
    <t>11,252.00</t>
  </si>
  <si>
    <t>11,251.00</t>
  </si>
  <si>
    <t>11,001.00</t>
  </si>
  <si>
    <t>11,000.00</t>
  </si>
  <si>
    <t>4,504.50</t>
  </si>
  <si>
    <t>15,504.50</t>
  </si>
  <si>
    <t>15,354.50</t>
  </si>
  <si>
    <t>15,353.50</t>
  </si>
  <si>
    <t>15,303.50</t>
  </si>
  <si>
    <t>15,302.50</t>
  </si>
  <si>
    <t>15,122.50</t>
  </si>
  <si>
    <t>15,121.50</t>
  </si>
  <si>
    <t>7,585.38</t>
  </si>
  <si>
    <t>22,706.88</t>
  </si>
  <si>
    <t>6,280.00</t>
  </si>
  <si>
    <t>8,841.50</t>
  </si>
  <si>
    <t>16,426.88</t>
  </si>
  <si>
    <t>8,836.50</t>
  </si>
  <si>
    <t>16,421.88</t>
  </si>
  <si>
    <t>TRANSLOGAL</t>
  </si>
  <si>
    <t>9,727.50</t>
  </si>
  <si>
    <t>17,312.88</t>
  </si>
  <si>
    <t>148.50</t>
  </si>
  <si>
    <t>9,876.00</t>
  </si>
  <si>
    <t>17,461.38</t>
  </si>
  <si>
    <t>8,376.00</t>
  </si>
  <si>
    <t>15,961.38</t>
  </si>
  <si>
    <t>8,375.00</t>
  </si>
  <si>
    <t>15,960.38</t>
  </si>
  <si>
    <t>3,206.07</t>
  </si>
  <si>
    <t>11,581.07</t>
  </si>
  <si>
    <t>19,166.45</t>
  </si>
  <si>
    <t>260.00</t>
  </si>
  <si>
    <t>11,841.07</t>
  </si>
  <si>
    <t>19,426.45</t>
  </si>
  <si>
    <t>19,226.45</t>
  </si>
  <si>
    <t>19,225.45</t>
  </si>
  <si>
    <t>18,225.45</t>
  </si>
  <si>
    <t>18,224.45</t>
  </si>
  <si>
    <t>18,024.45</t>
  </si>
  <si>
    <t>18,023.45</t>
  </si>
  <si>
    <t>881.10</t>
  </si>
  <si>
    <t>18,904.55</t>
  </si>
  <si>
    <t>773.49</t>
  </si>
  <si>
    <t>18,131.06</t>
  </si>
  <si>
    <t>18,130.06</t>
  </si>
  <si>
    <t>5,515.15</t>
  </si>
  <si>
    <t>12,614.91</t>
  </si>
  <si>
    <t>3.00</t>
  </si>
  <si>
    <t>12,611.91</t>
  </si>
  <si>
    <t>270.40</t>
  </si>
  <si>
    <t>12,882.31</t>
  </si>
  <si>
    <t>294.00</t>
  </si>
  <si>
    <t>13,176.31</t>
  </si>
  <si>
    <t>13,466.31</t>
  </si>
  <si>
    <t>13,175.31</t>
  </si>
  <si>
    <t>12,275.31</t>
  </si>
  <si>
    <t>12,273.31</t>
  </si>
  <si>
    <t>141.00</t>
  </si>
  <si>
    <t>12,414.31</t>
  </si>
  <si>
    <t>11,914.31</t>
  </si>
  <si>
    <t>11,913.31</t>
  </si>
  <si>
    <t>TRANSREFRIGER</t>
  </si>
  <si>
    <t>DE13015728</t>
  </si>
  <si>
    <t>DEB13018909</t>
  </si>
  <si>
    <t>ALFREDO SANDOVAL</t>
  </si>
  <si>
    <t>DEB56892060</t>
  </si>
  <si>
    <t>DEB13048810</t>
  </si>
  <si>
    <t>NETCOMEX</t>
  </si>
  <si>
    <t>DE13051724</t>
  </si>
  <si>
    <t>DE13059922</t>
  </si>
  <si>
    <t>DE56936994</t>
  </si>
  <si>
    <t>DE13052077</t>
  </si>
  <si>
    <t>DE56921652</t>
  </si>
  <si>
    <t xml:space="preserve">DEVOLUCION POR PAGO NO </t>
  </si>
  <si>
    <t>DE56951023</t>
  </si>
  <si>
    <t>DE13069472</t>
  </si>
  <si>
    <t>Compañía QGC S.A</t>
  </si>
  <si>
    <t>DE56866265</t>
  </si>
  <si>
    <t>DE56846758</t>
  </si>
  <si>
    <t>PATEL EXPORT</t>
  </si>
  <si>
    <t xml:space="preserve">EDUARDO BAYAS </t>
  </si>
  <si>
    <t>DE568446904</t>
  </si>
  <si>
    <t>348.00</t>
  </si>
  <si>
    <t>11,565.31</t>
  </si>
  <si>
    <t>11,564.31</t>
  </si>
  <si>
    <t>594.00</t>
  </si>
  <si>
    <t>12,158.31</t>
  </si>
  <si>
    <t>11,958.31</t>
  </si>
  <si>
    <t>11,957.31</t>
  </si>
  <si>
    <t>1,825.00</t>
  </si>
  <si>
    <t>10,132.31</t>
  </si>
  <si>
    <t>10,130.31</t>
  </si>
  <si>
    <t>10,308.51</t>
  </si>
  <si>
    <t>841.50</t>
  </si>
  <si>
    <t>11,150.01</t>
  </si>
  <si>
    <t>534.60</t>
  </si>
  <si>
    <t>11,684.61</t>
  </si>
  <si>
    <t>750.00</t>
  </si>
  <si>
    <t>10,934.61</t>
  </si>
  <si>
    <t>10,932.61</t>
  </si>
  <si>
    <t>989.57</t>
  </si>
  <si>
    <t>9,943.04</t>
  </si>
  <si>
    <t>9,942.04</t>
  </si>
  <si>
    <t>9,642.04</t>
  </si>
  <si>
    <t>9,641.04</t>
  </si>
  <si>
    <t>8,941.04</t>
  </si>
  <si>
    <t>8,940.04</t>
  </si>
  <si>
    <t>796.00</t>
  </si>
  <si>
    <t>9,736.04</t>
  </si>
  <si>
    <t>9,836.04</t>
  </si>
  <si>
    <t>5,613.30</t>
  </si>
  <si>
    <t>15,449.34</t>
  </si>
  <si>
    <t>15,549.34</t>
  </si>
  <si>
    <t>DE13075047</t>
  </si>
  <si>
    <t>DE13077859</t>
  </si>
  <si>
    <t>DE56991098</t>
  </si>
  <si>
    <t>JENNIFER LOPEZ</t>
  </si>
  <si>
    <t xml:space="preserve">FAMILIA SANCELA </t>
  </si>
  <si>
    <t xml:space="preserve">Quinga EMPRETRANS </t>
  </si>
  <si>
    <t xml:space="preserve">JENNY TAPIA </t>
  </si>
  <si>
    <t>DE57003975</t>
  </si>
  <si>
    <t>DE57005285</t>
  </si>
  <si>
    <t>15,349.34</t>
  </si>
  <si>
    <t>15,348.34</t>
  </si>
  <si>
    <t>15,744.34</t>
  </si>
  <si>
    <t>5,343.42</t>
  </si>
  <si>
    <t>21,087.76</t>
  </si>
  <si>
    <t>20,887.76</t>
  </si>
  <si>
    <t>20,886.76</t>
  </si>
  <si>
    <t>316.80</t>
  </si>
  <si>
    <t>21,203.56</t>
  </si>
  <si>
    <t>19,503.56</t>
  </si>
  <si>
    <t>19,502.56</t>
  </si>
  <si>
    <t>2,160.18</t>
  </si>
  <si>
    <t>21,662.74</t>
  </si>
  <si>
    <t>578.76</t>
  </si>
  <si>
    <t>18,923.80</t>
  </si>
  <si>
    <t>21,083.98</t>
  </si>
  <si>
    <t>18,922.80</t>
  </si>
  <si>
    <t>21,082.98</t>
  </si>
  <si>
    <t>1,318.72</t>
  </si>
  <si>
    <t>17,604.08</t>
  </si>
  <si>
    <t>19,764.26</t>
  </si>
  <si>
    <t>17,599.08</t>
  </si>
  <si>
    <t>19,759.26</t>
  </si>
  <si>
    <t>17,339.08</t>
  </si>
  <si>
    <t>19,499.26</t>
  </si>
  <si>
    <t>17,338.08</t>
  </si>
  <si>
    <t>19,498.26</t>
  </si>
  <si>
    <t>166.00</t>
  </si>
  <si>
    <t>17,172.08</t>
  </si>
  <si>
    <t>19,332.26</t>
  </si>
  <si>
    <t>17,170.08</t>
  </si>
  <si>
    <t>19,330.26</t>
  </si>
  <si>
    <t>6,706.32</t>
  </si>
  <si>
    <t>10,463.76</t>
  </si>
  <si>
    <t>12,623.94</t>
  </si>
  <si>
    <t>10,459.76</t>
  </si>
  <si>
    <t>12,619.94</t>
  </si>
  <si>
    <t>2.52</t>
  </si>
  <si>
    <t>10,457.24</t>
  </si>
  <si>
    <t>12,617.42</t>
  </si>
  <si>
    <t>Nota Debito</t>
  </si>
  <si>
    <t>Movimiento Bancos</t>
  </si>
  <si>
    <t>JOSE BENABIDES</t>
  </si>
  <si>
    <t xml:space="preserve">PAGO NOMINA </t>
  </si>
  <si>
    <t xml:space="preserve">PAGO A PROVEEDORES </t>
  </si>
  <si>
    <t xml:space="preserve">CERTIFICADO BANCARIO </t>
  </si>
  <si>
    <t>318.50</t>
  </si>
  <si>
    <t>12,935.92</t>
  </si>
  <si>
    <t>196.00</t>
  </si>
  <si>
    <t>13,131.92</t>
  </si>
  <si>
    <t>1,627.01</t>
  </si>
  <si>
    <t>11,504.91</t>
  </si>
  <si>
    <t>11,503.91</t>
  </si>
  <si>
    <t>11,353.91</t>
  </si>
  <si>
    <t>11,352.91</t>
  </si>
  <si>
    <t>1,188.00</t>
  </si>
  <si>
    <t>12,540.91</t>
  </si>
  <si>
    <t>3,286.80</t>
  </si>
  <si>
    <t>15,827.71</t>
  </si>
  <si>
    <t>800.00</t>
  </si>
  <si>
    <t>15,027.71</t>
  </si>
  <si>
    <t>15,026.71</t>
  </si>
  <si>
    <t xml:space="preserve">  </t>
  </si>
  <si>
    <t>15,286.71</t>
  </si>
  <si>
    <t>14,990.89</t>
  </si>
  <si>
    <t>15,250.89</t>
  </si>
  <si>
    <t>14,990.67</t>
  </si>
  <si>
    <t>15,250.67</t>
  </si>
  <si>
    <t>15,347.07</t>
  </si>
  <si>
    <t>15,607.07</t>
  </si>
  <si>
    <t>LOCATION WORLD</t>
  </si>
  <si>
    <t>TRATAIRNERCORP</t>
  </si>
  <si>
    <t>760.00</t>
  </si>
  <si>
    <t>14,847.07</t>
  </si>
  <si>
    <t>14,845.07</t>
  </si>
  <si>
    <t xml:space="preserve">Jenny medina </t>
  </si>
  <si>
    <t>14,545.07</t>
  </si>
  <si>
    <t>14,544.07</t>
  </si>
  <si>
    <t>135.20</t>
  </si>
  <si>
    <t>14,679.27</t>
  </si>
  <si>
    <t>14,826.27</t>
  </si>
  <si>
    <t>14,276.27</t>
  </si>
  <si>
    <t>14,275.27</t>
  </si>
  <si>
    <t>14,631.67</t>
  </si>
  <si>
    <t>2,001.78</t>
  </si>
  <si>
    <t>16,633.45</t>
  </si>
  <si>
    <t>12,475.27</t>
  </si>
  <si>
    <t>14,833.45</t>
  </si>
  <si>
    <t>12,473.27</t>
  </si>
  <si>
    <t>14,831.45</t>
  </si>
  <si>
    <t>3,300.46</t>
  </si>
  <si>
    <t>9,172.81</t>
  </si>
  <si>
    <t>11,530.99</t>
  </si>
  <si>
    <t>9,171.81</t>
  </si>
  <si>
    <t>11,529.99</t>
  </si>
  <si>
    <t xml:space="preserve">CAMIONEROS DE LA SIERRA </t>
  </si>
  <si>
    <t>8,848.60</t>
  </si>
  <si>
    <t>18,376.81</t>
  </si>
  <si>
    <t>20,378.59</t>
  </si>
  <si>
    <t>1,084.57</t>
  </si>
  <si>
    <t>17,292.24</t>
  </si>
  <si>
    <t>19,294.02</t>
  </si>
  <si>
    <t>1,382.24</t>
  </si>
  <si>
    <t>18,674.48</t>
  </si>
  <si>
    <t>20,676.26</t>
  </si>
  <si>
    <t>18,676.26</t>
  </si>
  <si>
    <t>18,675.26</t>
  </si>
  <si>
    <t>125.00</t>
  </si>
  <si>
    <t>18,550.26</t>
  </si>
  <si>
    <t>18,549.26</t>
  </si>
  <si>
    <t>2,061.10</t>
  </si>
  <si>
    <t>20,610.36</t>
  </si>
  <si>
    <t>1,038.76</t>
  </si>
  <si>
    <t>21,649.12</t>
  </si>
  <si>
    <t>21,886.72</t>
  </si>
  <si>
    <t>5,749.99</t>
  </si>
  <si>
    <t>16,136.73</t>
  </si>
  <si>
    <t>16,132.73</t>
  </si>
  <si>
    <t>631.69</t>
  </si>
  <si>
    <t>15,501.04</t>
  </si>
  <si>
    <t>15,499.04</t>
  </si>
  <si>
    <t>15,599.04</t>
  </si>
  <si>
    <t>2,732.00</t>
  </si>
  <si>
    <t>12,867.04</t>
  </si>
  <si>
    <t>12,864.04</t>
  </si>
  <si>
    <t>15,319.24</t>
  </si>
  <si>
    <t>EMCH</t>
  </si>
  <si>
    <t>15,229.24</t>
  </si>
  <si>
    <t>15,449.24</t>
  </si>
  <si>
    <t>15,149.24</t>
  </si>
  <si>
    <t>15,147.24</t>
  </si>
  <si>
    <t>14,927.24</t>
  </si>
  <si>
    <t>14,926.24</t>
  </si>
  <si>
    <t>15,016.24</t>
  </si>
  <si>
    <t>15,236.24</t>
  </si>
  <si>
    <t>16,127.24</t>
  </si>
  <si>
    <t>CHEQUERA</t>
  </si>
  <si>
    <t xml:space="preserve">DEVOLUCION </t>
  </si>
  <si>
    <t>FAMILIA SANCELA</t>
  </si>
  <si>
    <t>15,827.24</t>
  </si>
  <si>
    <t>15,826.24</t>
  </si>
  <si>
    <t>2,230.99</t>
  </si>
  <si>
    <t>18,057.23</t>
  </si>
  <si>
    <t>15,457.23</t>
  </si>
  <si>
    <t>15,455.23</t>
  </si>
  <si>
    <t>15,305.23</t>
  </si>
  <si>
    <t>15,304.23</t>
  </si>
  <si>
    <t>2,319.57</t>
  </si>
  <si>
    <t>17,623.80</t>
  </si>
  <si>
    <t>14,954.23</t>
  </si>
  <si>
    <t>17,273.80</t>
  </si>
  <si>
    <t>14,953.23</t>
  </si>
  <si>
    <t>17,272.80</t>
  </si>
  <si>
    <t>14,553.23</t>
  </si>
  <si>
    <t>16,872.80</t>
  </si>
  <si>
    <t>14,551.23</t>
  </si>
  <si>
    <t>16,870.80</t>
  </si>
  <si>
    <t>JOSE GUZAMAN</t>
  </si>
  <si>
    <t>2,848.11</t>
  </si>
  <si>
    <t>11,703.12</t>
  </si>
  <si>
    <t>14,022.69</t>
  </si>
  <si>
    <t>11,702.12</t>
  </si>
  <si>
    <t>14,021.69</t>
  </si>
  <si>
    <t>11,152.12</t>
  </si>
  <si>
    <t>13,471.69</t>
  </si>
  <si>
    <t>11,151.12</t>
  </si>
  <si>
    <t>13,470.69</t>
  </si>
  <si>
    <t>1,250.00</t>
  </si>
  <si>
    <t>9,901.12</t>
  </si>
  <si>
    <t>12,220.69</t>
  </si>
  <si>
    <t>9,899.12</t>
  </si>
  <si>
    <t>12,218.69</t>
  </si>
  <si>
    <t>12,198.69</t>
  </si>
  <si>
    <t>12,197.69</t>
  </si>
  <si>
    <t>1,672.25</t>
  </si>
  <si>
    <t>10,525.44</t>
  </si>
  <si>
    <t>10,523.44</t>
  </si>
  <si>
    <t>TRNSPORTE QGC</t>
  </si>
  <si>
    <t>TRANSLOTASP</t>
  </si>
  <si>
    <t>NOTA DEBITO</t>
  </si>
  <si>
    <t>680.00</t>
  </si>
  <si>
    <t>9,843.44</t>
  </si>
  <si>
    <t>9,693.44</t>
  </si>
  <si>
    <t>9,493.44</t>
  </si>
  <si>
    <t>11,621.94</t>
  </si>
  <si>
    <t>11,451.94</t>
  </si>
  <si>
    <t>11,231.94</t>
  </si>
  <si>
    <t>CH1351</t>
  </si>
  <si>
    <t>CH1352</t>
  </si>
  <si>
    <t>JUAN MENDIETA</t>
  </si>
  <si>
    <t>CH1353</t>
  </si>
  <si>
    <t>CH1354</t>
  </si>
  <si>
    <t>CH1355</t>
  </si>
  <si>
    <t>CH1356</t>
  </si>
  <si>
    <t>CH1358</t>
  </si>
  <si>
    <t>CH1359</t>
  </si>
  <si>
    <t>CH1360</t>
  </si>
  <si>
    <t>407.97</t>
  </si>
  <si>
    <t>9,752.97</t>
  </si>
  <si>
    <t>911.00</t>
  </si>
  <si>
    <t>10,320.94</t>
  </si>
  <si>
    <t>10,160.94</t>
  </si>
  <si>
    <t>9,556.72</t>
  </si>
  <si>
    <t>19,309.69</t>
  </si>
  <si>
    <t>897.25</t>
  </si>
  <si>
    <t>20,206.94</t>
  </si>
  <si>
    <t>277.20</t>
  </si>
  <si>
    <t>20,484.14</t>
  </si>
  <si>
    <t>19,796.94</t>
  </si>
  <si>
    <t>20,074.14</t>
  </si>
  <si>
    <t>19,596.94</t>
  </si>
  <si>
    <t>19,874.14</t>
  </si>
  <si>
    <t>19,346.94</t>
  </si>
  <si>
    <t>19,624.14</t>
  </si>
  <si>
    <t>19,146.94</t>
  </si>
  <si>
    <t>19,424.14</t>
  </si>
  <si>
    <t>EXPERTISIMA</t>
  </si>
  <si>
    <t>CH1361</t>
  </si>
  <si>
    <t>CH1362</t>
  </si>
  <si>
    <t>CH1363</t>
  </si>
  <si>
    <t>CH1364</t>
  </si>
  <si>
    <t>440.00</t>
  </si>
  <si>
    <t>18,706.94</t>
  </si>
  <si>
    <t>18,984.14</t>
  </si>
  <si>
    <t>18,206.94</t>
  </si>
  <si>
    <t>18,484.14</t>
  </si>
  <si>
    <t>18,384.14</t>
  </si>
  <si>
    <t>18,383.14</t>
  </si>
  <si>
    <t>821.55</t>
  </si>
  <si>
    <t>17,561.59</t>
  </si>
  <si>
    <t>CH1365</t>
  </si>
  <si>
    <t>CH1366</t>
  </si>
  <si>
    <t>CH1368</t>
  </si>
  <si>
    <t>280.00</t>
  </si>
  <si>
    <t>17,280.59</t>
  </si>
  <si>
    <t>16,780.59</t>
  </si>
  <si>
    <t>16,560.59</t>
  </si>
  <si>
    <t>116.26</t>
  </si>
  <si>
    <t>16,444.33</t>
  </si>
  <si>
    <t>16,203.09</t>
  </si>
  <si>
    <t>217.50</t>
  </si>
  <si>
    <t>15,985.59</t>
  </si>
  <si>
    <t>14,985.59</t>
  </si>
  <si>
    <t>711.24</t>
  </si>
  <si>
    <t>14,274.35</t>
  </si>
  <si>
    <t>14,272.35</t>
  </si>
  <si>
    <t>CH1369</t>
  </si>
  <si>
    <t>CH1370</t>
  </si>
  <si>
    <t>CH1371</t>
  </si>
  <si>
    <t>ALFREDOSANDOVAL</t>
  </si>
  <si>
    <t>CH1372</t>
  </si>
  <si>
    <t>WILLIAM PEREZ</t>
  </si>
  <si>
    <t>CH1373</t>
  </si>
  <si>
    <t>CH1374</t>
  </si>
  <si>
    <t xml:space="preserve">NATHALY MECIAS </t>
  </si>
  <si>
    <t>CH1375</t>
  </si>
  <si>
    <t xml:space="preserve">COTRANPECC </t>
  </si>
  <si>
    <t>MOVIMIENTO BANCOS</t>
  </si>
  <si>
    <t>MOVI  BANCOS</t>
  </si>
  <si>
    <t>14,569.35</t>
  </si>
  <si>
    <t>14,574.35</t>
  </si>
  <si>
    <t>214.29</t>
  </si>
  <si>
    <t>14,360.06</t>
  </si>
  <si>
    <t>12,360.06</t>
  </si>
  <si>
    <t>428.58</t>
  </si>
  <si>
    <t>11,931.48</t>
  </si>
  <si>
    <t>11,717.19</t>
  </si>
  <si>
    <t>11,502.90</t>
  </si>
  <si>
    <t>12,037.50</t>
  </si>
  <si>
    <t>2,778.59</t>
  </si>
  <si>
    <t>14,816.09</t>
  </si>
  <si>
    <t>41.24</t>
  </si>
  <si>
    <t>14,774.85</t>
  </si>
  <si>
    <t>108.76</t>
  </si>
  <si>
    <t>14,666.09</t>
  </si>
  <si>
    <t>43.58</t>
  </si>
  <si>
    <t>14,622.51</t>
  </si>
  <si>
    <t>1,806.60</t>
  </si>
  <si>
    <t>16,429.11</t>
  </si>
  <si>
    <t>855.70</t>
  </si>
  <si>
    <t>17,284.81</t>
  </si>
  <si>
    <t>17,804.81</t>
  </si>
  <si>
    <t>CH1376</t>
  </si>
  <si>
    <t>CH1377</t>
  </si>
  <si>
    <t>CH1378</t>
  </si>
  <si>
    <t>17,014.81</t>
  </si>
  <si>
    <t>17,534.81</t>
  </si>
  <si>
    <t>16,864.81</t>
  </si>
  <si>
    <t>17,384.81</t>
  </si>
  <si>
    <t>2,683.60</t>
  </si>
  <si>
    <t>14,181.21</t>
  </si>
  <si>
    <t>14,701.21</t>
  </si>
  <si>
    <t>14,180.21</t>
  </si>
  <si>
    <t>14,700.21</t>
  </si>
  <si>
    <t>13,700.21</t>
  </si>
  <si>
    <t>14,220.21</t>
  </si>
  <si>
    <t>13,200.21</t>
  </si>
  <si>
    <t>13,720.21</t>
  </si>
  <si>
    <t>950.40</t>
  </si>
  <si>
    <t>14,670.61</t>
  </si>
  <si>
    <t>14,470.61</t>
  </si>
  <si>
    <t>COMPAÑÍA TERMIC</t>
  </si>
  <si>
    <t>CAL</t>
  </si>
  <si>
    <t>CH1379</t>
  </si>
  <si>
    <t>CH1380</t>
  </si>
  <si>
    <t>CH1381</t>
  </si>
  <si>
    <t>CH1382</t>
  </si>
  <si>
    <t>CH1383</t>
  </si>
  <si>
    <t>CH1384</t>
  </si>
  <si>
    <t>GERMAN MASABANDA</t>
  </si>
  <si>
    <t>CH1385</t>
  </si>
  <si>
    <t>CH1386</t>
  </si>
  <si>
    <t>ADESGAE S.A</t>
  </si>
  <si>
    <t>CH1387</t>
  </si>
  <si>
    <t>CH1389</t>
  </si>
  <si>
    <t>CH1390</t>
  </si>
  <si>
    <t>374.22</t>
  </si>
  <si>
    <t>14,844.83</t>
  </si>
  <si>
    <t>ONLYSERVIS</t>
  </si>
  <si>
    <t>14,434.79</t>
  </si>
  <si>
    <t>14,809.01</t>
  </si>
  <si>
    <t>14,434.57</t>
  </si>
  <si>
    <t>14,808.79</t>
  </si>
  <si>
    <t>490.00</t>
  </si>
  <si>
    <t>14,318.79</t>
  </si>
  <si>
    <t>455.00</t>
  </si>
  <si>
    <t>14,773.79</t>
  </si>
  <si>
    <t>14,373.79</t>
  </si>
  <si>
    <t>13,573.79</t>
  </si>
  <si>
    <t>13,572.79</t>
  </si>
  <si>
    <t>4,771.80</t>
  </si>
  <si>
    <t>18,344.59</t>
  </si>
  <si>
    <t>8,451.74</t>
  </si>
  <si>
    <t>26,796.33</t>
  </si>
  <si>
    <t>387.78</t>
  </si>
  <si>
    <t>27,184.11</t>
  </si>
  <si>
    <t>212.30</t>
  </si>
  <si>
    <t>26,971.81</t>
  </si>
  <si>
    <t>26,871.81</t>
  </si>
  <si>
    <t>26,611.81</t>
  </si>
  <si>
    <t>26,511.81</t>
  </si>
  <si>
    <t>26,311.81</t>
  </si>
  <si>
    <t>25,811.81</t>
  </si>
  <si>
    <t>LOCATION WORL</t>
  </si>
  <si>
    <t>CH1391</t>
  </si>
  <si>
    <t>LUIS QUITO</t>
  </si>
  <si>
    <t>CH1392</t>
  </si>
  <si>
    <t>CH1393</t>
  </si>
  <si>
    <t>TRANTAIRNERCORP</t>
  </si>
  <si>
    <t>CH1394</t>
  </si>
  <si>
    <t>CH1395</t>
  </si>
  <si>
    <t>CH1396</t>
  </si>
  <si>
    <t>ELECTROCABLES</t>
  </si>
  <si>
    <t>CH1397</t>
  </si>
  <si>
    <t>CH1398</t>
  </si>
  <si>
    <t xml:space="preserve">FELBENITRANSS </t>
  </si>
  <si>
    <t>SERSUPORT</t>
  </si>
  <si>
    <t>CH1399</t>
  </si>
  <si>
    <t>CH1400</t>
  </si>
  <si>
    <t>CH1401</t>
  </si>
  <si>
    <t>CH1402</t>
  </si>
  <si>
    <t>376.20</t>
  </si>
  <si>
    <t>26,188.01</t>
  </si>
  <si>
    <t>26,336.51</t>
  </si>
  <si>
    <t>238.56</t>
  </si>
  <si>
    <t>26,097.95</t>
  </si>
  <si>
    <t>24,097.95</t>
  </si>
  <si>
    <t>23,877.95</t>
  </si>
  <si>
    <t>23,477.95</t>
  </si>
  <si>
    <t>21,877.95</t>
  </si>
  <si>
    <t>20,793.38</t>
  </si>
  <si>
    <t>TRANSTAIRNERCOR</t>
  </si>
  <si>
    <t>CH1404</t>
  </si>
  <si>
    <t>CH1406</t>
  </si>
  <si>
    <t>CHANGOLUISA</t>
  </si>
  <si>
    <t>CH1407</t>
  </si>
  <si>
    <t>COTRANPECC CIA</t>
  </si>
  <si>
    <t>CH1408</t>
  </si>
  <si>
    <t>CH1410</t>
  </si>
  <si>
    <t>CH1411</t>
  </si>
  <si>
    <t xml:space="preserve">ABRILTRANS </t>
  </si>
  <si>
    <t xml:space="preserve">MOVI BANCOS </t>
  </si>
  <si>
    <t>UNIVIAST</t>
  </si>
  <si>
    <t>PAGO PRESTAMOS</t>
  </si>
  <si>
    <t>ABRILTRANS</t>
  </si>
  <si>
    <t>UNIVIAS</t>
  </si>
  <si>
    <t>ch1412</t>
  </si>
  <si>
    <t xml:space="preserve">Fernando Abril </t>
  </si>
  <si>
    <t>CH1413</t>
  </si>
  <si>
    <t xml:space="preserve">Jaime abril </t>
  </si>
  <si>
    <t>670.54</t>
  </si>
  <si>
    <t>20,122.84</t>
  </si>
  <si>
    <t>10.49</t>
  </si>
  <si>
    <t>20,112.35</t>
  </si>
  <si>
    <t>637.55</t>
  </si>
  <si>
    <t>19,474.80</t>
  </si>
  <si>
    <t>19,294.80</t>
  </si>
  <si>
    <t>19,293.80</t>
  </si>
  <si>
    <t>18,893.80</t>
  </si>
  <si>
    <t>18,892.80</t>
  </si>
  <si>
    <t>80.00</t>
  </si>
  <si>
    <t>18,812.80</t>
  </si>
  <si>
    <t>1,504.97</t>
  </si>
  <si>
    <t>17,307.83</t>
  </si>
  <si>
    <t>15,802.86</t>
  </si>
  <si>
    <t>15,588.57</t>
  </si>
  <si>
    <t>CH1414</t>
  </si>
  <si>
    <t>CH1417</t>
  </si>
  <si>
    <t>CH1420</t>
  </si>
  <si>
    <t>D</t>
  </si>
  <si>
    <t>VEGA</t>
  </si>
  <si>
    <t xml:space="preserve">MOVIMIENTO BANCOS </t>
  </si>
  <si>
    <t>CH1419</t>
  </si>
  <si>
    <t>15,288.57</t>
  </si>
  <si>
    <t>14,988.57</t>
  </si>
  <si>
    <t>1,510.00</t>
  </si>
  <si>
    <t>13,478.57</t>
  </si>
  <si>
    <t>13,578.57</t>
  </si>
  <si>
    <t>382.20</t>
  </si>
  <si>
    <t>13,960.77</t>
  </si>
  <si>
    <t>14,401.77</t>
  </si>
  <si>
    <t>14,141.77</t>
  </si>
  <si>
    <t>4,331.05</t>
  </si>
  <si>
    <t>18,472.82</t>
  </si>
  <si>
    <t>18,631.22</t>
  </si>
  <si>
    <t>18,431.22</t>
  </si>
  <si>
    <t>18,281.22</t>
  </si>
  <si>
    <t>CH1421</t>
  </si>
  <si>
    <t>CH1422</t>
  </si>
  <si>
    <t>CH1423</t>
  </si>
  <si>
    <t>CORDOVILLA</t>
  </si>
  <si>
    <t>18,581.22</t>
  </si>
  <si>
    <t>767.25</t>
  </si>
  <si>
    <t>19,348.47</t>
  </si>
  <si>
    <t>3,267.00</t>
  </si>
  <si>
    <t>21,848.22</t>
  </si>
  <si>
    <t>22,615.47</t>
  </si>
  <si>
    <t>347.57</t>
  </si>
  <si>
    <t>22,195.79</t>
  </si>
  <si>
    <t>22,963.04</t>
  </si>
  <si>
    <t>683.10</t>
  </si>
  <si>
    <t>22,878.89</t>
  </si>
  <si>
    <t>23,646.14</t>
  </si>
  <si>
    <t>2,324.23</t>
  </si>
  <si>
    <t>20,554.66</t>
  </si>
  <si>
    <t>21,321.91</t>
  </si>
  <si>
    <t>20,553.66</t>
  </si>
  <si>
    <t>21,320.91</t>
  </si>
  <si>
    <t>630.00</t>
  </si>
  <si>
    <t>19,923.66</t>
  </si>
  <si>
    <t>20,690.91</t>
  </si>
  <si>
    <t>19,922.66</t>
  </si>
  <si>
    <t>20,689.91</t>
  </si>
  <si>
    <t>19,422.66</t>
  </si>
  <si>
    <t>20,189.91</t>
  </si>
  <si>
    <t>19,222.66</t>
  </si>
  <si>
    <t>19,989.91</t>
  </si>
  <si>
    <t>19,221.66</t>
  </si>
  <si>
    <t>19,988.91</t>
  </si>
  <si>
    <t>ANDRADE LAVA</t>
  </si>
  <si>
    <t>ESTHER CHOEZ PLASTICOS</t>
  </si>
  <si>
    <t>CH1424</t>
  </si>
  <si>
    <t>20,147.31</t>
  </si>
  <si>
    <t>279.00</t>
  </si>
  <si>
    <t>19,868.31</t>
  </si>
  <si>
    <t>19,867.31</t>
  </si>
  <si>
    <t>CH1425</t>
  </si>
  <si>
    <t>CH1427</t>
  </si>
  <si>
    <t>CH1428</t>
  </si>
  <si>
    <t>18,267.31</t>
  </si>
  <si>
    <t>1,153.76</t>
  </si>
  <si>
    <t>17,113.55</t>
  </si>
  <si>
    <t>15,959.79</t>
  </si>
  <si>
    <t>15,679.79</t>
  </si>
  <si>
    <t>15,678.79</t>
  </si>
  <si>
    <t>15,368.79</t>
  </si>
  <si>
    <t>435.60</t>
  </si>
  <si>
    <t>15,804.39</t>
  </si>
  <si>
    <t>15,454.39</t>
  </si>
  <si>
    <t>15,632.59</t>
  </si>
  <si>
    <t>CH1429</t>
  </si>
  <si>
    <t>CH1430</t>
  </si>
  <si>
    <t>CH1431</t>
  </si>
  <si>
    <t>CH1432</t>
  </si>
  <si>
    <t>RIGOBERTO FUENTES</t>
  </si>
  <si>
    <t>CH1434</t>
  </si>
  <si>
    <t xml:space="preserve">MOVIMIENTOS DE BANCOS </t>
  </si>
  <si>
    <t>FLEXNET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</si>
</sst>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46464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rgb="FF646464"/>
      <name val="Calibri"/>
      <family val="2"/>
      <scheme val="minor"/>
    </font>
    <font>
      <b/>
      <sz val="9"/>
      <name val="Calibri Light"/>
      <family val="1"/>
      <scheme val="maj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8"/>
      <color theme="1"/>
      <name val="Calibri"/>
      <family val="2"/>
      <scheme val="minor"/>
    </font>
    <font>
      <sz val="7"/>
      <color rgb="FF646464"/>
      <name val="Roboto"/>
    </font>
    <font>
      <sz val="7"/>
      <name val="Roboto"/>
    </font>
    <font>
      <sz val="8"/>
      <color rgb="FF646464"/>
      <name val="Roboto"/>
    </font>
    <font>
      <sz val="8"/>
      <name val="Roboto"/>
    </font>
    <font>
      <sz val="8"/>
      <color theme="1"/>
      <name val="Roboto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EE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9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3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0" xfId="0" applyFont="1"/>
    <xf numFmtId="0" fontId="5" fillId="2" borderId="1" xfId="0" applyFont="1" applyFill="1" applyBorder="1"/>
    <xf numFmtId="0" fontId="3" fillId="4" borderId="1" xfId="0" applyFont="1" applyFill="1" applyBorder="1" applyAlignment="1">
      <alignment vertical="center"/>
    </xf>
    <xf numFmtId="0" fontId="4" fillId="0" borderId="1" xfId="0" applyFont="1" applyBorder="1"/>
    <xf numFmtId="16" fontId="4" fillId="0" borderId="1" xfId="0" applyNumberFormat="1" applyFont="1" applyBorder="1"/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" fontId="4" fillId="0" borderId="1" xfId="0" applyNumberFormat="1" applyFont="1" applyBorder="1" applyAlignment="1">
      <alignment horizontal="right"/>
    </xf>
    <xf numFmtId="0" fontId="7" fillId="4" borderId="1" xfId="0" applyFont="1" applyFill="1" applyBorder="1" applyAlignment="1">
      <alignment vertical="center"/>
    </xf>
    <xf numFmtId="4" fontId="3" fillId="3" borderId="1" xfId="0" applyNumberFormat="1" applyFont="1" applyFill="1" applyBorder="1" applyAlignment="1">
      <alignment vertical="center" wrapText="1"/>
    </xf>
    <xf numFmtId="4" fontId="4" fillId="0" borderId="1" xfId="0" applyNumberFormat="1" applyFont="1" applyBorder="1"/>
    <xf numFmtId="4" fontId="3" fillId="3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4" fillId="0" borderId="2" xfId="0" applyFont="1" applyBorder="1"/>
    <xf numFmtId="4" fontId="3" fillId="3" borderId="2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4" fontId="4" fillId="0" borderId="2" xfId="0" applyNumberFormat="1" applyFont="1" applyBorder="1"/>
    <xf numFmtId="0" fontId="6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16" fontId="4" fillId="0" borderId="2" xfId="0" applyNumberFormat="1" applyFont="1" applyBorder="1"/>
    <xf numFmtId="0" fontId="0" fillId="3" borderId="0" xfId="0" applyFill="1"/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/>
    </xf>
    <xf numFmtId="0" fontId="9" fillId="5" borderId="1" xfId="0" applyFont="1" applyFill="1" applyBorder="1"/>
    <xf numFmtId="14" fontId="3" fillId="3" borderId="1" xfId="0" applyNumberFormat="1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/>
    </xf>
    <xf numFmtId="14" fontId="4" fillId="7" borderId="1" xfId="0" applyNumberFormat="1" applyFont="1" applyFill="1" applyBorder="1" applyAlignment="1">
      <alignment horizontal="right"/>
    </xf>
    <xf numFmtId="0" fontId="4" fillId="7" borderId="1" xfId="0" applyFont="1" applyFill="1" applyBorder="1"/>
    <xf numFmtId="4" fontId="4" fillId="7" borderId="1" xfId="0" applyNumberFormat="1" applyFont="1" applyFill="1" applyBorder="1" applyAlignment="1">
      <alignment horizontal="right"/>
    </xf>
    <xf numFmtId="14" fontId="3" fillId="7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4" fontId="3" fillId="7" borderId="1" xfId="0" applyNumberFormat="1" applyFont="1" applyFill="1" applyBorder="1" applyAlignment="1">
      <alignment horizontal="right" vertical="center"/>
    </xf>
    <xf numFmtId="4" fontId="4" fillId="5" borderId="1" xfId="0" applyNumberFormat="1" applyFont="1" applyFill="1" applyBorder="1" applyAlignment="1">
      <alignment horizontal="right"/>
    </xf>
    <xf numFmtId="14" fontId="8" fillId="7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14" fontId="4" fillId="7" borderId="2" xfId="0" applyNumberFormat="1" applyFont="1" applyFill="1" applyBorder="1" applyAlignment="1">
      <alignment horizontal="left"/>
    </xf>
    <xf numFmtId="0" fontId="4" fillId="7" borderId="2" xfId="0" applyFont="1" applyFill="1" applyBorder="1"/>
    <xf numFmtId="4" fontId="4" fillId="7" borderId="2" xfId="0" applyNumberFormat="1" applyFont="1" applyFill="1" applyBorder="1"/>
    <xf numFmtId="14" fontId="4" fillId="7" borderId="1" xfId="0" applyNumberFormat="1" applyFont="1" applyFill="1" applyBorder="1" applyAlignment="1">
      <alignment horizontal="left"/>
    </xf>
    <xf numFmtId="4" fontId="4" fillId="7" borderId="1" xfId="0" applyNumberFormat="1" applyFont="1" applyFill="1" applyBorder="1"/>
    <xf numFmtId="14" fontId="3" fillId="7" borderId="1" xfId="0" applyNumberFormat="1" applyFont="1" applyFill="1" applyBorder="1" applyAlignment="1">
      <alignment horizontal="right" vertical="center"/>
    </xf>
    <xf numFmtId="2" fontId="3" fillId="7" borderId="1" xfId="0" applyNumberFormat="1" applyFont="1" applyFill="1" applyBorder="1" applyAlignment="1">
      <alignment horizontal="right" vertical="center"/>
    </xf>
    <xf numFmtId="2" fontId="4" fillId="7" borderId="1" xfId="0" applyNumberFormat="1" applyFont="1" applyFill="1" applyBorder="1"/>
    <xf numFmtId="16" fontId="4" fillId="7" borderId="1" xfId="0" applyNumberFormat="1" applyFont="1" applyFill="1" applyBorder="1"/>
    <xf numFmtId="2" fontId="4" fillId="0" borderId="1" xfId="0" applyNumberFormat="1" applyFont="1" applyBorder="1" applyAlignment="1">
      <alignment horizontal="right"/>
    </xf>
    <xf numFmtId="4" fontId="3" fillId="5" borderId="2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center"/>
    </xf>
    <xf numFmtId="16" fontId="4" fillId="8" borderId="1" xfId="0" applyNumberFormat="1" applyFont="1" applyFill="1" applyBorder="1"/>
    <xf numFmtId="0" fontId="4" fillId="8" borderId="1" xfId="0" applyFont="1" applyFill="1" applyBorder="1"/>
    <xf numFmtId="2" fontId="4" fillId="8" borderId="1" xfId="0" applyNumberFormat="1" applyFont="1" applyFill="1" applyBorder="1"/>
    <xf numFmtId="16" fontId="4" fillId="9" borderId="1" xfId="0" applyNumberFormat="1" applyFont="1" applyFill="1" applyBorder="1"/>
    <xf numFmtId="0" fontId="4" fillId="9" borderId="1" xfId="0" applyFont="1" applyFill="1" applyBorder="1"/>
    <xf numFmtId="2" fontId="4" fillId="9" borderId="1" xfId="0" applyNumberFormat="1" applyFont="1" applyFill="1" applyBorder="1"/>
    <xf numFmtId="14" fontId="8" fillId="8" borderId="1" xfId="0" applyNumberFormat="1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14" fontId="8" fillId="9" borderId="1" xfId="0" applyNumberFormat="1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right" vertical="center"/>
    </xf>
    <xf numFmtId="0" fontId="0" fillId="0" borderId="1" xfId="0" applyBorder="1"/>
    <xf numFmtId="2" fontId="0" fillId="0" borderId="1" xfId="0" applyNumberFormat="1" applyBorder="1"/>
    <xf numFmtId="0" fontId="4" fillId="5" borderId="0" xfId="0" applyFont="1" applyFill="1"/>
    <xf numFmtId="0" fontId="3" fillId="5" borderId="0" xfId="0" applyFont="1" applyFill="1"/>
    <xf numFmtId="0" fontId="0" fillId="5" borderId="0" xfId="0" applyFill="1"/>
    <xf numFmtId="2" fontId="4" fillId="5" borderId="1" xfId="0" applyNumberFormat="1" applyFont="1" applyFill="1" applyBorder="1" applyAlignment="1">
      <alignment horizontal="right"/>
    </xf>
    <xf numFmtId="2" fontId="8" fillId="5" borderId="1" xfId="0" applyNumberFormat="1" applyFont="1" applyFill="1" applyBorder="1" applyAlignment="1">
      <alignment horizontal="right" vertical="center"/>
    </xf>
    <xf numFmtId="2" fontId="8" fillId="3" borderId="1" xfId="0" applyNumberFormat="1" applyFont="1" applyFill="1" applyBorder="1" applyAlignment="1">
      <alignment horizontal="right" vertical="center"/>
    </xf>
    <xf numFmtId="2" fontId="10" fillId="3" borderId="1" xfId="0" applyNumberFormat="1" applyFont="1" applyFill="1" applyBorder="1" applyAlignment="1">
      <alignment vertical="center" wrapText="1"/>
    </xf>
    <xf numFmtId="2" fontId="8" fillId="7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right" vertical="center"/>
    </xf>
    <xf numFmtId="16" fontId="4" fillId="10" borderId="1" xfId="0" applyNumberFormat="1" applyFont="1" applyFill="1" applyBorder="1"/>
    <xf numFmtId="0" fontId="4" fillId="10" borderId="1" xfId="0" applyFont="1" applyFill="1" applyBorder="1"/>
    <xf numFmtId="2" fontId="4" fillId="10" borderId="1" xfId="0" applyNumberFormat="1" applyFont="1" applyFill="1" applyBorder="1"/>
    <xf numFmtId="14" fontId="8" fillId="10" borderId="1" xfId="0" applyNumberFormat="1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right" vertical="center"/>
    </xf>
    <xf numFmtId="14" fontId="11" fillId="10" borderId="1" xfId="0" applyNumberFormat="1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right" vertical="center"/>
    </xf>
    <xf numFmtId="14" fontId="11" fillId="10" borderId="5" xfId="0" applyNumberFormat="1" applyFont="1" applyFill="1" applyBorder="1" applyAlignment="1">
      <alignment horizontal="left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right" vertical="center"/>
    </xf>
    <xf numFmtId="0" fontId="11" fillId="5" borderId="5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14" fontId="11" fillId="10" borderId="2" xfId="0" applyNumberFormat="1" applyFont="1" applyFill="1" applyBorder="1" applyAlignment="1">
      <alignment horizontal="left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right" vertical="center"/>
    </xf>
    <xf numFmtId="0" fontId="11" fillId="3" borderId="2" xfId="0" applyFont="1" applyFill="1" applyBorder="1" applyAlignment="1">
      <alignment horizontal="right" vertical="center"/>
    </xf>
    <xf numFmtId="14" fontId="4" fillId="10" borderId="1" xfId="0" applyNumberFormat="1" applyFont="1" applyFill="1" applyBorder="1" applyAlignment="1">
      <alignment horizontal="right"/>
    </xf>
    <xf numFmtId="4" fontId="4" fillId="10" borderId="1" xfId="0" applyNumberFormat="1" applyFont="1" applyFill="1" applyBorder="1" applyAlignment="1">
      <alignment horizontal="right"/>
    </xf>
    <xf numFmtId="0" fontId="8" fillId="5" borderId="5" xfId="0" applyFont="1" applyFill="1" applyBorder="1" applyAlignment="1">
      <alignment horizontal="right" vertical="center"/>
    </xf>
    <xf numFmtId="16" fontId="4" fillId="11" borderId="1" xfId="0" applyNumberFormat="1" applyFont="1" applyFill="1" applyBorder="1"/>
    <xf numFmtId="0" fontId="4" fillId="11" borderId="1" xfId="0" applyFont="1" applyFill="1" applyBorder="1"/>
    <xf numFmtId="2" fontId="4" fillId="11" borderId="1" xfId="0" applyNumberFormat="1" applyFont="1" applyFill="1" applyBorder="1"/>
    <xf numFmtId="14" fontId="8" fillId="11" borderId="1" xfId="0" applyNumberFormat="1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right" vertical="center"/>
    </xf>
    <xf numFmtId="14" fontId="8" fillId="11" borderId="5" xfId="0" applyNumberFormat="1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right" vertical="center"/>
    </xf>
    <xf numFmtId="16" fontId="4" fillId="12" borderId="1" xfId="0" applyNumberFormat="1" applyFont="1" applyFill="1" applyBorder="1"/>
    <xf numFmtId="0" fontId="4" fillId="12" borderId="1" xfId="0" applyFont="1" applyFill="1" applyBorder="1"/>
    <xf numFmtId="2" fontId="4" fillId="12" borderId="1" xfId="0" applyNumberFormat="1" applyFont="1" applyFill="1" applyBorder="1"/>
    <xf numFmtId="14" fontId="8" fillId="12" borderId="1" xfId="0" applyNumberFormat="1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right" vertical="center"/>
    </xf>
    <xf numFmtId="16" fontId="0" fillId="12" borderId="1" xfId="0" applyNumberFormat="1" applyFill="1" applyBorder="1"/>
    <xf numFmtId="0" fontId="0" fillId="12" borderId="1" xfId="0" applyFill="1" applyBorder="1"/>
    <xf numFmtId="2" fontId="0" fillId="12" borderId="1" xfId="0" applyNumberFormat="1" applyFill="1" applyBorder="1"/>
    <xf numFmtId="2" fontId="4" fillId="5" borderId="3" xfId="0" applyNumberFormat="1" applyFont="1" applyFill="1" applyBorder="1" applyAlignment="1">
      <alignment horizontal="right"/>
    </xf>
    <xf numFmtId="0" fontId="0" fillId="5" borderId="1" xfId="0" applyFill="1" applyBorder="1"/>
    <xf numFmtId="16" fontId="0" fillId="5" borderId="1" xfId="0" applyNumberFormat="1" applyFill="1" applyBorder="1"/>
    <xf numFmtId="0" fontId="11" fillId="3" borderId="1" xfId="0" applyFont="1" applyFill="1" applyBorder="1" applyAlignment="1">
      <alignment horizontal="right" vertical="center"/>
    </xf>
    <xf numFmtId="14" fontId="11" fillId="13" borderId="1" xfId="0" applyNumberFormat="1" applyFont="1" applyFill="1" applyBorder="1" applyAlignment="1">
      <alignment horizontal="left"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right" vertical="center"/>
    </xf>
    <xf numFmtId="16" fontId="4" fillId="13" borderId="1" xfId="0" applyNumberFormat="1" applyFont="1" applyFill="1" applyBorder="1"/>
    <xf numFmtId="0" fontId="4" fillId="13" borderId="1" xfId="0" applyFont="1" applyFill="1" applyBorder="1"/>
    <xf numFmtId="2" fontId="4" fillId="13" borderId="1" xfId="0" applyNumberFormat="1" applyFont="1" applyFill="1" applyBorder="1"/>
    <xf numFmtId="14" fontId="8" fillId="13" borderId="1" xfId="0" applyNumberFormat="1" applyFont="1" applyFill="1" applyBorder="1" applyAlignment="1">
      <alignment horizontal="left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right" vertical="center"/>
    </xf>
    <xf numFmtId="14" fontId="11" fillId="14" borderId="1" xfId="0" applyNumberFormat="1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right" vertical="center"/>
    </xf>
    <xf numFmtId="16" fontId="0" fillId="14" borderId="1" xfId="0" applyNumberFormat="1" applyFill="1" applyBorder="1"/>
    <xf numFmtId="0" fontId="0" fillId="14" borderId="1" xfId="0" applyFill="1" applyBorder="1"/>
    <xf numFmtId="14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/>
    <xf numFmtId="16" fontId="4" fillId="5" borderId="1" xfId="0" applyNumberFormat="1" applyFont="1" applyFill="1" applyBorder="1"/>
    <xf numFmtId="2" fontId="4" fillId="5" borderId="1" xfId="0" applyNumberFormat="1" applyFont="1" applyFill="1" applyBorder="1"/>
    <xf numFmtId="2" fontId="0" fillId="5" borderId="1" xfId="0" applyNumberFormat="1" applyFill="1" applyBorder="1"/>
    <xf numFmtId="0" fontId="12" fillId="15" borderId="0" xfId="0" applyFont="1" applyFill="1"/>
    <xf numFmtId="0" fontId="9" fillId="3" borderId="1" xfId="0" applyFont="1" applyFill="1" applyBorder="1"/>
    <xf numFmtId="14" fontId="4" fillId="16" borderId="1" xfId="0" applyNumberFormat="1" applyFont="1" applyFill="1" applyBorder="1" applyAlignment="1">
      <alignment horizontal="right"/>
    </xf>
    <xf numFmtId="0" fontId="4" fillId="16" borderId="1" xfId="0" applyFont="1" applyFill="1" applyBorder="1"/>
    <xf numFmtId="4" fontId="4" fillId="16" borderId="1" xfId="0" applyNumberFormat="1" applyFont="1" applyFill="1" applyBorder="1" applyAlignment="1">
      <alignment horizontal="right"/>
    </xf>
    <xf numFmtId="14" fontId="8" fillId="16" borderId="1" xfId="0" applyNumberFormat="1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right" vertical="center"/>
    </xf>
    <xf numFmtId="0" fontId="3" fillId="16" borderId="1" xfId="0" applyFont="1" applyFill="1" applyBorder="1" applyAlignment="1">
      <alignment vertical="center"/>
    </xf>
    <xf numFmtId="14" fontId="8" fillId="5" borderId="2" xfId="0" applyNumberFormat="1" applyFont="1" applyFill="1" applyBorder="1" applyAlignment="1">
      <alignment horizontal="left" vertical="center"/>
    </xf>
    <xf numFmtId="2" fontId="8" fillId="5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2" fontId="8" fillId="5" borderId="2" xfId="0" applyNumberFormat="1" applyFont="1" applyFill="1" applyBorder="1" applyAlignment="1">
      <alignment horizontal="right" vertical="center"/>
    </xf>
    <xf numFmtId="16" fontId="0" fillId="16" borderId="1" xfId="0" applyNumberFormat="1" applyFill="1" applyBorder="1"/>
    <xf numFmtId="0" fontId="0" fillId="16" borderId="1" xfId="0" applyFill="1" applyBorder="1"/>
    <xf numFmtId="14" fontId="8" fillId="16" borderId="5" xfId="0" applyNumberFormat="1" applyFont="1" applyFill="1" applyBorder="1" applyAlignment="1">
      <alignment horizontal="left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right" vertical="center"/>
    </xf>
    <xf numFmtId="0" fontId="3" fillId="5" borderId="1" xfId="0" applyFont="1" applyFill="1" applyBorder="1"/>
    <xf numFmtId="14" fontId="4" fillId="8" borderId="1" xfId="0" applyNumberFormat="1" applyFont="1" applyFill="1" applyBorder="1" applyAlignment="1">
      <alignment horizontal="right"/>
    </xf>
    <xf numFmtId="4" fontId="4" fillId="8" borderId="1" xfId="0" applyNumberFormat="1" applyFont="1" applyFill="1" applyBorder="1" applyAlignment="1">
      <alignment horizontal="right"/>
    </xf>
    <xf numFmtId="14" fontId="8" fillId="8" borderId="5" xfId="0" applyNumberFormat="1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11" fillId="3" borderId="5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14" fontId="4" fillId="17" borderId="1" xfId="0" applyNumberFormat="1" applyFont="1" applyFill="1" applyBorder="1" applyAlignment="1">
      <alignment horizontal="right"/>
    </xf>
    <xf numFmtId="0" fontId="4" fillId="17" borderId="1" xfId="0" applyFont="1" applyFill="1" applyBorder="1"/>
    <xf numFmtId="4" fontId="4" fillId="17" borderId="1" xfId="0" applyNumberFormat="1" applyFont="1" applyFill="1" applyBorder="1" applyAlignment="1">
      <alignment horizontal="right"/>
    </xf>
    <xf numFmtId="14" fontId="8" fillId="17" borderId="1" xfId="0" applyNumberFormat="1" applyFont="1" applyFill="1" applyBorder="1" applyAlignment="1">
      <alignment horizontal="left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right" vertical="center"/>
    </xf>
    <xf numFmtId="14" fontId="11" fillId="17" borderId="2" xfId="0" applyNumberFormat="1" applyFont="1" applyFill="1" applyBorder="1" applyAlignment="1">
      <alignment horizontal="left" vertical="center"/>
    </xf>
    <xf numFmtId="0" fontId="11" fillId="17" borderId="2" xfId="0" applyFont="1" applyFill="1" applyBorder="1" applyAlignment="1">
      <alignment horizontal="center" vertical="center"/>
    </xf>
    <xf numFmtId="0" fontId="11" fillId="17" borderId="2" xfId="0" applyFont="1" applyFill="1" applyBorder="1" applyAlignment="1">
      <alignment horizontal="right" vertical="center"/>
    </xf>
    <xf numFmtId="14" fontId="11" fillId="17" borderId="1" xfId="0" applyNumberFormat="1" applyFont="1" applyFill="1" applyBorder="1" applyAlignment="1">
      <alignment horizontal="left" vertical="center"/>
    </xf>
    <xf numFmtId="0" fontId="11" fillId="17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right" vertical="center"/>
    </xf>
    <xf numFmtId="14" fontId="11" fillId="17" borderId="5" xfId="0" applyNumberFormat="1" applyFont="1" applyFill="1" applyBorder="1" applyAlignment="1">
      <alignment horizontal="left" vertical="center"/>
    </xf>
    <xf numFmtId="0" fontId="11" fillId="17" borderId="5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right" vertical="center"/>
    </xf>
    <xf numFmtId="14" fontId="8" fillId="17" borderId="5" xfId="0" applyNumberFormat="1" applyFont="1" applyFill="1" applyBorder="1" applyAlignment="1">
      <alignment horizontal="left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right" vertical="center"/>
    </xf>
    <xf numFmtId="14" fontId="4" fillId="15" borderId="1" xfId="0" applyNumberFormat="1" applyFont="1" applyFill="1" applyBorder="1" applyAlignment="1">
      <alignment horizontal="right"/>
    </xf>
    <xf numFmtId="0" fontId="4" fillId="15" borderId="1" xfId="0" applyFont="1" applyFill="1" applyBorder="1"/>
    <xf numFmtId="4" fontId="4" fillId="15" borderId="1" xfId="0" applyNumberFormat="1" applyFont="1" applyFill="1" applyBorder="1" applyAlignment="1">
      <alignment horizontal="right"/>
    </xf>
    <xf numFmtId="14" fontId="8" fillId="15" borderId="1" xfId="0" applyNumberFormat="1" applyFont="1" applyFill="1" applyBorder="1" applyAlignment="1">
      <alignment horizontal="left" vertical="center"/>
    </xf>
    <xf numFmtId="0" fontId="8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right" vertical="center"/>
    </xf>
    <xf numFmtId="14" fontId="3" fillId="15" borderId="1" xfId="0" applyNumberFormat="1" applyFont="1" applyFill="1" applyBorder="1" applyAlignment="1">
      <alignment horizontal="right" vertical="center"/>
    </xf>
    <xf numFmtId="0" fontId="3" fillId="15" borderId="1" xfId="0" applyFont="1" applyFill="1" applyBorder="1" applyAlignment="1">
      <alignment horizontal="left" vertical="center"/>
    </xf>
    <xf numFmtId="2" fontId="3" fillId="15" borderId="1" xfId="0" applyNumberFormat="1" applyFont="1" applyFill="1" applyBorder="1" applyAlignment="1">
      <alignment horizontal="right" vertical="center"/>
    </xf>
    <xf numFmtId="2" fontId="4" fillId="15" borderId="1" xfId="0" applyNumberFormat="1" applyFont="1" applyFill="1" applyBorder="1"/>
    <xf numFmtId="16" fontId="4" fillId="15" borderId="1" xfId="0" applyNumberFormat="1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16" fontId="4" fillId="18" borderId="1" xfId="0" applyNumberFormat="1" applyFont="1" applyFill="1" applyBorder="1"/>
    <xf numFmtId="0" fontId="4" fillId="18" borderId="1" xfId="0" applyFont="1" applyFill="1" applyBorder="1"/>
    <xf numFmtId="2" fontId="4" fillId="18" borderId="1" xfId="0" applyNumberFormat="1" applyFont="1" applyFill="1" applyBorder="1"/>
    <xf numFmtId="14" fontId="8" fillId="18" borderId="1" xfId="0" applyNumberFormat="1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right" vertical="center"/>
    </xf>
    <xf numFmtId="0" fontId="0" fillId="3" borderId="1" xfId="0" applyFill="1" applyBorder="1"/>
    <xf numFmtId="16" fontId="4" fillId="19" borderId="1" xfId="0" applyNumberFormat="1" applyFont="1" applyFill="1" applyBorder="1"/>
    <xf numFmtId="0" fontId="4" fillId="19" borderId="1" xfId="0" applyFont="1" applyFill="1" applyBorder="1"/>
    <xf numFmtId="2" fontId="4" fillId="19" borderId="1" xfId="0" applyNumberFormat="1" applyFont="1" applyFill="1" applyBorder="1"/>
    <xf numFmtId="14" fontId="8" fillId="19" borderId="1" xfId="0" applyNumberFormat="1" applyFont="1" applyFill="1" applyBorder="1" applyAlignment="1">
      <alignment horizontal="left" vertical="center"/>
    </xf>
    <xf numFmtId="0" fontId="8" fillId="19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Border="1"/>
    <xf numFmtId="14" fontId="8" fillId="9" borderId="5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right" vertical="center"/>
    </xf>
    <xf numFmtId="14" fontId="11" fillId="9" borderId="1" xfId="0" applyNumberFormat="1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right" vertical="center"/>
    </xf>
    <xf numFmtId="14" fontId="4" fillId="9" borderId="1" xfId="0" applyNumberFormat="1" applyFont="1" applyFill="1" applyBorder="1" applyAlignment="1">
      <alignment horizontal="right"/>
    </xf>
    <xf numFmtId="4" fontId="4" fillId="9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right" vertical="center"/>
    </xf>
    <xf numFmtId="0" fontId="9" fillId="5" borderId="0" xfId="0" applyFont="1" applyFill="1"/>
    <xf numFmtId="0" fontId="15" fillId="6" borderId="0" xfId="0" applyFont="1" applyFill="1" applyAlignment="1">
      <alignment horizontal="right" vertical="center"/>
    </xf>
    <xf numFmtId="14" fontId="4" fillId="14" borderId="1" xfId="0" applyNumberFormat="1" applyFont="1" applyFill="1" applyBorder="1" applyAlignment="1">
      <alignment horizontal="right"/>
    </xf>
    <xf numFmtId="0" fontId="4" fillId="14" borderId="1" xfId="0" applyFont="1" applyFill="1" applyBorder="1"/>
    <xf numFmtId="4" fontId="4" fillId="14" borderId="1" xfId="0" applyNumberFormat="1" applyFont="1" applyFill="1" applyBorder="1" applyAlignment="1">
      <alignment horizontal="right"/>
    </xf>
    <xf numFmtId="14" fontId="8" fillId="14" borderId="1" xfId="0" applyNumberFormat="1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right" vertical="center"/>
    </xf>
    <xf numFmtId="14" fontId="16" fillId="14" borderId="1" xfId="0" applyNumberFormat="1" applyFont="1" applyFill="1" applyBorder="1" applyAlignment="1">
      <alignment horizontal="left" vertical="center"/>
    </xf>
    <xf numFmtId="0" fontId="16" fillId="14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right" vertical="center"/>
    </xf>
    <xf numFmtId="14" fontId="16" fillId="14" borderId="5" xfId="0" applyNumberFormat="1" applyFont="1" applyFill="1" applyBorder="1" applyAlignment="1">
      <alignment horizontal="left" vertical="center"/>
    </xf>
    <xf numFmtId="0" fontId="16" fillId="14" borderId="5" xfId="0" applyFont="1" applyFill="1" applyBorder="1" applyAlignment="1">
      <alignment horizontal="center" vertical="center"/>
    </xf>
    <xf numFmtId="0" fontId="16" fillId="14" borderId="5" xfId="0" applyFont="1" applyFill="1" applyBorder="1" applyAlignment="1">
      <alignment horizontal="right" vertical="center"/>
    </xf>
    <xf numFmtId="14" fontId="3" fillId="14" borderId="1" xfId="0" applyNumberFormat="1" applyFont="1" applyFill="1" applyBorder="1" applyAlignment="1">
      <alignment horizontal="right" vertical="center"/>
    </xf>
    <xf numFmtId="0" fontId="3" fillId="14" borderId="1" xfId="0" applyFont="1" applyFill="1" applyBorder="1" applyAlignment="1">
      <alignment horizontal="left" vertical="center"/>
    </xf>
    <xf numFmtId="2" fontId="3" fillId="14" borderId="1" xfId="0" applyNumberFormat="1" applyFont="1" applyFill="1" applyBorder="1" applyAlignment="1">
      <alignment horizontal="right" vertical="center"/>
    </xf>
    <xf numFmtId="0" fontId="17" fillId="3" borderId="4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right" vertical="center"/>
    </xf>
    <xf numFmtId="14" fontId="3" fillId="20" borderId="1" xfId="0" applyNumberFormat="1" applyFont="1" applyFill="1" applyBorder="1" applyAlignment="1">
      <alignment horizontal="right" vertical="center"/>
    </xf>
    <xf numFmtId="0" fontId="3" fillId="20" borderId="1" xfId="0" applyFont="1" applyFill="1" applyBorder="1" applyAlignment="1">
      <alignment horizontal="left" vertical="center"/>
    </xf>
    <xf numFmtId="2" fontId="3" fillId="20" borderId="1" xfId="0" applyNumberFormat="1" applyFont="1" applyFill="1" applyBorder="1" applyAlignment="1">
      <alignment horizontal="right" vertical="center"/>
    </xf>
    <xf numFmtId="14" fontId="18" fillId="20" borderId="1" xfId="0" applyNumberFormat="1" applyFont="1" applyFill="1" applyBorder="1" applyAlignment="1">
      <alignment horizontal="left" vertical="center"/>
    </xf>
    <xf numFmtId="0" fontId="18" fillId="20" borderId="1" xfId="0" applyFont="1" applyFill="1" applyBorder="1" applyAlignment="1">
      <alignment horizontal="center" vertical="center"/>
    </xf>
    <xf numFmtId="0" fontId="18" fillId="20" borderId="1" xfId="0" applyFont="1" applyFill="1" applyBorder="1" applyAlignment="1">
      <alignment horizontal="right" vertical="center"/>
    </xf>
    <xf numFmtId="14" fontId="4" fillId="20" borderId="1" xfId="0" applyNumberFormat="1" applyFont="1" applyFill="1" applyBorder="1" applyAlignment="1">
      <alignment horizontal="right"/>
    </xf>
    <xf numFmtId="0" fontId="4" fillId="20" borderId="1" xfId="0" applyFont="1" applyFill="1" applyBorder="1"/>
    <xf numFmtId="2" fontId="4" fillId="20" borderId="1" xfId="0" applyNumberFormat="1" applyFont="1" applyFill="1" applyBorder="1"/>
    <xf numFmtId="16" fontId="4" fillId="20" borderId="1" xfId="0" applyNumberFormat="1" applyFont="1" applyFill="1" applyBorder="1"/>
    <xf numFmtId="14" fontId="18" fillId="20" borderId="5" xfId="0" applyNumberFormat="1" applyFont="1" applyFill="1" applyBorder="1" applyAlignment="1">
      <alignment horizontal="left" vertical="center"/>
    </xf>
    <xf numFmtId="0" fontId="18" fillId="20" borderId="5" xfId="0" applyFont="1" applyFill="1" applyBorder="1" applyAlignment="1">
      <alignment horizontal="center" vertical="center"/>
    </xf>
    <xf numFmtId="0" fontId="18" fillId="20" borderId="5" xfId="0" applyFont="1" applyFill="1" applyBorder="1" applyAlignment="1">
      <alignment horizontal="right" vertical="center"/>
    </xf>
    <xf numFmtId="0" fontId="18" fillId="3" borderId="0" xfId="0" applyFont="1" applyFill="1" applyAlignment="1">
      <alignment horizontal="right" vertical="center"/>
    </xf>
    <xf numFmtId="0" fontId="17" fillId="6" borderId="0" xfId="0" applyFont="1" applyFill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16" fontId="4" fillId="21" borderId="1" xfId="0" applyNumberFormat="1" applyFont="1" applyFill="1" applyBorder="1"/>
    <xf numFmtId="0" fontId="4" fillId="21" borderId="1" xfId="0" applyFont="1" applyFill="1" applyBorder="1"/>
    <xf numFmtId="2" fontId="4" fillId="21" borderId="1" xfId="0" applyNumberFormat="1" applyFont="1" applyFill="1" applyBorder="1"/>
    <xf numFmtId="14" fontId="18" fillId="21" borderId="1" xfId="0" applyNumberFormat="1" applyFont="1" applyFill="1" applyBorder="1" applyAlignment="1">
      <alignment horizontal="left" vertical="center"/>
    </xf>
    <xf numFmtId="0" fontId="18" fillId="21" borderId="1" xfId="0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right" vertical="center"/>
    </xf>
    <xf numFmtId="14" fontId="4" fillId="21" borderId="1" xfId="0" applyNumberFormat="1" applyFont="1" applyFill="1" applyBorder="1" applyAlignment="1">
      <alignment horizontal="right"/>
    </xf>
    <xf numFmtId="4" fontId="4" fillId="21" borderId="1" xfId="0" applyNumberFormat="1" applyFont="1" applyFill="1" applyBorder="1" applyAlignment="1">
      <alignment horizontal="right"/>
    </xf>
    <xf numFmtId="14" fontId="8" fillId="21" borderId="1" xfId="0" applyNumberFormat="1" applyFont="1" applyFill="1" applyBorder="1" applyAlignment="1">
      <alignment horizontal="left" vertical="center"/>
    </xf>
    <xf numFmtId="0" fontId="8" fillId="21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right" vertical="center"/>
    </xf>
    <xf numFmtId="2" fontId="12" fillId="15" borderId="0" xfId="0" applyNumberFormat="1" applyFont="1" applyFill="1"/>
    <xf numFmtId="2" fontId="4" fillId="14" borderId="1" xfId="0" applyNumberFormat="1" applyFont="1" applyFill="1" applyBorder="1"/>
    <xf numFmtId="2" fontId="13" fillId="15" borderId="1" xfId="0" applyNumberFormat="1" applyFont="1" applyFill="1" applyBorder="1" applyAlignment="1">
      <alignment horizontal="right" vertical="center"/>
    </xf>
    <xf numFmtId="0" fontId="17" fillId="3" borderId="4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right" vertical="center"/>
    </xf>
    <xf numFmtId="14" fontId="18" fillId="8" borderId="1" xfId="0" applyNumberFormat="1" applyFont="1" applyFill="1" applyBorder="1" applyAlignment="1">
      <alignment horizontal="left" vertical="center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right" vertical="center"/>
    </xf>
    <xf numFmtId="14" fontId="18" fillId="6" borderId="5" xfId="0" applyNumberFormat="1" applyFont="1" applyFill="1" applyBorder="1" applyAlignment="1">
      <alignment horizontal="left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right" vertical="center"/>
    </xf>
    <xf numFmtId="14" fontId="19" fillId="22" borderId="1" xfId="0" applyNumberFormat="1" applyFont="1" applyFill="1" applyBorder="1" applyAlignment="1">
      <alignment horizontal="left" vertical="center"/>
    </xf>
    <xf numFmtId="0" fontId="19" fillId="22" borderId="1" xfId="0" applyFont="1" applyFill="1" applyBorder="1" applyAlignment="1">
      <alignment horizontal="center" vertical="center"/>
    </xf>
    <xf numFmtId="0" fontId="19" fillId="22" borderId="1" xfId="0" applyFont="1" applyFill="1" applyBorder="1" applyAlignment="1">
      <alignment horizontal="right" vertical="center"/>
    </xf>
    <xf numFmtId="16" fontId="4" fillId="22" borderId="1" xfId="0" applyNumberFormat="1" applyFont="1" applyFill="1" applyBorder="1"/>
    <xf numFmtId="0" fontId="4" fillId="22" borderId="1" xfId="0" applyFont="1" applyFill="1" applyBorder="1"/>
    <xf numFmtId="2" fontId="4" fillId="22" borderId="1" xfId="0" applyNumberFormat="1" applyFont="1" applyFill="1" applyBorder="1"/>
    <xf numFmtId="16" fontId="4" fillId="23" borderId="1" xfId="0" applyNumberFormat="1" applyFont="1" applyFill="1" applyBorder="1"/>
    <xf numFmtId="0" fontId="4" fillId="23" borderId="1" xfId="0" applyFont="1" applyFill="1" applyBorder="1"/>
    <xf numFmtId="2" fontId="4" fillId="23" borderId="1" xfId="0" applyNumberFormat="1" applyFont="1" applyFill="1" applyBorder="1"/>
    <xf numFmtId="14" fontId="18" fillId="23" borderId="1" xfId="0" applyNumberFormat="1" applyFont="1" applyFill="1" applyBorder="1" applyAlignment="1">
      <alignment horizontal="left" vertical="center"/>
    </xf>
    <xf numFmtId="0" fontId="18" fillId="23" borderId="1" xfId="0" applyFont="1" applyFill="1" applyBorder="1" applyAlignment="1">
      <alignment horizontal="center" vertical="center"/>
    </xf>
    <xf numFmtId="0" fontId="18" fillId="23" borderId="1" xfId="0" applyFont="1" applyFill="1" applyBorder="1" applyAlignment="1">
      <alignment horizontal="right" vertical="center"/>
    </xf>
    <xf numFmtId="14" fontId="18" fillId="23" borderId="5" xfId="0" applyNumberFormat="1" applyFont="1" applyFill="1" applyBorder="1" applyAlignment="1">
      <alignment horizontal="left" vertical="center"/>
    </xf>
    <xf numFmtId="0" fontId="18" fillId="23" borderId="5" xfId="0" applyFont="1" applyFill="1" applyBorder="1" applyAlignment="1">
      <alignment horizontal="center" vertical="center"/>
    </xf>
    <xf numFmtId="0" fontId="18" fillId="23" borderId="5" xfId="0" applyFont="1" applyFill="1" applyBorder="1" applyAlignment="1">
      <alignment horizontal="right" vertical="center"/>
    </xf>
    <xf numFmtId="0" fontId="18" fillId="5" borderId="5" xfId="0" applyFont="1" applyFill="1" applyBorder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0" fontId="4" fillId="15" borderId="7" xfId="0" applyFont="1" applyFill="1" applyBorder="1"/>
    <xf numFmtId="0" fontId="0" fillId="15" borderId="0" xfId="0" applyFill="1"/>
    <xf numFmtId="14" fontId="18" fillId="15" borderId="1" xfId="0" applyNumberFormat="1" applyFont="1" applyFill="1" applyBorder="1" applyAlignment="1">
      <alignment horizontal="left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right" vertical="center"/>
    </xf>
    <xf numFmtId="0" fontId="17" fillId="6" borderId="4" xfId="0" applyFont="1" applyFill="1" applyBorder="1" applyAlignment="1">
      <alignment horizontal="center" vertical="center"/>
    </xf>
    <xf numFmtId="14" fontId="8" fillId="15" borderId="5" xfId="0" applyNumberFormat="1" applyFont="1" applyFill="1" applyBorder="1" applyAlignment="1">
      <alignment horizontal="left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right" vertical="center"/>
    </xf>
    <xf numFmtId="0" fontId="8" fillId="3" borderId="5" xfId="0" applyFont="1" applyFill="1" applyBorder="1" applyAlignment="1">
      <alignment horizontal="right" vertical="center"/>
    </xf>
    <xf numFmtId="16" fontId="4" fillId="24" borderId="1" xfId="0" applyNumberFormat="1" applyFont="1" applyFill="1" applyBorder="1"/>
    <xf numFmtId="0" fontId="4" fillId="24" borderId="1" xfId="0" applyFont="1" applyFill="1" applyBorder="1"/>
    <xf numFmtId="2" fontId="4" fillId="24" borderId="1" xfId="0" applyNumberFormat="1" applyFont="1" applyFill="1" applyBorder="1"/>
    <xf numFmtId="14" fontId="19" fillId="24" borderId="1" xfId="0" applyNumberFormat="1" applyFont="1" applyFill="1" applyBorder="1" applyAlignment="1">
      <alignment horizontal="left" vertical="center"/>
    </xf>
    <xf numFmtId="0" fontId="19" fillId="24" borderId="1" xfId="0" applyFont="1" applyFill="1" applyBorder="1" applyAlignment="1">
      <alignment horizontal="center" vertical="center"/>
    </xf>
    <xf numFmtId="0" fontId="19" fillId="24" borderId="1" xfId="0" applyFont="1" applyFill="1" applyBorder="1" applyAlignment="1">
      <alignment horizontal="right" vertical="center"/>
    </xf>
    <xf numFmtId="16" fontId="4" fillId="25" borderId="1" xfId="0" applyNumberFormat="1" applyFont="1" applyFill="1" applyBorder="1"/>
    <xf numFmtId="0" fontId="4" fillId="25" borderId="1" xfId="0" applyFont="1" applyFill="1" applyBorder="1"/>
    <xf numFmtId="2" fontId="4" fillId="25" borderId="1" xfId="0" applyNumberFormat="1" applyFont="1" applyFill="1" applyBorder="1"/>
    <xf numFmtId="14" fontId="19" fillId="25" borderId="1" xfId="0" applyNumberFormat="1" applyFont="1" applyFill="1" applyBorder="1" applyAlignment="1">
      <alignment horizontal="left" vertical="center"/>
    </xf>
    <xf numFmtId="0" fontId="19" fillId="25" borderId="1" xfId="0" applyFont="1" applyFill="1" applyBorder="1" applyAlignment="1">
      <alignment horizontal="center" vertical="center"/>
    </xf>
    <xf numFmtId="0" fontId="19" fillId="25" borderId="1" xfId="0" applyFont="1" applyFill="1" applyBorder="1" applyAlignment="1">
      <alignment horizontal="right" vertical="center"/>
    </xf>
    <xf numFmtId="14" fontId="19" fillId="19" borderId="1" xfId="0" applyNumberFormat="1" applyFont="1" applyFill="1" applyBorder="1" applyAlignment="1">
      <alignment horizontal="left" vertical="center"/>
    </xf>
    <xf numFmtId="0" fontId="19" fillId="19" borderId="1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right" vertical="center"/>
    </xf>
    <xf numFmtId="14" fontId="4" fillId="0" borderId="1" xfId="0" applyNumberFormat="1" applyFont="1" applyBorder="1"/>
    <xf numFmtId="14" fontId="4" fillId="19" borderId="1" xfId="0" applyNumberFormat="1" applyFont="1" applyFill="1" applyBorder="1"/>
    <xf numFmtId="14" fontId="4" fillId="22" borderId="1" xfId="0" applyNumberFormat="1" applyFont="1" applyFill="1" applyBorder="1"/>
    <xf numFmtId="14" fontId="18" fillId="22" borderId="1" xfId="0" applyNumberFormat="1" applyFont="1" applyFill="1" applyBorder="1" applyAlignment="1">
      <alignment horizontal="left" vertical="center"/>
    </xf>
    <xf numFmtId="0" fontId="18" fillId="22" borderId="1" xfId="0" applyFont="1" applyFill="1" applyBorder="1" applyAlignment="1">
      <alignment horizontal="center" vertical="center"/>
    </xf>
    <xf numFmtId="0" fontId="18" fillId="22" borderId="1" xfId="0" applyFont="1" applyFill="1" applyBorder="1" applyAlignment="1">
      <alignment horizontal="right" vertical="center"/>
    </xf>
    <xf numFmtId="14" fontId="4" fillId="22" borderId="1" xfId="0" applyNumberFormat="1" applyFont="1" applyFill="1" applyBorder="1" applyAlignment="1">
      <alignment horizontal="right"/>
    </xf>
    <xf numFmtId="4" fontId="4" fillId="22" borderId="1" xfId="0" applyNumberFormat="1" applyFont="1" applyFill="1" applyBorder="1" applyAlignment="1">
      <alignment horizontal="right"/>
    </xf>
    <xf numFmtId="0" fontId="3" fillId="22" borderId="1" xfId="0" applyFont="1" applyFill="1" applyBorder="1" applyAlignment="1">
      <alignment vertical="center"/>
    </xf>
    <xf numFmtId="14" fontId="18" fillId="22" borderId="5" xfId="0" applyNumberFormat="1" applyFont="1" applyFill="1" applyBorder="1" applyAlignment="1">
      <alignment horizontal="left" vertical="center"/>
    </xf>
    <xf numFmtId="0" fontId="18" fillId="22" borderId="5" xfId="0" applyFont="1" applyFill="1" applyBorder="1" applyAlignment="1">
      <alignment horizontal="center" vertical="center"/>
    </xf>
    <xf numFmtId="0" fontId="18" fillId="22" borderId="5" xfId="0" applyFont="1" applyFill="1" applyBorder="1" applyAlignment="1">
      <alignment horizontal="right" vertical="center"/>
    </xf>
    <xf numFmtId="14" fontId="4" fillId="24" borderId="1" xfId="0" applyNumberFormat="1" applyFont="1" applyFill="1" applyBorder="1"/>
    <xf numFmtId="14" fontId="4" fillId="24" borderId="1" xfId="0" applyNumberFormat="1" applyFont="1" applyFill="1" applyBorder="1" applyAlignment="1">
      <alignment horizontal="right"/>
    </xf>
    <xf numFmtId="4" fontId="4" fillId="24" borderId="1" xfId="0" applyNumberFormat="1" applyFont="1" applyFill="1" applyBorder="1" applyAlignment="1">
      <alignment horizontal="right"/>
    </xf>
    <xf numFmtId="14" fontId="4" fillId="15" borderId="1" xfId="0" applyNumberFormat="1" applyFont="1" applyFill="1" applyBorder="1"/>
    <xf numFmtId="14" fontId="18" fillId="26" borderId="1" xfId="0" applyNumberFormat="1" applyFont="1" applyFill="1" applyBorder="1" applyAlignment="1">
      <alignment horizontal="left" vertical="center"/>
    </xf>
    <xf numFmtId="0" fontId="18" fillId="26" borderId="1" xfId="0" applyFont="1" applyFill="1" applyBorder="1" applyAlignment="1">
      <alignment horizontal="center" vertical="center"/>
    </xf>
    <xf numFmtId="0" fontId="18" fillId="26" borderId="1" xfId="0" applyFont="1" applyFill="1" applyBorder="1" applyAlignment="1">
      <alignment horizontal="right" vertical="center"/>
    </xf>
    <xf numFmtId="14" fontId="4" fillId="26" borderId="1" xfId="0" applyNumberFormat="1" applyFont="1" applyFill="1" applyBorder="1" applyAlignment="1">
      <alignment horizontal="right"/>
    </xf>
    <xf numFmtId="0" fontId="4" fillId="26" borderId="1" xfId="0" applyFont="1" applyFill="1" applyBorder="1"/>
    <xf numFmtId="4" fontId="4" fillId="26" borderId="1" xfId="0" applyNumberFormat="1" applyFont="1" applyFill="1" applyBorder="1" applyAlignment="1">
      <alignment horizontal="right"/>
    </xf>
    <xf numFmtId="14" fontId="18" fillId="26" borderId="5" xfId="0" applyNumberFormat="1" applyFont="1" applyFill="1" applyBorder="1" applyAlignment="1">
      <alignment horizontal="left" vertical="center"/>
    </xf>
    <xf numFmtId="0" fontId="18" fillId="26" borderId="5" xfId="0" applyFont="1" applyFill="1" applyBorder="1" applyAlignment="1">
      <alignment horizontal="center" vertical="center"/>
    </xf>
    <xf numFmtId="0" fontId="18" fillId="26" borderId="5" xfId="0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center" vertical="center"/>
    </xf>
    <xf numFmtId="2" fontId="4" fillId="26" borderId="1" xfId="0" applyNumberFormat="1" applyFont="1" applyFill="1" applyBorder="1" applyAlignment="1">
      <alignment horizontal="right"/>
    </xf>
    <xf numFmtId="0" fontId="11" fillId="5" borderId="2" xfId="0" applyFont="1" applyFill="1" applyBorder="1" applyAlignment="1">
      <alignment horizontal="right" vertical="center"/>
    </xf>
    <xf numFmtId="14" fontId="4" fillId="23" borderId="1" xfId="0" applyNumberFormat="1" applyFont="1" applyFill="1" applyBorder="1" applyAlignment="1">
      <alignment horizontal="right"/>
    </xf>
    <xf numFmtId="14" fontId="8" fillId="23" borderId="1" xfId="0" applyNumberFormat="1" applyFont="1" applyFill="1" applyBorder="1" applyAlignment="1">
      <alignment horizontal="left" vertical="center"/>
    </xf>
    <xf numFmtId="0" fontId="8" fillId="23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right" vertical="center"/>
    </xf>
    <xf numFmtId="2" fontId="4" fillId="23" borderId="1" xfId="0" applyNumberFormat="1" applyFont="1" applyFill="1" applyBorder="1" applyAlignment="1">
      <alignment horizontal="right"/>
    </xf>
    <xf numFmtId="14" fontId="11" fillId="23" borderId="1" xfId="0" applyNumberFormat="1" applyFont="1" applyFill="1" applyBorder="1" applyAlignment="1">
      <alignment horizontal="left"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right" vertical="center"/>
    </xf>
    <xf numFmtId="14" fontId="11" fillId="23" borderId="2" xfId="0" applyNumberFormat="1" applyFont="1" applyFill="1" applyBorder="1" applyAlignment="1">
      <alignment horizontal="left" vertical="center"/>
    </xf>
    <xf numFmtId="0" fontId="11" fillId="23" borderId="2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right" vertical="center"/>
    </xf>
    <xf numFmtId="14" fontId="3" fillId="23" borderId="1" xfId="0" applyNumberFormat="1" applyFont="1" applyFill="1" applyBorder="1" applyAlignment="1">
      <alignment horizontal="right" vertical="center"/>
    </xf>
    <xf numFmtId="0" fontId="3" fillId="23" borderId="1" xfId="0" applyFont="1" applyFill="1" applyBorder="1" applyAlignment="1">
      <alignment horizontal="left" vertical="center"/>
    </xf>
    <xf numFmtId="2" fontId="3" fillId="23" borderId="1" xfId="0" applyNumberFormat="1" applyFont="1" applyFill="1" applyBorder="1" applyAlignment="1">
      <alignment horizontal="right" vertical="center"/>
    </xf>
    <xf numFmtId="14" fontId="4" fillId="23" borderId="1" xfId="0" applyNumberFormat="1" applyFont="1" applyFill="1" applyBorder="1"/>
    <xf numFmtId="14" fontId="19" fillId="20" borderId="1" xfId="0" applyNumberFormat="1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right" vertical="center"/>
    </xf>
    <xf numFmtId="14" fontId="4" fillId="20" borderId="1" xfId="0" applyNumberFormat="1" applyFont="1" applyFill="1" applyBorder="1"/>
    <xf numFmtId="2" fontId="4" fillId="20" borderId="1" xfId="0" applyNumberFormat="1" applyFont="1" applyFill="1" applyBorder="1" applyAlignment="1">
      <alignment horizontal="right"/>
    </xf>
    <xf numFmtId="14" fontId="19" fillId="27" borderId="1" xfId="0" applyNumberFormat="1" applyFont="1" applyFill="1" applyBorder="1" applyAlignment="1">
      <alignment horizontal="left" vertical="center"/>
    </xf>
    <xf numFmtId="0" fontId="19" fillId="27" borderId="1" xfId="0" applyFont="1" applyFill="1" applyBorder="1" applyAlignment="1">
      <alignment horizontal="center" vertical="center"/>
    </xf>
    <xf numFmtId="0" fontId="19" fillId="27" borderId="1" xfId="0" applyFont="1" applyFill="1" applyBorder="1" applyAlignment="1">
      <alignment horizontal="right" vertical="center"/>
    </xf>
    <xf numFmtId="16" fontId="4" fillId="27" borderId="1" xfId="0" applyNumberFormat="1" applyFont="1" applyFill="1" applyBorder="1"/>
    <xf numFmtId="0" fontId="4" fillId="27" borderId="1" xfId="0" applyFont="1" applyFill="1" applyBorder="1"/>
    <xf numFmtId="2" fontId="4" fillId="27" borderId="1" xfId="0" applyNumberFormat="1" applyFont="1" applyFill="1" applyBorder="1"/>
    <xf numFmtId="14" fontId="19" fillId="27" borderId="5" xfId="0" applyNumberFormat="1" applyFont="1" applyFill="1" applyBorder="1" applyAlignment="1">
      <alignment horizontal="left" vertical="center"/>
    </xf>
    <xf numFmtId="0" fontId="19" fillId="27" borderId="5" xfId="0" applyFont="1" applyFill="1" applyBorder="1" applyAlignment="1">
      <alignment horizontal="center" vertical="center"/>
    </xf>
    <xf numFmtId="0" fontId="19" fillId="27" borderId="5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horizontal="right" vertical="center"/>
    </xf>
    <xf numFmtId="14" fontId="18" fillId="28" borderId="1" xfId="0" applyNumberFormat="1" applyFont="1" applyFill="1" applyBorder="1" applyAlignment="1">
      <alignment horizontal="left" vertical="center"/>
    </xf>
    <xf numFmtId="0" fontId="18" fillId="28" borderId="1" xfId="0" applyFont="1" applyFill="1" applyBorder="1" applyAlignment="1">
      <alignment horizontal="center" vertical="center"/>
    </xf>
    <xf numFmtId="0" fontId="18" fillId="28" borderId="1" xfId="0" applyFont="1" applyFill="1" applyBorder="1" applyAlignment="1">
      <alignment horizontal="right" vertical="center"/>
    </xf>
    <xf numFmtId="16" fontId="4" fillId="28" borderId="1" xfId="0" applyNumberFormat="1" applyFont="1" applyFill="1" applyBorder="1"/>
    <xf numFmtId="0" fontId="4" fillId="28" borderId="1" xfId="0" applyFont="1" applyFill="1" applyBorder="1"/>
    <xf numFmtId="2" fontId="4" fillId="28" borderId="1" xfId="0" applyNumberFormat="1" applyFont="1" applyFill="1" applyBorder="1"/>
    <xf numFmtId="14" fontId="4" fillId="28" borderId="1" xfId="0" applyNumberFormat="1" applyFont="1" applyFill="1" applyBorder="1" applyAlignment="1">
      <alignment horizontal="right"/>
    </xf>
    <xf numFmtId="0" fontId="17" fillId="5" borderId="3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right" vertical="center"/>
    </xf>
    <xf numFmtId="14" fontId="18" fillId="29" borderId="1" xfId="0" applyNumberFormat="1" applyFont="1" applyFill="1" applyBorder="1" applyAlignment="1">
      <alignment horizontal="left" vertical="center"/>
    </xf>
    <xf numFmtId="0" fontId="18" fillId="29" borderId="1" xfId="0" applyFont="1" applyFill="1" applyBorder="1" applyAlignment="1">
      <alignment horizontal="center" vertical="center"/>
    </xf>
    <xf numFmtId="0" fontId="18" fillId="29" borderId="1" xfId="0" applyFont="1" applyFill="1" applyBorder="1" applyAlignment="1">
      <alignment horizontal="right" vertical="center"/>
    </xf>
    <xf numFmtId="14" fontId="4" fillId="29" borderId="1" xfId="0" applyNumberFormat="1" applyFont="1" applyFill="1" applyBorder="1"/>
    <xf numFmtId="0" fontId="4" fillId="29" borderId="1" xfId="0" applyFont="1" applyFill="1" applyBorder="1"/>
    <xf numFmtId="2" fontId="4" fillId="29" borderId="1" xfId="0" applyNumberFormat="1" applyFont="1" applyFill="1" applyBorder="1"/>
    <xf numFmtId="16" fontId="4" fillId="29" borderId="1" xfId="0" applyNumberFormat="1" applyFont="1" applyFill="1" applyBorder="1"/>
    <xf numFmtId="14" fontId="19" fillId="23" borderId="1" xfId="0" applyNumberFormat="1" applyFont="1" applyFill="1" applyBorder="1" applyAlignment="1">
      <alignment horizontal="left" vertical="center"/>
    </xf>
    <xf numFmtId="0" fontId="19" fillId="23" borderId="1" xfId="0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6" fontId="4" fillId="14" borderId="1" xfId="0" applyNumberFormat="1" applyFont="1" applyFill="1" applyBorder="1"/>
    <xf numFmtId="0" fontId="4" fillId="14" borderId="7" xfId="0" applyFont="1" applyFill="1" applyBorder="1"/>
    <xf numFmtId="2" fontId="0" fillId="14" borderId="0" xfId="0" applyNumberFormat="1" applyFill="1"/>
    <xf numFmtId="0" fontId="17" fillId="5" borderId="1" xfId="0" applyFont="1" applyFill="1" applyBorder="1" applyAlignment="1">
      <alignment horizontal="center" vertical="center"/>
    </xf>
    <xf numFmtId="16" fontId="4" fillId="17" borderId="1" xfId="0" applyNumberFormat="1" applyFont="1" applyFill="1" applyBorder="1"/>
    <xf numFmtId="2" fontId="4" fillId="17" borderId="1" xfId="0" applyNumberFormat="1" applyFont="1" applyFill="1" applyBorder="1"/>
    <xf numFmtId="14" fontId="19" fillId="17" borderId="1" xfId="0" applyNumberFormat="1" applyFont="1" applyFill="1" applyBorder="1" applyAlignment="1">
      <alignment horizontal="left" vertical="center"/>
    </xf>
    <xf numFmtId="0" fontId="19" fillId="17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right" vertical="center"/>
    </xf>
    <xf numFmtId="14" fontId="4" fillId="5" borderId="1" xfId="0" applyNumberFormat="1" applyFont="1" applyFill="1" applyBorder="1"/>
    <xf numFmtId="0" fontId="11" fillId="5" borderId="2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4" fontId="4" fillId="17" borderId="1" xfId="0" applyNumberFormat="1" applyFont="1" applyFill="1" applyBorder="1"/>
    <xf numFmtId="14" fontId="19" fillId="17" borderId="5" xfId="0" applyNumberFormat="1" applyFont="1" applyFill="1" applyBorder="1" applyAlignment="1">
      <alignment horizontal="left" vertical="center"/>
    </xf>
    <xf numFmtId="0" fontId="19" fillId="17" borderId="5" xfId="0" applyFont="1" applyFill="1" applyBorder="1" applyAlignment="1">
      <alignment horizontal="center" vertical="center"/>
    </xf>
    <xf numFmtId="0" fontId="19" fillId="17" borderId="5" xfId="0" applyFont="1" applyFill="1" applyBorder="1" applyAlignment="1">
      <alignment horizontal="right" vertical="center"/>
    </xf>
    <xf numFmtId="0" fontId="3" fillId="17" borderId="1" xfId="0" applyFont="1" applyFill="1" applyBorder="1" applyAlignment="1">
      <alignment vertical="center"/>
    </xf>
    <xf numFmtId="14" fontId="18" fillId="17" borderId="1" xfId="0" applyNumberFormat="1" applyFont="1" applyFill="1" applyBorder="1" applyAlignment="1">
      <alignment horizontal="left" vertical="center"/>
    </xf>
    <xf numFmtId="0" fontId="18" fillId="17" borderId="1" xfId="0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right" vertical="center"/>
    </xf>
    <xf numFmtId="14" fontId="4" fillId="30" borderId="1" xfId="0" applyNumberFormat="1" applyFont="1" applyFill="1" applyBorder="1" applyAlignment="1">
      <alignment horizontal="right"/>
    </xf>
    <xf numFmtId="0" fontId="4" fillId="30" borderId="1" xfId="0" applyFont="1" applyFill="1" applyBorder="1"/>
    <xf numFmtId="4" fontId="4" fillId="30" borderId="1" xfId="0" applyNumberFormat="1" applyFont="1" applyFill="1" applyBorder="1" applyAlignment="1">
      <alignment horizontal="right"/>
    </xf>
    <xf numFmtId="14" fontId="19" fillId="30" borderId="1" xfId="0" applyNumberFormat="1" applyFont="1" applyFill="1" applyBorder="1" applyAlignment="1">
      <alignment horizontal="left" vertical="center"/>
    </xf>
    <xf numFmtId="0" fontId="19" fillId="30" borderId="1" xfId="0" applyFont="1" applyFill="1" applyBorder="1" applyAlignment="1">
      <alignment horizontal="center" vertical="center"/>
    </xf>
    <xf numFmtId="0" fontId="19" fillId="30" borderId="1" xfId="0" applyFont="1" applyFill="1" applyBorder="1" applyAlignment="1">
      <alignment horizontal="right" vertical="center"/>
    </xf>
    <xf numFmtId="14" fontId="3" fillId="12" borderId="1" xfId="0" applyNumberFormat="1" applyFont="1" applyFill="1" applyBorder="1" applyAlignment="1">
      <alignment horizontal="right"/>
    </xf>
    <xf numFmtId="0" fontId="3" fillId="12" borderId="1" xfId="0" applyFont="1" applyFill="1" applyBorder="1"/>
    <xf numFmtId="4" fontId="3" fillId="12" borderId="1" xfId="0" applyNumberFormat="1" applyFont="1" applyFill="1" applyBorder="1" applyAlignment="1">
      <alignment horizontal="right"/>
    </xf>
    <xf numFmtId="14" fontId="18" fillId="12" borderId="1" xfId="0" applyNumberFormat="1" applyFont="1" applyFill="1" applyBorder="1" applyAlignment="1">
      <alignment horizontal="left" vertical="center"/>
    </xf>
    <xf numFmtId="0" fontId="18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right" vertical="center"/>
    </xf>
    <xf numFmtId="14" fontId="4" fillId="12" borderId="1" xfId="0" applyNumberFormat="1" applyFont="1" applyFill="1" applyBorder="1" applyAlignment="1">
      <alignment horizontal="right"/>
    </xf>
    <xf numFmtId="4" fontId="4" fillId="12" borderId="1" xfId="0" applyNumberFormat="1" applyFont="1" applyFill="1" applyBorder="1" applyAlignment="1">
      <alignment horizontal="right"/>
    </xf>
    <xf numFmtId="14" fontId="18" fillId="24" borderId="1" xfId="0" applyNumberFormat="1" applyFont="1" applyFill="1" applyBorder="1" applyAlignment="1">
      <alignment horizontal="left" vertical="center"/>
    </xf>
    <xf numFmtId="0" fontId="18" fillId="24" borderId="1" xfId="0" applyFont="1" applyFill="1" applyBorder="1" applyAlignment="1">
      <alignment horizontal="center" vertical="center"/>
    </xf>
    <xf numFmtId="0" fontId="18" fillId="24" borderId="1" xfId="0" applyFont="1" applyFill="1" applyBorder="1" applyAlignment="1">
      <alignment horizontal="right" vertical="center"/>
    </xf>
    <xf numFmtId="2" fontId="4" fillId="24" borderId="1" xfId="0" applyNumberFormat="1" applyFont="1" applyFill="1" applyBorder="1" applyAlignment="1">
      <alignment horizontal="right"/>
    </xf>
    <xf numFmtId="14" fontId="0" fillId="0" borderId="1" xfId="0" applyNumberFormat="1" applyBorder="1"/>
    <xf numFmtId="14" fontId="0" fillId="0" borderId="0" xfId="0" applyNumberFormat="1"/>
    <xf numFmtId="14" fontId="4" fillId="31" borderId="1" xfId="0" applyNumberFormat="1" applyFont="1" applyFill="1" applyBorder="1"/>
    <xf numFmtId="0" fontId="4" fillId="31" borderId="1" xfId="0" applyFont="1" applyFill="1" applyBorder="1"/>
    <xf numFmtId="2" fontId="4" fillId="31" borderId="1" xfId="0" applyNumberFormat="1" applyFont="1" applyFill="1" applyBorder="1"/>
    <xf numFmtId="14" fontId="19" fillId="31" borderId="1" xfId="0" applyNumberFormat="1" applyFont="1" applyFill="1" applyBorder="1" applyAlignment="1">
      <alignment horizontal="left" vertical="center"/>
    </xf>
    <xf numFmtId="0" fontId="19" fillId="31" borderId="1" xfId="0" applyFont="1" applyFill="1" applyBorder="1" applyAlignment="1">
      <alignment horizontal="center" vertical="center"/>
    </xf>
    <xf numFmtId="0" fontId="19" fillId="31" borderId="1" xfId="0" applyFont="1" applyFill="1" applyBorder="1" applyAlignment="1">
      <alignment horizontal="right" vertical="center"/>
    </xf>
    <xf numFmtId="0" fontId="4" fillId="31" borderId="7" xfId="0" applyFont="1" applyFill="1" applyBorder="1"/>
    <xf numFmtId="2" fontId="0" fillId="31" borderId="0" xfId="0" applyNumberFormat="1" applyFill="1"/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2" fontId="4" fillId="0" borderId="1" xfId="0" applyNumberFormat="1" applyFont="1" applyBorder="1"/>
    <xf numFmtId="14" fontId="4" fillId="14" borderId="1" xfId="0" applyNumberFormat="1" applyFont="1" applyFill="1" applyBorder="1"/>
    <xf numFmtId="14" fontId="19" fillId="14" borderId="1" xfId="0" applyNumberFormat="1" applyFont="1" applyFill="1" applyBorder="1" applyAlignment="1">
      <alignment horizontal="left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right" vertical="center"/>
    </xf>
    <xf numFmtId="2" fontId="10" fillId="5" borderId="1" xfId="0" applyNumberFormat="1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18" fillId="5" borderId="2" xfId="0" applyFont="1" applyFill="1" applyBorder="1" applyAlignment="1">
      <alignment horizontal="center" vertical="center"/>
    </xf>
    <xf numFmtId="14" fontId="4" fillId="9" borderId="1" xfId="0" applyNumberFormat="1" applyFont="1" applyFill="1" applyBorder="1"/>
    <xf numFmtId="14" fontId="18" fillId="9" borderId="1" xfId="0" applyNumberFormat="1" applyFon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right" vertical="center"/>
    </xf>
    <xf numFmtId="14" fontId="3" fillId="9" borderId="1" xfId="0" applyNumberFormat="1" applyFont="1" applyFill="1" applyBorder="1" applyAlignment="1">
      <alignment horizontal="right"/>
    </xf>
    <xf numFmtId="0" fontId="3" fillId="9" borderId="1" xfId="0" applyFont="1" applyFill="1" applyBorder="1"/>
    <xf numFmtId="4" fontId="3" fillId="9" borderId="1" xfId="0" applyNumberFormat="1" applyFont="1" applyFill="1" applyBorder="1" applyAlignment="1">
      <alignment horizontal="right"/>
    </xf>
    <xf numFmtId="2" fontId="4" fillId="15" borderId="1" xfId="0" applyNumberFormat="1" applyFont="1" applyFill="1" applyBorder="1" applyAlignment="1">
      <alignment horizontal="right"/>
    </xf>
    <xf numFmtId="0" fontId="19" fillId="5" borderId="2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right" vertical="center"/>
    </xf>
    <xf numFmtId="14" fontId="4" fillId="12" borderId="1" xfId="0" applyNumberFormat="1" applyFont="1" applyFill="1" applyBorder="1"/>
    <xf numFmtId="0" fontId="19" fillId="5" borderId="7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14" fontId="4" fillId="30" borderId="1" xfId="0" applyNumberFormat="1" applyFont="1" applyFill="1" applyBorder="1"/>
    <xf numFmtId="2" fontId="4" fillId="30" borderId="1" xfId="0" applyNumberFormat="1" applyFont="1" applyFill="1" applyBorder="1"/>
    <xf numFmtId="14" fontId="18" fillId="30" borderId="1" xfId="0" applyNumberFormat="1" applyFont="1" applyFill="1" applyBorder="1" applyAlignment="1">
      <alignment horizontal="left" vertical="center"/>
    </xf>
    <xf numFmtId="0" fontId="18" fillId="30" borderId="1" xfId="0" applyFont="1" applyFill="1" applyBorder="1" applyAlignment="1">
      <alignment horizontal="center" vertical="center"/>
    </xf>
    <xf numFmtId="0" fontId="18" fillId="30" borderId="1" xfId="0" applyFont="1" applyFill="1" applyBorder="1" applyAlignment="1">
      <alignment horizontal="right" vertical="center"/>
    </xf>
    <xf numFmtId="0" fontId="4" fillId="30" borderId="7" xfId="0" applyFont="1" applyFill="1" applyBorder="1"/>
    <xf numFmtId="2" fontId="0" fillId="30" borderId="0" xfId="0" applyNumberFormat="1" applyFill="1"/>
    <xf numFmtId="2" fontId="20" fillId="24" borderId="1" xfId="0" applyNumberFormat="1" applyFont="1" applyFill="1" applyBorder="1"/>
    <xf numFmtId="14" fontId="20" fillId="24" borderId="1" xfId="0" applyNumberFormat="1" applyFont="1" applyFill="1" applyBorder="1"/>
    <xf numFmtId="14" fontId="11" fillId="20" borderId="1" xfId="0" applyNumberFormat="1" applyFont="1" applyFill="1" applyBorder="1" applyAlignment="1">
      <alignment horizontal="left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right" vertical="center"/>
    </xf>
    <xf numFmtId="14" fontId="11" fillId="5" borderId="1" xfId="0" applyNumberFormat="1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right" vertical="center"/>
    </xf>
    <xf numFmtId="14" fontId="8" fillId="5" borderId="5" xfId="0" applyNumberFormat="1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right" vertical="center"/>
    </xf>
    <xf numFmtId="0" fontId="7" fillId="4" borderId="5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right" vertical="center"/>
    </xf>
    <xf numFmtId="14" fontId="18" fillId="19" borderId="1" xfId="0" applyNumberFormat="1" applyFont="1" applyFill="1" applyBorder="1" applyAlignment="1">
      <alignment horizontal="left" vertical="center"/>
    </xf>
    <xf numFmtId="0" fontId="18" fillId="19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right" vertical="center"/>
    </xf>
    <xf numFmtId="0" fontId="0" fillId="19" borderId="1" xfId="0" applyFill="1" applyBorder="1" applyAlignment="1">
      <alignment horizontal="right"/>
    </xf>
    <xf numFmtId="14" fontId="4" fillId="19" borderId="1" xfId="0" applyNumberFormat="1" applyFont="1" applyFill="1" applyBorder="1" applyAlignment="1">
      <alignment horizontal="right"/>
    </xf>
    <xf numFmtId="4" fontId="4" fillId="19" borderId="1" xfId="0" applyNumberFormat="1" applyFont="1" applyFill="1" applyBorder="1" applyAlignment="1">
      <alignment horizontal="right"/>
    </xf>
    <xf numFmtId="14" fontId="4" fillId="25" borderId="1" xfId="0" applyNumberFormat="1" applyFont="1" applyFill="1" applyBorder="1"/>
    <xf numFmtId="14" fontId="18" fillId="25" borderId="1" xfId="0" applyNumberFormat="1" applyFont="1" applyFill="1" applyBorder="1" applyAlignment="1">
      <alignment horizontal="left" vertical="center"/>
    </xf>
    <xf numFmtId="0" fontId="18" fillId="25" borderId="1" xfId="0" applyFont="1" applyFill="1" applyBorder="1" applyAlignment="1">
      <alignment horizontal="center" vertical="center"/>
    </xf>
    <xf numFmtId="0" fontId="18" fillId="25" borderId="1" xfId="0" applyFont="1" applyFill="1" applyBorder="1" applyAlignment="1">
      <alignment horizontal="right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7" fillId="6" borderId="1" xfId="0" applyFont="1" applyFill="1" applyBorder="1" applyAlignment="1">
      <alignment horizontal="center" vertical="center"/>
    </xf>
    <xf numFmtId="14" fontId="3" fillId="22" borderId="1" xfId="0" applyNumberFormat="1" applyFont="1" applyFill="1" applyBorder="1" applyAlignment="1">
      <alignment horizontal="right"/>
    </xf>
    <xf numFmtId="0" fontId="3" fillId="22" borderId="1" xfId="0" applyFont="1" applyFill="1" applyBorder="1"/>
    <xf numFmtId="4" fontId="3" fillId="22" borderId="1" xfId="0" applyNumberFormat="1" applyFont="1" applyFill="1" applyBorder="1" applyAlignment="1">
      <alignment horizontal="right"/>
    </xf>
    <xf numFmtId="2" fontId="4" fillId="22" borderId="1" xfId="0" applyNumberFormat="1" applyFont="1" applyFill="1" applyBorder="1" applyAlignment="1">
      <alignment horizontal="right"/>
    </xf>
    <xf numFmtId="2" fontId="4" fillId="26" borderId="1" xfId="0" applyNumberFormat="1" applyFont="1" applyFill="1" applyBorder="1"/>
    <xf numFmtId="0" fontId="3" fillId="26" borderId="1" xfId="0" applyFont="1" applyFill="1" applyBorder="1" applyAlignment="1">
      <alignment horizontal="left" vertical="center"/>
    </xf>
    <xf numFmtId="2" fontId="3" fillId="26" borderId="1" xfId="0" applyNumberFormat="1" applyFont="1" applyFill="1" applyBorder="1" applyAlignment="1">
      <alignment horizontal="right" vertical="center"/>
    </xf>
    <xf numFmtId="14" fontId="4" fillId="26" borderId="1" xfId="0" applyNumberFormat="1" applyFont="1" applyFill="1" applyBorder="1"/>
    <xf numFmtId="0" fontId="0" fillId="26" borderId="1" xfId="0" applyFill="1" applyBorder="1"/>
    <xf numFmtId="2" fontId="8" fillId="5" borderId="5" xfId="0" applyNumberFormat="1" applyFont="1" applyFill="1" applyBorder="1" applyAlignment="1">
      <alignment horizontal="right" vertical="center"/>
    </xf>
    <xf numFmtId="14" fontId="19" fillId="15" borderId="1" xfId="0" applyNumberFormat="1" applyFont="1" applyFill="1" applyBorder="1" applyAlignment="1">
      <alignment horizontal="left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right" vertical="center"/>
    </xf>
    <xf numFmtId="0" fontId="4" fillId="19" borderId="7" xfId="0" applyFont="1" applyFill="1" applyBorder="1"/>
    <xf numFmtId="2" fontId="0" fillId="19" borderId="0" xfId="0" applyNumberFormat="1" applyFill="1"/>
    <xf numFmtId="14" fontId="4" fillId="8" borderId="1" xfId="0" applyNumberFormat="1" applyFont="1" applyFill="1" applyBorder="1"/>
    <xf numFmtId="14" fontId="19" fillId="5" borderId="2" xfId="0" applyNumberFormat="1" applyFont="1" applyFill="1" applyBorder="1" applyAlignment="1">
      <alignment horizontal="left" vertical="center"/>
    </xf>
    <xf numFmtId="0" fontId="19" fillId="5" borderId="2" xfId="0" applyFont="1" applyFill="1" applyBorder="1" applyAlignment="1">
      <alignment horizontal="right" vertical="center"/>
    </xf>
    <xf numFmtId="0" fontId="19" fillId="3" borderId="2" xfId="0" applyFont="1" applyFill="1" applyBorder="1" applyAlignment="1">
      <alignment horizontal="center" vertical="center"/>
    </xf>
    <xf numFmtId="14" fontId="18" fillId="32" borderId="1" xfId="0" applyNumberFormat="1" applyFont="1" applyFill="1" applyBorder="1" applyAlignment="1">
      <alignment horizontal="left" vertical="center"/>
    </xf>
    <xf numFmtId="0" fontId="18" fillId="32" borderId="1" xfId="0" applyFont="1" applyFill="1" applyBorder="1" applyAlignment="1">
      <alignment horizontal="center" vertical="center"/>
    </xf>
    <xf numFmtId="0" fontId="18" fillId="32" borderId="1" xfId="0" applyFont="1" applyFill="1" applyBorder="1" applyAlignment="1">
      <alignment horizontal="right" vertical="center"/>
    </xf>
    <xf numFmtId="14" fontId="4" fillId="32" borderId="1" xfId="0" applyNumberFormat="1" applyFont="1" applyFill="1" applyBorder="1"/>
    <xf numFmtId="0" fontId="4" fillId="32" borderId="1" xfId="0" applyFont="1" applyFill="1" applyBorder="1"/>
    <xf numFmtId="2" fontId="4" fillId="3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822</xdr:row>
      <xdr:rowOff>0</xdr:rowOff>
    </xdr:from>
    <xdr:to>
      <xdr:col>19</xdr:col>
      <xdr:colOff>247650</xdr:colOff>
      <xdr:row>822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7372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823</xdr:row>
      <xdr:rowOff>0</xdr:rowOff>
    </xdr:from>
    <xdr:to>
      <xdr:col>19</xdr:col>
      <xdr:colOff>247650</xdr:colOff>
      <xdr:row>823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7572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824</xdr:row>
      <xdr:rowOff>0</xdr:rowOff>
    </xdr:from>
    <xdr:to>
      <xdr:col>19</xdr:col>
      <xdr:colOff>247650</xdr:colOff>
      <xdr:row>824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7772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825</xdr:row>
      <xdr:rowOff>0</xdr:rowOff>
    </xdr:from>
    <xdr:to>
      <xdr:col>19</xdr:col>
      <xdr:colOff>247650</xdr:colOff>
      <xdr:row>825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79721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826</xdr:row>
      <xdr:rowOff>0</xdr:rowOff>
    </xdr:from>
    <xdr:to>
      <xdr:col>19</xdr:col>
      <xdr:colOff>247650</xdr:colOff>
      <xdr:row>826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81721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827</xdr:row>
      <xdr:rowOff>0</xdr:rowOff>
    </xdr:from>
    <xdr:to>
      <xdr:col>19</xdr:col>
      <xdr:colOff>247650</xdr:colOff>
      <xdr:row>827</xdr:row>
      <xdr:rowOff>161925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83721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828</xdr:row>
      <xdr:rowOff>0</xdr:rowOff>
    </xdr:from>
    <xdr:to>
      <xdr:col>19</xdr:col>
      <xdr:colOff>247650</xdr:colOff>
      <xdr:row>828</xdr:row>
      <xdr:rowOff>161925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85722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829</xdr:row>
      <xdr:rowOff>0</xdr:rowOff>
    </xdr:from>
    <xdr:to>
      <xdr:col>19</xdr:col>
      <xdr:colOff>247650</xdr:colOff>
      <xdr:row>829</xdr:row>
      <xdr:rowOff>161925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87722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831</xdr:row>
      <xdr:rowOff>0</xdr:rowOff>
    </xdr:from>
    <xdr:to>
      <xdr:col>19</xdr:col>
      <xdr:colOff>247650</xdr:colOff>
      <xdr:row>831</xdr:row>
      <xdr:rowOff>161925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9277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832</xdr:row>
      <xdr:rowOff>0</xdr:rowOff>
    </xdr:from>
    <xdr:to>
      <xdr:col>19</xdr:col>
      <xdr:colOff>247650</xdr:colOff>
      <xdr:row>832</xdr:row>
      <xdr:rowOff>161925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9477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833</xdr:row>
      <xdr:rowOff>0</xdr:rowOff>
    </xdr:from>
    <xdr:to>
      <xdr:col>19</xdr:col>
      <xdr:colOff>247650</xdr:colOff>
      <xdr:row>833</xdr:row>
      <xdr:rowOff>161925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9677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834</xdr:row>
      <xdr:rowOff>0</xdr:rowOff>
    </xdr:from>
    <xdr:to>
      <xdr:col>19</xdr:col>
      <xdr:colOff>247650</xdr:colOff>
      <xdr:row>834</xdr:row>
      <xdr:rowOff>161925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598771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835</xdr:row>
      <xdr:rowOff>0</xdr:rowOff>
    </xdr:from>
    <xdr:to>
      <xdr:col>19</xdr:col>
      <xdr:colOff>247650</xdr:colOff>
      <xdr:row>835</xdr:row>
      <xdr:rowOff>161925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00771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836</xdr:row>
      <xdr:rowOff>0</xdr:rowOff>
    </xdr:from>
    <xdr:to>
      <xdr:col>19</xdr:col>
      <xdr:colOff>247650</xdr:colOff>
      <xdr:row>836</xdr:row>
      <xdr:rowOff>161925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02771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837</xdr:row>
      <xdr:rowOff>0</xdr:rowOff>
    </xdr:from>
    <xdr:to>
      <xdr:col>19</xdr:col>
      <xdr:colOff>247650</xdr:colOff>
      <xdr:row>837</xdr:row>
      <xdr:rowOff>161925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04772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839</xdr:row>
      <xdr:rowOff>0</xdr:rowOff>
    </xdr:from>
    <xdr:to>
      <xdr:col>19</xdr:col>
      <xdr:colOff>247650</xdr:colOff>
      <xdr:row>839</xdr:row>
      <xdr:rowOff>161925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0801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840</xdr:row>
      <xdr:rowOff>0</xdr:rowOff>
    </xdr:from>
    <xdr:to>
      <xdr:col>19</xdr:col>
      <xdr:colOff>247650</xdr:colOff>
      <xdr:row>840</xdr:row>
      <xdr:rowOff>161925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1001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841</xdr:row>
      <xdr:rowOff>0</xdr:rowOff>
    </xdr:from>
    <xdr:to>
      <xdr:col>19</xdr:col>
      <xdr:colOff>247650</xdr:colOff>
      <xdr:row>841</xdr:row>
      <xdr:rowOff>161925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1201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842</xdr:row>
      <xdr:rowOff>0</xdr:rowOff>
    </xdr:from>
    <xdr:to>
      <xdr:col>19</xdr:col>
      <xdr:colOff>247650</xdr:colOff>
      <xdr:row>842</xdr:row>
      <xdr:rowOff>161925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14011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843</xdr:row>
      <xdr:rowOff>0</xdr:rowOff>
    </xdr:from>
    <xdr:to>
      <xdr:col>19</xdr:col>
      <xdr:colOff>247650</xdr:colOff>
      <xdr:row>843</xdr:row>
      <xdr:rowOff>161925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16011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844</xdr:row>
      <xdr:rowOff>0</xdr:rowOff>
    </xdr:from>
    <xdr:to>
      <xdr:col>19</xdr:col>
      <xdr:colOff>247650</xdr:colOff>
      <xdr:row>844</xdr:row>
      <xdr:rowOff>161925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18011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845</xdr:row>
      <xdr:rowOff>0</xdr:rowOff>
    </xdr:from>
    <xdr:to>
      <xdr:col>19</xdr:col>
      <xdr:colOff>247650</xdr:colOff>
      <xdr:row>845</xdr:row>
      <xdr:rowOff>161925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0012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847</xdr:row>
      <xdr:rowOff>0</xdr:rowOff>
    </xdr:from>
    <xdr:to>
      <xdr:col>19</xdr:col>
      <xdr:colOff>247650</xdr:colOff>
      <xdr:row>847</xdr:row>
      <xdr:rowOff>161925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325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847</xdr:row>
      <xdr:rowOff>0</xdr:rowOff>
    </xdr:from>
    <xdr:to>
      <xdr:col>19</xdr:col>
      <xdr:colOff>247650</xdr:colOff>
      <xdr:row>847</xdr:row>
      <xdr:rowOff>161925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525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848</xdr:row>
      <xdr:rowOff>0</xdr:rowOff>
    </xdr:from>
    <xdr:to>
      <xdr:col>19</xdr:col>
      <xdr:colOff>247650</xdr:colOff>
      <xdr:row>848</xdr:row>
      <xdr:rowOff>161925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725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849</xdr:row>
      <xdr:rowOff>0</xdr:rowOff>
    </xdr:from>
    <xdr:to>
      <xdr:col>19</xdr:col>
      <xdr:colOff>247650</xdr:colOff>
      <xdr:row>849</xdr:row>
      <xdr:rowOff>161925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9251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850</xdr:row>
      <xdr:rowOff>0</xdr:rowOff>
    </xdr:from>
    <xdr:to>
      <xdr:col>19</xdr:col>
      <xdr:colOff>247650</xdr:colOff>
      <xdr:row>850</xdr:row>
      <xdr:rowOff>161925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31251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851</xdr:row>
      <xdr:rowOff>0</xdr:rowOff>
    </xdr:from>
    <xdr:to>
      <xdr:col>19</xdr:col>
      <xdr:colOff>247650</xdr:colOff>
      <xdr:row>851</xdr:row>
      <xdr:rowOff>161925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33251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851</xdr:row>
      <xdr:rowOff>0</xdr:rowOff>
    </xdr:from>
    <xdr:to>
      <xdr:col>19</xdr:col>
      <xdr:colOff>247650</xdr:colOff>
      <xdr:row>851</xdr:row>
      <xdr:rowOff>161925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35252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847</xdr:row>
      <xdr:rowOff>0</xdr:rowOff>
    </xdr:from>
    <xdr:to>
      <xdr:col>19</xdr:col>
      <xdr:colOff>247650</xdr:colOff>
      <xdr:row>847</xdr:row>
      <xdr:rowOff>161925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325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848</xdr:row>
      <xdr:rowOff>0</xdr:rowOff>
    </xdr:from>
    <xdr:to>
      <xdr:col>19</xdr:col>
      <xdr:colOff>247650</xdr:colOff>
      <xdr:row>848</xdr:row>
      <xdr:rowOff>161925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525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849</xdr:row>
      <xdr:rowOff>0</xdr:rowOff>
    </xdr:from>
    <xdr:to>
      <xdr:col>19</xdr:col>
      <xdr:colOff>247650</xdr:colOff>
      <xdr:row>849</xdr:row>
      <xdr:rowOff>161925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2725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851</xdr:row>
      <xdr:rowOff>0</xdr:rowOff>
    </xdr:from>
    <xdr:to>
      <xdr:col>19</xdr:col>
      <xdr:colOff>247650</xdr:colOff>
      <xdr:row>851</xdr:row>
      <xdr:rowOff>161925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33156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852</xdr:row>
      <xdr:rowOff>0</xdr:rowOff>
    </xdr:from>
    <xdr:to>
      <xdr:col>19</xdr:col>
      <xdr:colOff>247650</xdr:colOff>
      <xdr:row>852</xdr:row>
      <xdr:rowOff>161925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35156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853</xdr:row>
      <xdr:rowOff>0</xdr:rowOff>
    </xdr:from>
    <xdr:to>
      <xdr:col>19</xdr:col>
      <xdr:colOff>247650</xdr:colOff>
      <xdr:row>853</xdr:row>
      <xdr:rowOff>161925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37157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855</xdr:row>
      <xdr:rowOff>0</xdr:rowOff>
    </xdr:from>
    <xdr:to>
      <xdr:col>19</xdr:col>
      <xdr:colOff>247650</xdr:colOff>
      <xdr:row>855</xdr:row>
      <xdr:rowOff>161925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3849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856</xdr:row>
      <xdr:rowOff>0</xdr:rowOff>
    </xdr:from>
    <xdr:to>
      <xdr:col>19</xdr:col>
      <xdr:colOff>247650</xdr:colOff>
      <xdr:row>856</xdr:row>
      <xdr:rowOff>161925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4049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857</xdr:row>
      <xdr:rowOff>0</xdr:rowOff>
    </xdr:from>
    <xdr:to>
      <xdr:col>19</xdr:col>
      <xdr:colOff>247650</xdr:colOff>
      <xdr:row>857</xdr:row>
      <xdr:rowOff>161925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4249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859</xdr:row>
      <xdr:rowOff>0</xdr:rowOff>
    </xdr:from>
    <xdr:to>
      <xdr:col>19</xdr:col>
      <xdr:colOff>247650</xdr:colOff>
      <xdr:row>859</xdr:row>
      <xdr:rowOff>161925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44205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247650</xdr:colOff>
      <xdr:row>860</xdr:row>
      <xdr:rowOff>161925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46205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861</xdr:row>
      <xdr:rowOff>0</xdr:rowOff>
    </xdr:from>
    <xdr:to>
      <xdr:col>19</xdr:col>
      <xdr:colOff>247650</xdr:colOff>
      <xdr:row>861</xdr:row>
      <xdr:rowOff>161925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48206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862</xdr:row>
      <xdr:rowOff>0</xdr:rowOff>
    </xdr:from>
    <xdr:to>
      <xdr:col>19</xdr:col>
      <xdr:colOff>247650</xdr:colOff>
      <xdr:row>862</xdr:row>
      <xdr:rowOff>161925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50206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863</xdr:row>
      <xdr:rowOff>0</xdr:rowOff>
    </xdr:from>
    <xdr:to>
      <xdr:col>19</xdr:col>
      <xdr:colOff>247650</xdr:colOff>
      <xdr:row>863</xdr:row>
      <xdr:rowOff>161925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52206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864</xdr:row>
      <xdr:rowOff>0</xdr:rowOff>
    </xdr:from>
    <xdr:to>
      <xdr:col>19</xdr:col>
      <xdr:colOff>247650</xdr:colOff>
      <xdr:row>864</xdr:row>
      <xdr:rowOff>161925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54206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866</xdr:row>
      <xdr:rowOff>0</xdr:rowOff>
    </xdr:from>
    <xdr:to>
      <xdr:col>19</xdr:col>
      <xdr:colOff>247650</xdr:colOff>
      <xdr:row>866</xdr:row>
      <xdr:rowOff>161925</xdr:rowOff>
    </xdr:to>
    <xdr:pic>
      <xdr:nvPicPr>
        <xdr:cNvPr id="46" name="45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59445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867</xdr:row>
      <xdr:rowOff>0</xdr:rowOff>
    </xdr:from>
    <xdr:to>
      <xdr:col>19</xdr:col>
      <xdr:colOff>247650</xdr:colOff>
      <xdr:row>867</xdr:row>
      <xdr:rowOff>161925</xdr:rowOff>
    </xdr:to>
    <xdr:pic>
      <xdr:nvPicPr>
        <xdr:cNvPr id="47" name="46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61445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868</xdr:row>
      <xdr:rowOff>0</xdr:rowOff>
    </xdr:from>
    <xdr:to>
      <xdr:col>19</xdr:col>
      <xdr:colOff>247650</xdr:colOff>
      <xdr:row>868</xdr:row>
      <xdr:rowOff>161925</xdr:rowOff>
    </xdr:to>
    <xdr:pic>
      <xdr:nvPicPr>
        <xdr:cNvPr id="48" name="47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63446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869</xdr:row>
      <xdr:rowOff>0</xdr:rowOff>
    </xdr:from>
    <xdr:to>
      <xdr:col>19</xdr:col>
      <xdr:colOff>247650</xdr:colOff>
      <xdr:row>869</xdr:row>
      <xdr:rowOff>161925</xdr:rowOff>
    </xdr:to>
    <xdr:pic>
      <xdr:nvPicPr>
        <xdr:cNvPr id="49" name="48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65446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870</xdr:row>
      <xdr:rowOff>0</xdr:rowOff>
    </xdr:from>
    <xdr:to>
      <xdr:col>19</xdr:col>
      <xdr:colOff>247650</xdr:colOff>
      <xdr:row>870</xdr:row>
      <xdr:rowOff>161925</xdr:rowOff>
    </xdr:to>
    <xdr:pic>
      <xdr:nvPicPr>
        <xdr:cNvPr id="50" name="49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67446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871</xdr:row>
      <xdr:rowOff>0</xdr:rowOff>
    </xdr:from>
    <xdr:to>
      <xdr:col>19</xdr:col>
      <xdr:colOff>247650</xdr:colOff>
      <xdr:row>871</xdr:row>
      <xdr:rowOff>161925</xdr:rowOff>
    </xdr:to>
    <xdr:pic>
      <xdr:nvPicPr>
        <xdr:cNvPr id="51" name="50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69446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873</xdr:row>
      <xdr:rowOff>0</xdr:rowOff>
    </xdr:from>
    <xdr:to>
      <xdr:col>19</xdr:col>
      <xdr:colOff>247650</xdr:colOff>
      <xdr:row>873</xdr:row>
      <xdr:rowOff>161925</xdr:rowOff>
    </xdr:to>
    <xdr:pic>
      <xdr:nvPicPr>
        <xdr:cNvPr id="52" name="51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74685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874</xdr:row>
      <xdr:rowOff>0</xdr:rowOff>
    </xdr:from>
    <xdr:to>
      <xdr:col>19</xdr:col>
      <xdr:colOff>247650</xdr:colOff>
      <xdr:row>874</xdr:row>
      <xdr:rowOff>161925</xdr:rowOff>
    </xdr:to>
    <xdr:pic>
      <xdr:nvPicPr>
        <xdr:cNvPr id="53" name="52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76685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875</xdr:row>
      <xdr:rowOff>0</xdr:rowOff>
    </xdr:from>
    <xdr:to>
      <xdr:col>19</xdr:col>
      <xdr:colOff>247650</xdr:colOff>
      <xdr:row>875</xdr:row>
      <xdr:rowOff>161925</xdr:rowOff>
    </xdr:to>
    <xdr:pic>
      <xdr:nvPicPr>
        <xdr:cNvPr id="54" name="53 Imagen" descr="https://www10.bolivariano.com/banca_corporativa/imagenes/icono_acciones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78686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877</xdr:row>
      <xdr:rowOff>0</xdr:rowOff>
    </xdr:from>
    <xdr:to>
      <xdr:col>19</xdr:col>
      <xdr:colOff>247650</xdr:colOff>
      <xdr:row>877</xdr:row>
      <xdr:rowOff>161925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D91F287B-6026-47DC-BA94-DF216B965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78495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878</xdr:row>
      <xdr:rowOff>0</xdr:rowOff>
    </xdr:from>
    <xdr:to>
      <xdr:col>19</xdr:col>
      <xdr:colOff>247650</xdr:colOff>
      <xdr:row>878</xdr:row>
      <xdr:rowOff>161925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27EA8AA6-B431-4EE3-B3D0-4141BECD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80495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879</xdr:row>
      <xdr:rowOff>0</xdr:rowOff>
    </xdr:from>
    <xdr:to>
      <xdr:col>19</xdr:col>
      <xdr:colOff>247650</xdr:colOff>
      <xdr:row>879</xdr:row>
      <xdr:rowOff>161925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815A22E4-C40E-4BFD-AAC6-845093FE7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82496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880</xdr:row>
      <xdr:rowOff>0</xdr:rowOff>
    </xdr:from>
    <xdr:to>
      <xdr:col>19</xdr:col>
      <xdr:colOff>247650</xdr:colOff>
      <xdr:row>880</xdr:row>
      <xdr:rowOff>161925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EFBE3481-C76C-4E66-97A1-3DC615A28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84496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881</xdr:row>
      <xdr:rowOff>0</xdr:rowOff>
    </xdr:from>
    <xdr:to>
      <xdr:col>19</xdr:col>
      <xdr:colOff>247650</xdr:colOff>
      <xdr:row>881</xdr:row>
      <xdr:rowOff>161925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1A9A3EC5-B71B-4CC4-B95C-5492D534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86496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882</xdr:row>
      <xdr:rowOff>0</xdr:rowOff>
    </xdr:from>
    <xdr:to>
      <xdr:col>19</xdr:col>
      <xdr:colOff>247650</xdr:colOff>
      <xdr:row>882</xdr:row>
      <xdr:rowOff>161925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9C3EC176-C86E-4133-A5F6-E60D8C2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88496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883</xdr:row>
      <xdr:rowOff>0</xdr:rowOff>
    </xdr:from>
    <xdr:to>
      <xdr:col>19</xdr:col>
      <xdr:colOff>247650</xdr:colOff>
      <xdr:row>883</xdr:row>
      <xdr:rowOff>161925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B3D8FBCD-F1E6-4906-A5B8-2D9AC385C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90497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884</xdr:row>
      <xdr:rowOff>0</xdr:rowOff>
    </xdr:from>
    <xdr:to>
      <xdr:col>19</xdr:col>
      <xdr:colOff>247650</xdr:colOff>
      <xdr:row>884</xdr:row>
      <xdr:rowOff>161925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759FF1A-654E-4C89-AD78-A4AB5B567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9183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885</xdr:row>
      <xdr:rowOff>0</xdr:rowOff>
    </xdr:from>
    <xdr:to>
      <xdr:col>19</xdr:col>
      <xdr:colOff>247650</xdr:colOff>
      <xdr:row>885</xdr:row>
      <xdr:rowOff>161925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1EA0FABB-355F-4AB5-992B-B9389B75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9383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886</xdr:row>
      <xdr:rowOff>0</xdr:rowOff>
    </xdr:from>
    <xdr:to>
      <xdr:col>19</xdr:col>
      <xdr:colOff>247650</xdr:colOff>
      <xdr:row>886</xdr:row>
      <xdr:rowOff>161925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053FF04-0946-4B92-A43C-D3A1F424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9583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887</xdr:row>
      <xdr:rowOff>0</xdr:rowOff>
    </xdr:from>
    <xdr:to>
      <xdr:col>19</xdr:col>
      <xdr:colOff>247650</xdr:colOff>
      <xdr:row>887</xdr:row>
      <xdr:rowOff>161925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6D14377B-421A-4065-A6E6-3D3BFC19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97831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888</xdr:row>
      <xdr:rowOff>0</xdr:rowOff>
    </xdr:from>
    <xdr:to>
      <xdr:col>19</xdr:col>
      <xdr:colOff>247650</xdr:colOff>
      <xdr:row>888</xdr:row>
      <xdr:rowOff>161925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FA533CD5-FEDE-48D4-B4C7-ADB0AADB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699831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889</xdr:row>
      <xdr:rowOff>0</xdr:rowOff>
    </xdr:from>
    <xdr:to>
      <xdr:col>19</xdr:col>
      <xdr:colOff>247650</xdr:colOff>
      <xdr:row>889</xdr:row>
      <xdr:rowOff>161925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ABA8ED82-CAC6-42E3-9DF6-7B4CF00A1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03260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890</xdr:row>
      <xdr:rowOff>0</xdr:rowOff>
    </xdr:from>
    <xdr:to>
      <xdr:col>19</xdr:col>
      <xdr:colOff>247650</xdr:colOff>
      <xdr:row>890</xdr:row>
      <xdr:rowOff>161925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14FA67C1-52DF-4541-A55F-DCCEB2EBD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05260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892</xdr:row>
      <xdr:rowOff>0</xdr:rowOff>
    </xdr:from>
    <xdr:to>
      <xdr:col>19</xdr:col>
      <xdr:colOff>247650</xdr:colOff>
      <xdr:row>892</xdr:row>
      <xdr:rowOff>161925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E5703EE9-8B0D-43AA-9D9F-014F68C1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08975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893</xdr:row>
      <xdr:rowOff>0</xdr:rowOff>
    </xdr:from>
    <xdr:to>
      <xdr:col>19</xdr:col>
      <xdr:colOff>247650</xdr:colOff>
      <xdr:row>893</xdr:row>
      <xdr:rowOff>161925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AB2611D-7029-43DF-B49F-D0B374440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10975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894</xdr:row>
      <xdr:rowOff>0</xdr:rowOff>
    </xdr:from>
    <xdr:to>
      <xdr:col>19</xdr:col>
      <xdr:colOff>247650</xdr:colOff>
      <xdr:row>894</xdr:row>
      <xdr:rowOff>161925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0861276A-3957-4F04-BAAA-E2A05FAF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12976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895</xdr:row>
      <xdr:rowOff>0</xdr:rowOff>
    </xdr:from>
    <xdr:to>
      <xdr:col>19</xdr:col>
      <xdr:colOff>247650</xdr:colOff>
      <xdr:row>895</xdr:row>
      <xdr:rowOff>161925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6ABF1DE9-F954-4B56-BFF6-15381B3A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14976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896</xdr:row>
      <xdr:rowOff>0</xdr:rowOff>
    </xdr:from>
    <xdr:to>
      <xdr:col>19</xdr:col>
      <xdr:colOff>247650</xdr:colOff>
      <xdr:row>896</xdr:row>
      <xdr:rowOff>161925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7A2C71B-975F-4F1B-B3F5-340E736F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16976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897</xdr:row>
      <xdr:rowOff>0</xdr:rowOff>
    </xdr:from>
    <xdr:to>
      <xdr:col>19</xdr:col>
      <xdr:colOff>247650</xdr:colOff>
      <xdr:row>897</xdr:row>
      <xdr:rowOff>161925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761F631E-860E-4932-B067-25A9D71D2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189767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898</xdr:row>
      <xdr:rowOff>0</xdr:rowOff>
    </xdr:from>
    <xdr:to>
      <xdr:col>19</xdr:col>
      <xdr:colOff>247650</xdr:colOff>
      <xdr:row>898</xdr:row>
      <xdr:rowOff>161925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329E9DDE-0148-479D-B133-23DD01762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20977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899</xdr:row>
      <xdr:rowOff>0</xdr:rowOff>
    </xdr:from>
    <xdr:to>
      <xdr:col>19</xdr:col>
      <xdr:colOff>247650</xdr:colOff>
      <xdr:row>899</xdr:row>
      <xdr:rowOff>161925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73825B22-D48A-401D-ACF8-3D7BC62C1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172297725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U919"/>
  <sheetViews>
    <sheetView tabSelected="1" topLeftCell="D855" zoomScale="91" zoomScaleNormal="91" workbookViewId="0">
      <selection activeCell="A905" sqref="A905:F905"/>
    </sheetView>
  </sheetViews>
  <sheetFormatPr baseColWidth="10" defaultRowHeight="15" x14ac:dyDescent="0.25"/>
  <cols>
    <col min="4" max="4" width="19.28515625" customWidth="1"/>
  </cols>
  <sheetData>
    <row r="2" spans="1:21" x14ac:dyDescent="0.25">
      <c r="D2" s="536" t="s">
        <v>0</v>
      </c>
      <c r="E2" s="536"/>
      <c r="F2" s="536"/>
      <c r="O2" s="536" t="s">
        <v>10</v>
      </c>
      <c r="P2" s="536"/>
      <c r="Q2" s="1" t="s">
        <v>0</v>
      </c>
    </row>
    <row r="3" spans="1:21" x14ac:dyDescent="0.25">
      <c r="A3" s="1" t="s">
        <v>1</v>
      </c>
      <c r="B3" t="s">
        <v>11</v>
      </c>
      <c r="N3" s="1" t="s">
        <v>1</v>
      </c>
      <c r="O3" t="s">
        <v>11</v>
      </c>
    </row>
    <row r="4" spans="1:21" x14ac:dyDescent="0.25">
      <c r="A4" s="1" t="s">
        <v>2</v>
      </c>
      <c r="B4" s="2">
        <v>44959</v>
      </c>
      <c r="C4" s="2"/>
      <c r="N4" s="1" t="s">
        <v>2</v>
      </c>
      <c r="O4" s="2">
        <v>44959</v>
      </c>
    </row>
    <row r="5" spans="1:21" x14ac:dyDescent="0.25">
      <c r="A5" s="1" t="s">
        <v>3</v>
      </c>
      <c r="B5" s="2">
        <v>44985</v>
      </c>
      <c r="C5" s="2"/>
      <c r="N5" s="1" t="s">
        <v>3</v>
      </c>
      <c r="O5" s="2">
        <v>44985</v>
      </c>
      <c r="R5" t="s">
        <v>12</v>
      </c>
    </row>
    <row r="6" spans="1:2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7" t="s">
        <v>4</v>
      </c>
      <c r="B7" s="7" t="s">
        <v>5</v>
      </c>
      <c r="C7" s="7"/>
      <c r="D7" s="7" t="s">
        <v>6</v>
      </c>
      <c r="E7" s="7" t="s">
        <v>7</v>
      </c>
      <c r="F7" s="7" t="s">
        <v>8</v>
      </c>
      <c r="G7" s="7" t="s">
        <v>9</v>
      </c>
      <c r="H7" s="6"/>
      <c r="I7" s="6"/>
      <c r="J7" s="6"/>
      <c r="K7" s="6"/>
      <c r="L7" s="6"/>
      <c r="M7" s="17" t="s">
        <v>30</v>
      </c>
      <c r="N7" s="17" t="s">
        <v>31</v>
      </c>
      <c r="O7" s="17" t="s">
        <v>32</v>
      </c>
      <c r="P7" s="17" t="s">
        <v>33</v>
      </c>
      <c r="Q7" s="17" t="s">
        <v>34</v>
      </c>
      <c r="R7" s="17" t="s">
        <v>35</v>
      </c>
      <c r="S7" s="17" t="s">
        <v>36</v>
      </c>
      <c r="U7" s="8"/>
    </row>
    <row r="8" spans="1:21" ht="24" x14ac:dyDescent="0.25">
      <c r="A8" s="9"/>
      <c r="B8" s="9"/>
      <c r="C8" s="9"/>
      <c r="D8" s="9" t="s">
        <v>13</v>
      </c>
      <c r="E8" s="16"/>
      <c r="F8" s="16"/>
      <c r="G8" s="16">
        <v>19455.5</v>
      </c>
      <c r="H8" s="6"/>
      <c r="I8" s="6"/>
      <c r="J8" s="6"/>
      <c r="K8" s="6"/>
      <c r="L8" s="6"/>
      <c r="M8" s="4"/>
      <c r="N8" s="4"/>
      <c r="O8" s="4" t="s">
        <v>14</v>
      </c>
      <c r="P8" s="18"/>
      <c r="Q8" s="18"/>
      <c r="R8" s="19">
        <v>19455.5</v>
      </c>
      <c r="S8" s="18"/>
      <c r="T8" s="5"/>
    </row>
    <row r="9" spans="1:21" x14ac:dyDescent="0.25">
      <c r="A9" s="46">
        <v>44959</v>
      </c>
      <c r="B9" s="47" t="s">
        <v>15</v>
      </c>
      <c r="C9" s="47" t="s">
        <v>16</v>
      </c>
      <c r="D9" s="47" t="s">
        <v>17</v>
      </c>
      <c r="E9" s="48">
        <v>0</v>
      </c>
      <c r="F9" s="48">
        <v>550</v>
      </c>
      <c r="G9" s="16">
        <f>G8+E9-F9</f>
        <v>18905.5</v>
      </c>
      <c r="H9" s="6"/>
      <c r="I9" s="32" t="b">
        <v>0</v>
      </c>
      <c r="J9" s="6"/>
      <c r="K9" s="6"/>
      <c r="L9" s="6"/>
      <c r="M9" s="49">
        <v>44959</v>
      </c>
      <c r="N9" s="50" t="s">
        <v>18</v>
      </c>
      <c r="O9" s="51" t="s">
        <v>48</v>
      </c>
      <c r="P9" s="52">
        <v>380</v>
      </c>
      <c r="Q9" s="52">
        <v>0</v>
      </c>
      <c r="R9" s="21">
        <f>R8-P9+Q9</f>
        <v>19075.5</v>
      </c>
      <c r="S9" s="52" t="s">
        <v>19</v>
      </c>
      <c r="T9" s="12"/>
    </row>
    <row r="10" spans="1:21" x14ac:dyDescent="0.25">
      <c r="A10" s="46">
        <v>44959</v>
      </c>
      <c r="B10" s="47" t="s">
        <v>15</v>
      </c>
      <c r="C10" s="47" t="s">
        <v>41</v>
      </c>
      <c r="D10" s="47" t="s">
        <v>17</v>
      </c>
      <c r="E10" s="48">
        <v>0</v>
      </c>
      <c r="F10" s="48">
        <v>1132.0899999999999</v>
      </c>
      <c r="G10" s="16">
        <f t="shared" ref="G10:G35" si="0">G9+E10-F10</f>
        <v>17773.41</v>
      </c>
      <c r="H10" s="6"/>
      <c r="I10" s="32" t="b">
        <v>0</v>
      </c>
      <c r="J10" s="6"/>
      <c r="K10" s="6"/>
      <c r="L10" s="6"/>
      <c r="M10" s="49">
        <v>44959</v>
      </c>
      <c r="N10" s="50" t="s">
        <v>18</v>
      </c>
      <c r="O10" s="51" t="s">
        <v>44</v>
      </c>
      <c r="P10" s="52">
        <v>203.74</v>
      </c>
      <c r="Q10" s="52">
        <v>0</v>
      </c>
      <c r="R10" s="21">
        <f t="shared" ref="R10:R25" si="1">R9-P10+Q10</f>
        <v>18871.759999999998</v>
      </c>
      <c r="S10" s="20" t="s">
        <v>20</v>
      </c>
      <c r="T10" s="12"/>
    </row>
    <row r="11" spans="1:21" x14ac:dyDescent="0.25">
      <c r="A11" s="46">
        <v>44959</v>
      </c>
      <c r="B11" s="47" t="s">
        <v>15</v>
      </c>
      <c r="C11" s="47" t="s">
        <v>42</v>
      </c>
      <c r="D11" s="47" t="s">
        <v>17</v>
      </c>
      <c r="E11" s="48">
        <v>0</v>
      </c>
      <c r="F11" s="48">
        <v>1340</v>
      </c>
      <c r="G11" s="16">
        <f t="shared" si="0"/>
        <v>16433.41</v>
      </c>
      <c r="H11" s="6"/>
      <c r="I11" s="32" t="b">
        <v>0</v>
      </c>
      <c r="J11" s="6"/>
      <c r="K11" s="6"/>
      <c r="L11" s="6"/>
      <c r="M11" s="49">
        <v>44959</v>
      </c>
      <c r="N11" s="50" t="s">
        <v>18</v>
      </c>
      <c r="O11" s="51" t="s">
        <v>50</v>
      </c>
      <c r="P11" s="52">
        <v>872.52</v>
      </c>
      <c r="Q11" s="52">
        <v>0</v>
      </c>
      <c r="R11" s="21">
        <f t="shared" si="1"/>
        <v>17999.239999999998</v>
      </c>
      <c r="S11" s="20" t="s">
        <v>21</v>
      </c>
      <c r="T11" s="12"/>
    </row>
    <row r="12" spans="1:21" x14ac:dyDescent="0.25">
      <c r="A12" s="46">
        <v>44959</v>
      </c>
      <c r="B12" s="47" t="s">
        <v>15</v>
      </c>
      <c r="C12" s="47" t="s">
        <v>43</v>
      </c>
      <c r="D12" s="47" t="s">
        <v>17</v>
      </c>
      <c r="E12" s="48">
        <v>0</v>
      </c>
      <c r="F12" s="48">
        <v>2175</v>
      </c>
      <c r="G12" s="16">
        <f>G11+E12-F12</f>
        <v>14258.41</v>
      </c>
      <c r="H12" s="6"/>
      <c r="I12" s="32" t="b">
        <v>0</v>
      </c>
      <c r="J12" s="6"/>
      <c r="K12" s="6"/>
      <c r="L12" s="6"/>
      <c r="M12" s="49">
        <v>44959</v>
      </c>
      <c r="N12" s="50" t="s">
        <v>18</v>
      </c>
      <c r="O12" s="51" t="s">
        <v>49</v>
      </c>
      <c r="P12" s="52">
        <v>300</v>
      </c>
      <c r="Q12" s="52">
        <v>0</v>
      </c>
      <c r="R12" s="21">
        <f t="shared" si="1"/>
        <v>17699.239999999998</v>
      </c>
      <c r="S12" s="20" t="s">
        <v>22</v>
      </c>
      <c r="T12" s="12"/>
    </row>
    <row r="13" spans="1:21" x14ac:dyDescent="0.25">
      <c r="A13" s="46">
        <v>44959</v>
      </c>
      <c r="B13" s="47" t="s">
        <v>15</v>
      </c>
      <c r="C13" s="47" t="s">
        <v>44</v>
      </c>
      <c r="D13" s="47" t="s">
        <v>45</v>
      </c>
      <c r="E13" s="48">
        <v>0</v>
      </c>
      <c r="F13" s="48">
        <v>203.74</v>
      </c>
      <c r="G13" s="16">
        <f t="shared" si="0"/>
        <v>14054.67</v>
      </c>
      <c r="H13" s="6"/>
      <c r="I13" s="32" t="b">
        <v>0</v>
      </c>
      <c r="J13" s="6"/>
      <c r="K13" s="6"/>
      <c r="L13" s="6"/>
      <c r="M13" s="49">
        <v>44959</v>
      </c>
      <c r="N13" s="50" t="s">
        <v>18</v>
      </c>
      <c r="O13" s="51" t="s">
        <v>47</v>
      </c>
      <c r="P13" s="52">
        <v>150</v>
      </c>
      <c r="Q13" s="52">
        <v>0</v>
      </c>
      <c r="R13" s="21">
        <f t="shared" si="1"/>
        <v>17549.239999999998</v>
      </c>
      <c r="S13" s="20" t="s">
        <v>23</v>
      </c>
      <c r="T13" s="12"/>
    </row>
    <row r="14" spans="1:21" x14ac:dyDescent="0.25">
      <c r="A14" s="46">
        <v>44959</v>
      </c>
      <c r="B14" s="47" t="s">
        <v>15</v>
      </c>
      <c r="C14" s="47" t="s">
        <v>46</v>
      </c>
      <c r="D14" s="47" t="s">
        <v>45</v>
      </c>
      <c r="E14" s="48">
        <v>0</v>
      </c>
      <c r="F14" s="48">
        <v>203.74</v>
      </c>
      <c r="G14" s="16">
        <f t="shared" si="0"/>
        <v>13850.93</v>
      </c>
      <c r="H14" s="6"/>
      <c r="I14" s="32" t="b">
        <v>0</v>
      </c>
      <c r="J14" s="6"/>
      <c r="K14" s="6"/>
      <c r="L14" s="6"/>
      <c r="M14" s="49">
        <v>44959</v>
      </c>
      <c r="N14" s="50" t="s">
        <v>18</v>
      </c>
      <c r="O14" s="51" t="s">
        <v>46</v>
      </c>
      <c r="P14" s="52">
        <v>203.74</v>
      </c>
      <c r="Q14" s="52">
        <v>0</v>
      </c>
      <c r="R14" s="21">
        <f t="shared" si="1"/>
        <v>17345.499999999996</v>
      </c>
      <c r="S14" s="20" t="s">
        <v>24</v>
      </c>
      <c r="T14" s="12"/>
    </row>
    <row r="15" spans="1:21" x14ac:dyDescent="0.25">
      <c r="A15" s="46">
        <v>44959</v>
      </c>
      <c r="B15" s="47" t="s">
        <v>15</v>
      </c>
      <c r="C15" s="47" t="s">
        <v>47</v>
      </c>
      <c r="D15" s="47" t="s">
        <v>45</v>
      </c>
      <c r="E15" s="48">
        <v>0</v>
      </c>
      <c r="F15" s="48">
        <v>150</v>
      </c>
      <c r="G15" s="16">
        <f t="shared" si="0"/>
        <v>13700.93</v>
      </c>
      <c r="H15" s="6"/>
      <c r="I15" s="32" t="b">
        <v>0</v>
      </c>
      <c r="J15" s="6"/>
      <c r="K15" s="6"/>
      <c r="L15" s="6"/>
      <c r="M15" s="49">
        <v>44960</v>
      </c>
      <c r="N15" s="50" t="s">
        <v>18</v>
      </c>
      <c r="O15" s="51" t="s">
        <v>43</v>
      </c>
      <c r="P15" s="52">
        <v>2175</v>
      </c>
      <c r="Q15" s="52">
        <v>0</v>
      </c>
      <c r="R15" s="21">
        <f t="shared" si="1"/>
        <v>15170.499999999996</v>
      </c>
      <c r="S15" s="20" t="s">
        <v>25</v>
      </c>
      <c r="T15" s="12"/>
    </row>
    <row r="16" spans="1:21" x14ac:dyDescent="0.25">
      <c r="A16" s="46">
        <v>44959</v>
      </c>
      <c r="B16" s="47" t="s">
        <v>15</v>
      </c>
      <c r="C16" s="47" t="s">
        <v>48</v>
      </c>
      <c r="D16" s="47" t="s">
        <v>17</v>
      </c>
      <c r="E16" s="48">
        <v>0</v>
      </c>
      <c r="F16" s="48">
        <v>380</v>
      </c>
      <c r="G16" s="53">
        <f t="shared" si="0"/>
        <v>13320.93</v>
      </c>
      <c r="H16" s="6"/>
      <c r="I16" s="32" t="b">
        <v>0</v>
      </c>
      <c r="J16" s="6"/>
      <c r="K16" s="6"/>
      <c r="L16" s="6"/>
      <c r="M16" s="49">
        <v>44960</v>
      </c>
      <c r="N16" s="50" t="s">
        <v>18</v>
      </c>
      <c r="O16" s="51" t="s">
        <v>42</v>
      </c>
      <c r="P16" s="52">
        <v>1340</v>
      </c>
      <c r="Q16" s="52">
        <v>0</v>
      </c>
      <c r="R16" s="21">
        <f t="shared" si="1"/>
        <v>13830.499999999996</v>
      </c>
      <c r="S16" s="20" t="s">
        <v>26</v>
      </c>
      <c r="T16" s="12"/>
    </row>
    <row r="17" spans="1:21" x14ac:dyDescent="0.25">
      <c r="A17" s="46">
        <v>44959</v>
      </c>
      <c r="B17" s="47" t="s">
        <v>15</v>
      </c>
      <c r="C17" s="47" t="s">
        <v>49</v>
      </c>
      <c r="D17" s="47" t="s">
        <v>17</v>
      </c>
      <c r="E17" s="48">
        <v>0</v>
      </c>
      <c r="F17" s="48">
        <v>300</v>
      </c>
      <c r="G17" s="16">
        <f t="shared" si="0"/>
        <v>13020.93</v>
      </c>
      <c r="H17" s="6"/>
      <c r="I17" s="32" t="b">
        <v>0</v>
      </c>
      <c r="J17" s="6"/>
      <c r="K17" s="6"/>
      <c r="L17" s="6"/>
      <c r="M17" s="49">
        <v>44960</v>
      </c>
      <c r="N17" s="50" t="s">
        <v>27</v>
      </c>
      <c r="O17" s="51" t="s">
        <v>60</v>
      </c>
      <c r="P17" s="52">
        <v>0</v>
      </c>
      <c r="Q17" s="52">
        <v>294.60000000000002</v>
      </c>
      <c r="R17" s="21">
        <f t="shared" si="1"/>
        <v>14125.099999999997</v>
      </c>
      <c r="S17" s="20" t="s">
        <v>28</v>
      </c>
      <c r="T17" s="12"/>
    </row>
    <row r="18" spans="1:21" x14ac:dyDescent="0.25">
      <c r="A18" s="46">
        <v>44959</v>
      </c>
      <c r="B18" s="47" t="s">
        <v>15</v>
      </c>
      <c r="C18" s="47" t="s">
        <v>50</v>
      </c>
      <c r="D18" s="47" t="s">
        <v>51</v>
      </c>
      <c r="E18" s="48">
        <v>0</v>
      </c>
      <c r="F18" s="48">
        <v>872.52</v>
      </c>
      <c r="G18" s="16">
        <f t="shared" si="0"/>
        <v>12148.41</v>
      </c>
      <c r="H18" s="6"/>
      <c r="I18" s="32" t="b">
        <v>0</v>
      </c>
      <c r="J18" s="6"/>
      <c r="K18" s="6"/>
      <c r="L18" s="6"/>
      <c r="M18" s="49">
        <v>44964</v>
      </c>
      <c r="N18" s="50" t="s">
        <v>29</v>
      </c>
      <c r="O18" s="51" t="s">
        <v>61</v>
      </c>
      <c r="P18" s="52">
        <v>35.82</v>
      </c>
      <c r="Q18" s="52">
        <v>0</v>
      </c>
      <c r="R18" s="21">
        <f t="shared" si="1"/>
        <v>14089.279999999997</v>
      </c>
      <c r="S18" s="21" t="s">
        <v>37</v>
      </c>
      <c r="T18" s="14"/>
    </row>
    <row r="19" spans="1:21" x14ac:dyDescent="0.25">
      <c r="A19" s="46">
        <v>44959</v>
      </c>
      <c r="B19" s="47" t="s">
        <v>15</v>
      </c>
      <c r="C19" s="47" t="s">
        <v>52</v>
      </c>
      <c r="D19" s="47" t="s">
        <v>17</v>
      </c>
      <c r="E19" s="48">
        <v>0</v>
      </c>
      <c r="F19" s="48">
        <v>1034.07</v>
      </c>
      <c r="G19" s="16">
        <f t="shared" si="0"/>
        <v>11114.34</v>
      </c>
      <c r="H19" s="6"/>
      <c r="I19" s="32" t="b">
        <v>0</v>
      </c>
      <c r="J19" s="6"/>
      <c r="K19" s="6"/>
      <c r="L19" s="6"/>
      <c r="M19" s="42">
        <v>44964</v>
      </c>
      <c r="N19" s="14" t="s">
        <v>38</v>
      </c>
      <c r="O19" s="30" t="s">
        <v>61</v>
      </c>
      <c r="P19" s="21">
        <v>0.22</v>
      </c>
      <c r="Q19" s="21">
        <v>0</v>
      </c>
      <c r="R19" s="21">
        <f t="shared" si="1"/>
        <v>14089.059999999998</v>
      </c>
      <c r="S19" s="21" t="s">
        <v>39</v>
      </c>
      <c r="T19" s="14"/>
    </row>
    <row r="20" spans="1:21" x14ac:dyDescent="0.25">
      <c r="A20" s="46">
        <v>44960</v>
      </c>
      <c r="B20" s="47" t="s">
        <v>53</v>
      </c>
      <c r="C20" s="50">
        <v>230</v>
      </c>
      <c r="D20" s="47" t="s">
        <v>17</v>
      </c>
      <c r="E20" s="48">
        <v>294.60000000000002</v>
      </c>
      <c r="F20" s="48">
        <v>0</v>
      </c>
      <c r="G20" s="16">
        <f t="shared" si="0"/>
        <v>11408.94</v>
      </c>
      <c r="H20" s="6"/>
      <c r="I20" s="32" t="b">
        <v>0</v>
      </c>
      <c r="J20" s="6"/>
      <c r="K20" s="6"/>
      <c r="L20" s="6"/>
      <c r="M20" s="49">
        <v>44964</v>
      </c>
      <c r="N20" s="50" t="s">
        <v>27</v>
      </c>
      <c r="O20" s="51" t="s">
        <v>63</v>
      </c>
      <c r="P20" s="52">
        <v>0</v>
      </c>
      <c r="Q20" s="52">
        <v>658.12</v>
      </c>
      <c r="R20" s="21">
        <f t="shared" si="1"/>
        <v>14747.179999999998</v>
      </c>
      <c r="S20" s="21" t="s">
        <v>40</v>
      </c>
      <c r="T20" s="14"/>
    </row>
    <row r="21" spans="1:21" x14ac:dyDescent="0.25">
      <c r="A21" s="46">
        <v>44964</v>
      </c>
      <c r="B21" s="47" t="s">
        <v>15</v>
      </c>
      <c r="C21" s="47" t="s">
        <v>54</v>
      </c>
      <c r="D21" s="47" t="s">
        <v>17</v>
      </c>
      <c r="E21" s="48">
        <v>0</v>
      </c>
      <c r="F21" s="48">
        <v>35.82</v>
      </c>
      <c r="G21" s="16">
        <f t="shared" si="0"/>
        <v>11373.12</v>
      </c>
      <c r="H21" s="6"/>
      <c r="I21" s="32" t="b">
        <v>0</v>
      </c>
      <c r="J21" s="6"/>
      <c r="K21" s="6"/>
      <c r="L21" s="6"/>
      <c r="M21" s="41">
        <v>44964</v>
      </c>
      <c r="N21" s="26" t="s">
        <v>58</v>
      </c>
      <c r="O21" s="29" t="s">
        <v>62</v>
      </c>
      <c r="P21" s="20">
        <v>550</v>
      </c>
      <c r="Q21" s="20">
        <v>0</v>
      </c>
      <c r="R21" s="21">
        <f t="shared" si="1"/>
        <v>14197.179999999998</v>
      </c>
      <c r="S21" s="20"/>
      <c r="T21" s="24"/>
      <c r="U21" s="3"/>
    </row>
    <row r="22" spans="1:21" x14ac:dyDescent="0.25">
      <c r="A22" s="46">
        <v>44964</v>
      </c>
      <c r="B22" s="47" t="s">
        <v>53</v>
      </c>
      <c r="C22" s="47">
        <v>226</v>
      </c>
      <c r="D22" s="47" t="s">
        <v>17</v>
      </c>
      <c r="E22" s="48">
        <v>658.12</v>
      </c>
      <c r="F22" s="48">
        <v>0</v>
      </c>
      <c r="G22" s="16">
        <f t="shared" si="0"/>
        <v>12031.240000000002</v>
      </c>
      <c r="H22" s="6"/>
      <c r="I22" s="32" t="b">
        <v>0</v>
      </c>
      <c r="J22" s="6"/>
      <c r="K22" s="6"/>
      <c r="L22" s="6"/>
      <c r="M22" s="49">
        <v>44965</v>
      </c>
      <c r="N22" s="57" t="s">
        <v>59</v>
      </c>
      <c r="O22" s="69" t="s">
        <v>16</v>
      </c>
      <c r="P22" s="52">
        <v>550</v>
      </c>
      <c r="Q22" s="52">
        <v>0</v>
      </c>
      <c r="R22" s="21">
        <f t="shared" si="1"/>
        <v>13647.179999999998</v>
      </c>
      <c r="S22" s="20"/>
      <c r="T22" s="24"/>
    </row>
    <row r="23" spans="1:21" x14ac:dyDescent="0.25">
      <c r="A23" s="46">
        <v>44964</v>
      </c>
      <c r="B23" s="47" t="s">
        <v>15</v>
      </c>
      <c r="C23" s="47" t="s">
        <v>55</v>
      </c>
      <c r="D23" s="47" t="s">
        <v>17</v>
      </c>
      <c r="E23" s="48">
        <v>0</v>
      </c>
      <c r="F23" s="48">
        <v>50</v>
      </c>
      <c r="G23" s="16">
        <f t="shared" si="0"/>
        <v>11981.240000000002</v>
      </c>
      <c r="H23" s="6"/>
      <c r="I23" s="32" t="b">
        <v>0</v>
      </c>
      <c r="J23" s="6"/>
      <c r="K23" s="6"/>
      <c r="L23" s="6"/>
      <c r="M23" s="49">
        <v>44965</v>
      </c>
      <c r="N23" s="57" t="s">
        <v>18</v>
      </c>
      <c r="O23" s="51" t="s">
        <v>56</v>
      </c>
      <c r="P23" s="52">
        <v>300</v>
      </c>
      <c r="Q23" s="52">
        <v>0</v>
      </c>
      <c r="R23" s="21">
        <f t="shared" si="1"/>
        <v>13347.179999999998</v>
      </c>
      <c r="S23" s="20"/>
      <c r="T23" s="24"/>
    </row>
    <row r="24" spans="1:21" x14ac:dyDescent="0.25">
      <c r="A24" s="46">
        <v>44965</v>
      </c>
      <c r="B24" s="47" t="s">
        <v>15</v>
      </c>
      <c r="C24" s="47" t="s">
        <v>56</v>
      </c>
      <c r="D24" s="47" t="s">
        <v>57</v>
      </c>
      <c r="E24" s="48">
        <v>0</v>
      </c>
      <c r="F24" s="48">
        <v>300</v>
      </c>
      <c r="G24" s="16">
        <f t="shared" si="0"/>
        <v>11681.240000000002</v>
      </c>
      <c r="H24" s="6"/>
      <c r="I24" s="32" t="b">
        <v>0</v>
      </c>
      <c r="J24" s="6"/>
      <c r="K24" s="6"/>
      <c r="L24" s="6"/>
      <c r="M24" s="58">
        <v>44965</v>
      </c>
      <c r="N24" s="59" t="s">
        <v>64</v>
      </c>
      <c r="O24" s="59">
        <v>0</v>
      </c>
      <c r="P24" s="60">
        <v>0</v>
      </c>
      <c r="Q24" s="60">
        <v>200</v>
      </c>
      <c r="R24" s="68">
        <f t="shared" si="1"/>
        <v>13547.179999999998</v>
      </c>
      <c r="S24" s="27"/>
      <c r="T24" s="28"/>
    </row>
    <row r="25" spans="1:21" x14ac:dyDescent="0.25">
      <c r="A25" s="46">
        <v>44965</v>
      </c>
      <c r="B25" s="47" t="s">
        <v>64</v>
      </c>
      <c r="C25" s="47">
        <v>0</v>
      </c>
      <c r="D25" s="47"/>
      <c r="E25" s="48">
        <v>200</v>
      </c>
      <c r="F25" s="48">
        <v>0</v>
      </c>
      <c r="G25" s="16">
        <f>G24+E25-F25</f>
        <v>11881.240000000002</v>
      </c>
      <c r="H25" s="6"/>
      <c r="I25" s="32" t="b">
        <v>0</v>
      </c>
      <c r="J25" s="6"/>
      <c r="K25" s="6"/>
      <c r="L25" s="6"/>
      <c r="M25" s="61">
        <v>44965</v>
      </c>
      <c r="N25" s="47" t="s">
        <v>27</v>
      </c>
      <c r="O25" s="47">
        <v>230</v>
      </c>
      <c r="P25" s="62"/>
      <c r="Q25" s="62">
        <v>220</v>
      </c>
      <c r="R25" s="21">
        <f t="shared" si="1"/>
        <v>13767.179999999998</v>
      </c>
      <c r="S25" s="19"/>
      <c r="T25" s="15"/>
    </row>
    <row r="26" spans="1:21" x14ac:dyDescent="0.25">
      <c r="A26" s="46">
        <v>44965</v>
      </c>
      <c r="B26" s="47" t="s">
        <v>64</v>
      </c>
      <c r="C26" s="47">
        <v>230</v>
      </c>
      <c r="D26" s="47"/>
      <c r="E26" s="48">
        <v>220</v>
      </c>
      <c r="F26" s="48">
        <v>0</v>
      </c>
      <c r="G26" s="16">
        <f t="shared" si="0"/>
        <v>12101.240000000002</v>
      </c>
      <c r="H26" s="6"/>
      <c r="I26" s="32" t="b">
        <v>0</v>
      </c>
      <c r="J26" s="6"/>
      <c r="K26" s="6"/>
      <c r="L26" s="6"/>
      <c r="M26" s="54">
        <v>44966</v>
      </c>
      <c r="N26" s="55" t="s">
        <v>29</v>
      </c>
      <c r="O26" s="55">
        <v>0</v>
      </c>
      <c r="P26" s="56" t="s">
        <v>72</v>
      </c>
      <c r="Q26" s="56" t="s">
        <v>73</v>
      </c>
      <c r="R26" s="39" t="s">
        <v>74</v>
      </c>
      <c r="S26" s="39" t="s">
        <v>74</v>
      </c>
      <c r="T26" s="34"/>
    </row>
    <row r="27" spans="1:21" x14ac:dyDescent="0.25">
      <c r="A27" s="46">
        <v>44966</v>
      </c>
      <c r="B27" s="47" t="s">
        <v>65</v>
      </c>
      <c r="C27" s="47" t="s">
        <v>54</v>
      </c>
      <c r="D27" s="47" t="s">
        <v>66</v>
      </c>
      <c r="E27" s="48">
        <v>0</v>
      </c>
      <c r="F27" s="48">
        <v>215.82</v>
      </c>
      <c r="G27" s="16">
        <f t="shared" si="0"/>
        <v>11885.420000000002</v>
      </c>
      <c r="J27" s="6"/>
      <c r="K27" s="6"/>
      <c r="L27" s="6"/>
      <c r="M27" s="37">
        <v>44966</v>
      </c>
      <c r="N27" s="38" t="s">
        <v>38</v>
      </c>
      <c r="O27" s="38">
        <v>282</v>
      </c>
      <c r="P27" s="39" t="s">
        <v>75</v>
      </c>
      <c r="Q27" s="39" t="s">
        <v>73</v>
      </c>
      <c r="R27" s="39" t="s">
        <v>76</v>
      </c>
      <c r="S27" s="39" t="s">
        <v>76</v>
      </c>
      <c r="T27" s="35"/>
    </row>
    <row r="28" spans="1:21" x14ac:dyDescent="0.25">
      <c r="A28" s="46">
        <v>44966</v>
      </c>
      <c r="B28" s="47" t="s">
        <v>64</v>
      </c>
      <c r="C28" s="47" t="s">
        <v>64</v>
      </c>
      <c r="D28" s="47" t="s">
        <v>67</v>
      </c>
      <c r="E28" s="47">
        <v>158.4</v>
      </c>
      <c r="F28" s="48">
        <v>0</v>
      </c>
      <c r="G28" s="16">
        <f t="shared" si="0"/>
        <v>12043.820000000002</v>
      </c>
      <c r="J28" s="6"/>
      <c r="K28" s="6"/>
      <c r="L28" s="6"/>
      <c r="M28" s="54">
        <v>44966</v>
      </c>
      <c r="N28" s="55" t="s">
        <v>27</v>
      </c>
      <c r="O28" s="55">
        <v>230</v>
      </c>
      <c r="P28" s="56" t="s">
        <v>73</v>
      </c>
      <c r="Q28" s="56" t="s">
        <v>77</v>
      </c>
      <c r="R28" s="39" t="s">
        <v>78</v>
      </c>
      <c r="S28" s="39" t="s">
        <v>78</v>
      </c>
      <c r="T28" s="35"/>
    </row>
    <row r="29" spans="1:21" x14ac:dyDescent="0.25">
      <c r="A29" s="46">
        <v>44966</v>
      </c>
      <c r="B29" s="47" t="s">
        <v>15</v>
      </c>
      <c r="C29" s="47" t="s">
        <v>68</v>
      </c>
      <c r="D29" s="47" t="s">
        <v>57</v>
      </c>
      <c r="E29" s="48">
        <v>0</v>
      </c>
      <c r="F29" s="48">
        <v>250</v>
      </c>
      <c r="G29" s="16">
        <f t="shared" si="0"/>
        <v>11793.820000000002</v>
      </c>
      <c r="J29" s="6"/>
      <c r="K29" s="6"/>
      <c r="L29" s="6"/>
      <c r="M29" s="54">
        <v>44966</v>
      </c>
      <c r="N29" s="55" t="s">
        <v>18</v>
      </c>
      <c r="O29" s="55">
        <v>1110</v>
      </c>
      <c r="P29" s="56" t="s">
        <v>79</v>
      </c>
      <c r="Q29" s="56" t="s">
        <v>73</v>
      </c>
      <c r="R29" s="39" t="s">
        <v>80</v>
      </c>
      <c r="S29" s="39" t="s">
        <v>80</v>
      </c>
      <c r="T29" s="36"/>
    </row>
    <row r="30" spans="1:21" x14ac:dyDescent="0.25">
      <c r="A30" s="46">
        <v>44966</v>
      </c>
      <c r="B30" s="47" t="s">
        <v>15</v>
      </c>
      <c r="C30" s="47" t="s">
        <v>70</v>
      </c>
      <c r="D30" s="47" t="s">
        <v>69</v>
      </c>
      <c r="E30" s="48">
        <v>0</v>
      </c>
      <c r="F30" s="48">
        <v>1483.95</v>
      </c>
      <c r="G30" s="16">
        <f t="shared" si="0"/>
        <v>10309.870000000001</v>
      </c>
      <c r="J30" s="6"/>
      <c r="K30" s="6"/>
      <c r="L30" s="6"/>
      <c r="M30" s="37">
        <v>44967</v>
      </c>
      <c r="N30" s="38" t="s">
        <v>59</v>
      </c>
      <c r="O30" s="38">
        <v>1068</v>
      </c>
      <c r="P30" s="39" t="s">
        <v>81</v>
      </c>
      <c r="Q30" s="39" t="s">
        <v>73</v>
      </c>
      <c r="R30" s="39" t="s">
        <v>82</v>
      </c>
      <c r="S30" s="39" t="s">
        <v>82</v>
      </c>
      <c r="T30" s="35"/>
    </row>
    <row r="31" spans="1:21" x14ac:dyDescent="0.25">
      <c r="A31" s="46">
        <v>44967</v>
      </c>
      <c r="B31" s="47" t="s">
        <v>53</v>
      </c>
      <c r="C31" s="47">
        <v>1</v>
      </c>
      <c r="D31" s="47" t="s">
        <v>71</v>
      </c>
      <c r="E31" s="48">
        <v>3669.93</v>
      </c>
      <c r="F31" s="48">
        <v>0</v>
      </c>
      <c r="G31" s="16">
        <f>G30+E31-F31</f>
        <v>13979.800000000001</v>
      </c>
      <c r="J31" s="6"/>
      <c r="K31" s="6"/>
      <c r="L31" s="6"/>
      <c r="M31" s="54">
        <v>44967</v>
      </c>
      <c r="N31" s="55" t="s">
        <v>83</v>
      </c>
      <c r="O31" s="55">
        <v>1</v>
      </c>
      <c r="P31" s="56" t="s">
        <v>73</v>
      </c>
      <c r="Q31" s="56" t="s">
        <v>84</v>
      </c>
      <c r="R31" s="39" t="s">
        <v>82</v>
      </c>
      <c r="S31" s="40"/>
      <c r="T31" s="35"/>
    </row>
    <row r="32" spans="1:21" x14ac:dyDescent="0.25">
      <c r="A32" s="63">
        <v>44970</v>
      </c>
      <c r="B32" s="51" t="s">
        <v>65</v>
      </c>
      <c r="C32" s="51">
        <v>685</v>
      </c>
      <c r="D32" s="57"/>
      <c r="E32" s="64">
        <v>0</v>
      </c>
      <c r="F32" s="64">
        <v>5.1100000000000003</v>
      </c>
      <c r="G32" s="16">
        <f t="shared" si="0"/>
        <v>13974.69</v>
      </c>
      <c r="J32" s="6"/>
      <c r="K32" s="6"/>
      <c r="L32" s="6"/>
      <c r="M32" s="54">
        <v>44970</v>
      </c>
      <c r="N32" s="55" t="s">
        <v>38</v>
      </c>
      <c r="O32" s="55">
        <v>685</v>
      </c>
      <c r="P32" s="56" t="s">
        <v>85</v>
      </c>
      <c r="Q32" s="56" t="s">
        <v>73</v>
      </c>
      <c r="R32" s="39" t="s">
        <v>86</v>
      </c>
      <c r="S32" s="39" t="s">
        <v>87</v>
      </c>
      <c r="T32" s="34"/>
    </row>
    <row r="33" spans="1:20" x14ac:dyDescent="0.25">
      <c r="A33" s="46">
        <v>44970</v>
      </c>
      <c r="B33" s="47" t="s">
        <v>53</v>
      </c>
      <c r="C33" s="47">
        <v>226</v>
      </c>
      <c r="D33" s="65" t="s">
        <v>93</v>
      </c>
      <c r="E33" s="65">
        <v>90</v>
      </c>
      <c r="F33" s="65">
        <v>0</v>
      </c>
      <c r="G33" s="16">
        <f t="shared" si="0"/>
        <v>14064.69</v>
      </c>
      <c r="J33" s="6"/>
      <c r="K33" s="6"/>
      <c r="L33" s="6"/>
      <c r="M33" s="54">
        <v>44970</v>
      </c>
      <c r="N33" s="55" t="s">
        <v>27</v>
      </c>
      <c r="O33" s="55">
        <v>226</v>
      </c>
      <c r="P33" s="56" t="s">
        <v>73</v>
      </c>
      <c r="Q33" s="56" t="s">
        <v>88</v>
      </c>
      <c r="R33" s="39" t="s">
        <v>89</v>
      </c>
      <c r="S33" s="39" t="s">
        <v>90</v>
      </c>
      <c r="T33" s="35"/>
    </row>
    <row r="34" spans="1:20" x14ac:dyDescent="0.25">
      <c r="A34" s="66">
        <v>44971</v>
      </c>
      <c r="B34" s="47" t="s">
        <v>53</v>
      </c>
      <c r="C34" s="47">
        <v>226</v>
      </c>
      <c r="D34" s="65" t="s">
        <v>93</v>
      </c>
      <c r="E34" s="65">
        <v>414.38</v>
      </c>
      <c r="F34" s="65">
        <v>0</v>
      </c>
      <c r="G34" s="16">
        <f t="shared" si="0"/>
        <v>14479.07</v>
      </c>
      <c r="J34" s="6"/>
      <c r="K34" s="6"/>
      <c r="L34" s="6"/>
      <c r="M34" s="54">
        <v>44970</v>
      </c>
      <c r="N34" s="55" t="s">
        <v>58</v>
      </c>
      <c r="O34" s="55">
        <v>1102</v>
      </c>
      <c r="P34" s="56" t="s">
        <v>91</v>
      </c>
      <c r="Q34" s="56" t="s">
        <v>73</v>
      </c>
      <c r="R34" s="39" t="s">
        <v>92</v>
      </c>
      <c r="S34" s="39" t="s">
        <v>92</v>
      </c>
      <c r="T34" s="35"/>
    </row>
    <row r="35" spans="1:20" x14ac:dyDescent="0.25">
      <c r="A35" s="66">
        <v>44972</v>
      </c>
      <c r="B35" s="47" t="s">
        <v>53</v>
      </c>
      <c r="C35" s="47">
        <v>226</v>
      </c>
      <c r="D35" s="65" t="s">
        <v>94</v>
      </c>
      <c r="E35" s="65">
        <v>1366.2</v>
      </c>
      <c r="F35" s="65">
        <v>0</v>
      </c>
      <c r="G35" s="16">
        <f t="shared" si="0"/>
        <v>15845.27</v>
      </c>
      <c r="J35" s="6"/>
      <c r="K35" s="6"/>
      <c r="L35" s="6"/>
      <c r="M35" s="54">
        <v>44971</v>
      </c>
      <c r="N35" s="55" t="s">
        <v>27</v>
      </c>
      <c r="O35" s="55">
        <v>226</v>
      </c>
      <c r="P35" s="56" t="s">
        <v>73</v>
      </c>
      <c r="Q35" s="56" t="s">
        <v>114</v>
      </c>
      <c r="R35" s="39" t="s">
        <v>115</v>
      </c>
      <c r="S35" s="39" t="s">
        <v>115</v>
      </c>
      <c r="T35" s="36"/>
    </row>
    <row r="36" spans="1:20" x14ac:dyDescent="0.25">
      <c r="A36" s="66">
        <v>44973</v>
      </c>
      <c r="B36" s="47" t="s">
        <v>53</v>
      </c>
      <c r="C36" s="47">
        <v>226</v>
      </c>
      <c r="D36" s="65" t="s">
        <v>95</v>
      </c>
      <c r="E36" s="65">
        <v>2257</v>
      </c>
      <c r="F36" s="65">
        <v>0</v>
      </c>
      <c r="G36" s="16">
        <f>G35+E36-F36</f>
        <v>18102.27</v>
      </c>
      <c r="J36" s="6"/>
      <c r="L36" s="6"/>
      <c r="M36" s="54">
        <v>44972</v>
      </c>
      <c r="N36" s="55" t="s">
        <v>59</v>
      </c>
      <c r="O36" s="55">
        <v>1109</v>
      </c>
      <c r="P36" s="56" t="s">
        <v>116</v>
      </c>
      <c r="Q36" s="56" t="s">
        <v>73</v>
      </c>
      <c r="R36" s="39" t="s">
        <v>117</v>
      </c>
      <c r="S36" s="39" t="s">
        <v>117</v>
      </c>
    </row>
    <row r="37" spans="1:20" x14ac:dyDescent="0.25">
      <c r="A37" s="66"/>
      <c r="B37" s="47"/>
      <c r="C37" s="47"/>
      <c r="D37" s="65"/>
      <c r="E37" s="65"/>
      <c r="F37" s="65"/>
      <c r="G37" s="16">
        <f>G36+E37-F37</f>
        <v>18102.27</v>
      </c>
      <c r="J37" s="6"/>
      <c r="L37" s="6"/>
      <c r="M37" s="54">
        <v>44972</v>
      </c>
      <c r="N37" s="55" t="s">
        <v>27</v>
      </c>
      <c r="O37" s="55">
        <v>226</v>
      </c>
      <c r="P37" s="56" t="s">
        <v>73</v>
      </c>
      <c r="Q37" s="56" t="s">
        <v>118</v>
      </c>
      <c r="R37" s="39" t="s">
        <v>119</v>
      </c>
      <c r="S37" s="39" t="s">
        <v>119</v>
      </c>
    </row>
    <row r="38" spans="1:20" x14ac:dyDescent="0.25">
      <c r="A38" s="66">
        <v>44973</v>
      </c>
      <c r="B38" s="47" t="s">
        <v>53</v>
      </c>
      <c r="C38" s="47">
        <v>226</v>
      </c>
      <c r="D38" s="65" t="s">
        <v>96</v>
      </c>
      <c r="E38" s="65">
        <v>478.2</v>
      </c>
      <c r="F38" s="65">
        <v>0</v>
      </c>
      <c r="G38" s="16">
        <f>G37+E38-F38</f>
        <v>18580.47</v>
      </c>
      <c r="J38" s="6"/>
      <c r="L38" s="6"/>
      <c r="M38" s="54">
        <v>44973</v>
      </c>
      <c r="N38" s="55" t="s">
        <v>59</v>
      </c>
      <c r="O38" s="55">
        <v>1105</v>
      </c>
      <c r="P38" s="56" t="s">
        <v>120</v>
      </c>
      <c r="Q38" s="56" t="s">
        <v>73</v>
      </c>
      <c r="R38" s="39" t="s">
        <v>121</v>
      </c>
      <c r="S38" s="39" t="s">
        <v>121</v>
      </c>
    </row>
    <row r="39" spans="1:20" x14ac:dyDescent="0.25">
      <c r="A39" s="66">
        <v>44973</v>
      </c>
      <c r="B39" s="47" t="s">
        <v>15</v>
      </c>
      <c r="C39" s="47" t="s">
        <v>97</v>
      </c>
      <c r="D39" s="65" t="s">
        <v>98</v>
      </c>
      <c r="E39" s="65">
        <v>0</v>
      </c>
      <c r="F39" s="65">
        <v>1580</v>
      </c>
      <c r="G39" s="16">
        <f t="shared" ref="G39:G69" si="2">G38+E39-F39</f>
        <v>17000.47</v>
      </c>
      <c r="J39" s="6"/>
      <c r="L39" s="6"/>
      <c r="M39" s="54">
        <v>44973</v>
      </c>
      <c r="N39" s="55" t="s">
        <v>59</v>
      </c>
      <c r="O39" s="55">
        <v>1091</v>
      </c>
      <c r="P39" s="56" t="s">
        <v>122</v>
      </c>
      <c r="Q39" s="56" t="s">
        <v>73</v>
      </c>
      <c r="R39" s="39" t="s">
        <v>123</v>
      </c>
      <c r="S39" s="39" t="s">
        <v>123</v>
      </c>
    </row>
    <row r="40" spans="1:20" x14ac:dyDescent="0.25">
      <c r="A40" s="66">
        <v>44973</v>
      </c>
      <c r="B40" s="47" t="s">
        <v>15</v>
      </c>
      <c r="C40" s="47" t="s">
        <v>99</v>
      </c>
      <c r="D40" s="65" t="s">
        <v>100</v>
      </c>
      <c r="E40" s="65">
        <v>0</v>
      </c>
      <c r="F40" s="65">
        <v>2200</v>
      </c>
      <c r="G40" s="16">
        <f t="shared" si="2"/>
        <v>14800.470000000001</v>
      </c>
      <c r="J40" s="6"/>
      <c r="L40" s="6"/>
      <c r="M40" s="54">
        <v>44973</v>
      </c>
      <c r="N40" s="55" t="s">
        <v>27</v>
      </c>
      <c r="O40" s="55">
        <v>230</v>
      </c>
      <c r="P40" s="56" t="s">
        <v>73</v>
      </c>
      <c r="Q40" s="56" t="s">
        <v>124</v>
      </c>
      <c r="R40" s="39" t="s">
        <v>125</v>
      </c>
      <c r="S40" s="39" t="s">
        <v>125</v>
      </c>
    </row>
    <row r="41" spans="1:20" x14ac:dyDescent="0.25">
      <c r="A41" s="66">
        <v>44973</v>
      </c>
      <c r="B41" s="47" t="s">
        <v>15</v>
      </c>
      <c r="C41" s="47" t="s">
        <v>101</v>
      </c>
      <c r="D41" s="65" t="s">
        <v>102</v>
      </c>
      <c r="E41" s="65">
        <v>0</v>
      </c>
      <c r="F41" s="65">
        <v>1760</v>
      </c>
      <c r="G41" s="16">
        <f t="shared" si="2"/>
        <v>13040.470000000001</v>
      </c>
      <c r="J41" s="6"/>
      <c r="L41" s="6"/>
      <c r="M41" s="54">
        <v>44973</v>
      </c>
      <c r="N41" s="55" t="s">
        <v>27</v>
      </c>
      <c r="O41" s="55">
        <v>226</v>
      </c>
      <c r="P41" s="56" t="s">
        <v>73</v>
      </c>
      <c r="Q41" s="56" t="s">
        <v>126</v>
      </c>
      <c r="R41" s="39" t="s">
        <v>127</v>
      </c>
      <c r="S41" s="39" t="s">
        <v>127</v>
      </c>
    </row>
    <row r="42" spans="1:20" x14ac:dyDescent="0.25">
      <c r="A42" s="66">
        <v>44973</v>
      </c>
      <c r="B42" s="47" t="s">
        <v>15</v>
      </c>
      <c r="C42" s="47" t="s">
        <v>103</v>
      </c>
      <c r="D42" s="65" t="s">
        <v>104</v>
      </c>
      <c r="E42" s="65">
        <v>0</v>
      </c>
      <c r="F42" s="65">
        <v>950</v>
      </c>
      <c r="G42" s="16">
        <f t="shared" si="2"/>
        <v>12090.470000000001</v>
      </c>
      <c r="L42" s="6"/>
      <c r="M42" s="54">
        <v>44973</v>
      </c>
      <c r="N42" s="55" t="s">
        <v>18</v>
      </c>
      <c r="O42" s="55">
        <v>1111</v>
      </c>
      <c r="P42" s="56" t="s">
        <v>128</v>
      </c>
      <c r="Q42" s="56" t="s">
        <v>73</v>
      </c>
      <c r="R42" s="39" t="s">
        <v>129</v>
      </c>
      <c r="S42" s="45" t="s">
        <v>129</v>
      </c>
    </row>
    <row r="43" spans="1:20" x14ac:dyDescent="0.25">
      <c r="A43" s="66">
        <v>44973</v>
      </c>
      <c r="B43" s="47" t="s">
        <v>15</v>
      </c>
      <c r="C43" s="47" t="s">
        <v>105</v>
      </c>
      <c r="D43" s="65" t="s">
        <v>106</v>
      </c>
      <c r="E43" s="65">
        <v>0</v>
      </c>
      <c r="F43" s="65">
        <v>470.41</v>
      </c>
      <c r="G43" s="16">
        <f t="shared" si="2"/>
        <v>11620.060000000001</v>
      </c>
      <c r="J43" s="6"/>
      <c r="L43" s="6"/>
      <c r="M43" s="54">
        <v>44973</v>
      </c>
      <c r="N43" s="55" t="s">
        <v>18</v>
      </c>
      <c r="O43" s="55">
        <v>1112</v>
      </c>
      <c r="P43" s="56" t="s">
        <v>130</v>
      </c>
      <c r="Q43" s="56" t="s">
        <v>73</v>
      </c>
      <c r="R43" s="39" t="s">
        <v>131</v>
      </c>
      <c r="S43" s="45" t="s">
        <v>131</v>
      </c>
    </row>
    <row r="44" spans="1:20" x14ac:dyDescent="0.25">
      <c r="A44" s="66">
        <v>44973</v>
      </c>
      <c r="B44" s="47" t="s">
        <v>15</v>
      </c>
      <c r="C44" s="47" t="s">
        <v>107</v>
      </c>
      <c r="D44" s="65" t="s">
        <v>108</v>
      </c>
      <c r="E44" s="65">
        <v>0</v>
      </c>
      <c r="F44" s="65">
        <v>50</v>
      </c>
      <c r="G44" s="16">
        <f t="shared" si="2"/>
        <v>11570.060000000001</v>
      </c>
      <c r="J44" s="6"/>
      <c r="M44" s="54">
        <v>44973</v>
      </c>
      <c r="N44" s="55" t="s">
        <v>18</v>
      </c>
      <c r="O44" s="55">
        <v>1113</v>
      </c>
      <c r="P44" s="56" t="s">
        <v>132</v>
      </c>
      <c r="Q44" s="56" t="s">
        <v>73</v>
      </c>
      <c r="R44" s="39" t="s">
        <v>133</v>
      </c>
      <c r="S44" s="45" t="s">
        <v>133</v>
      </c>
    </row>
    <row r="45" spans="1:20" x14ac:dyDescent="0.25">
      <c r="A45" s="66">
        <v>44973</v>
      </c>
      <c r="B45" s="47" t="s">
        <v>53</v>
      </c>
      <c r="C45" s="47">
        <v>362</v>
      </c>
      <c r="D45" s="65" t="s">
        <v>108</v>
      </c>
      <c r="E45" s="65">
        <v>39</v>
      </c>
      <c r="F45" s="65">
        <v>0</v>
      </c>
      <c r="G45" s="16">
        <f t="shared" si="2"/>
        <v>11609.060000000001</v>
      </c>
      <c r="J45" s="6"/>
      <c r="L45" s="6"/>
      <c r="M45" s="54">
        <v>44973</v>
      </c>
      <c r="N45" s="55" t="s">
        <v>18</v>
      </c>
      <c r="O45" s="55">
        <v>1114</v>
      </c>
      <c r="P45" s="56" t="s">
        <v>134</v>
      </c>
      <c r="Q45" s="56" t="s">
        <v>73</v>
      </c>
      <c r="R45" s="39" t="s">
        <v>135</v>
      </c>
      <c r="S45" s="45" t="s">
        <v>135</v>
      </c>
    </row>
    <row r="46" spans="1:20" x14ac:dyDescent="0.25">
      <c r="A46" s="66">
        <v>44974</v>
      </c>
      <c r="B46" s="47" t="s">
        <v>53</v>
      </c>
      <c r="C46" s="47">
        <v>1</v>
      </c>
      <c r="D46" s="65" t="s">
        <v>109</v>
      </c>
      <c r="E46" s="65">
        <v>574</v>
      </c>
      <c r="F46" s="65">
        <v>0</v>
      </c>
      <c r="G46" s="16">
        <f t="shared" si="2"/>
        <v>12183.060000000001</v>
      </c>
      <c r="J46" s="6"/>
      <c r="L46" s="6"/>
      <c r="M46" s="54">
        <v>44973</v>
      </c>
      <c r="N46" s="55" t="s">
        <v>18</v>
      </c>
      <c r="O46" s="55">
        <v>1116</v>
      </c>
      <c r="P46" s="56" t="s">
        <v>120</v>
      </c>
      <c r="Q46" s="56" t="s">
        <v>73</v>
      </c>
      <c r="R46" s="39" t="s">
        <v>136</v>
      </c>
      <c r="S46" s="45" t="s">
        <v>136</v>
      </c>
    </row>
    <row r="47" spans="1:20" x14ac:dyDescent="0.25">
      <c r="A47" s="66">
        <v>44974</v>
      </c>
      <c r="B47" s="47" t="s">
        <v>53</v>
      </c>
      <c r="C47" s="47">
        <v>226</v>
      </c>
      <c r="D47" s="65" t="s">
        <v>110</v>
      </c>
      <c r="E47" s="65">
        <v>237.6</v>
      </c>
      <c r="F47" s="65">
        <v>0</v>
      </c>
      <c r="G47" s="16">
        <f>G46+E47-F47</f>
        <v>12420.660000000002</v>
      </c>
      <c r="J47" s="6"/>
      <c r="L47" s="6"/>
      <c r="M47" s="54">
        <v>44973</v>
      </c>
      <c r="N47" s="55" t="s">
        <v>27</v>
      </c>
      <c r="O47" s="55">
        <v>362</v>
      </c>
      <c r="P47" s="56" t="s">
        <v>73</v>
      </c>
      <c r="Q47" s="56" t="s">
        <v>137</v>
      </c>
      <c r="R47" s="39" t="s">
        <v>138</v>
      </c>
      <c r="S47" s="45" t="s">
        <v>138</v>
      </c>
    </row>
    <row r="48" spans="1:20" x14ac:dyDescent="0.25">
      <c r="A48" s="70">
        <v>44974</v>
      </c>
      <c r="B48" s="71" t="s">
        <v>15</v>
      </c>
      <c r="C48" s="71" t="s">
        <v>111</v>
      </c>
      <c r="D48" s="72" t="s">
        <v>112</v>
      </c>
      <c r="E48" s="72">
        <v>0</v>
      </c>
      <c r="F48" s="72">
        <v>650</v>
      </c>
      <c r="G48" s="67">
        <f t="shared" si="2"/>
        <v>11770.660000000002</v>
      </c>
      <c r="J48" s="6"/>
      <c r="L48" s="6"/>
      <c r="M48" s="54">
        <v>44974</v>
      </c>
      <c r="N48" s="55" t="s">
        <v>59</v>
      </c>
      <c r="O48" s="55">
        <v>1115</v>
      </c>
      <c r="P48" s="56" t="s">
        <v>139</v>
      </c>
      <c r="Q48" s="56" t="s">
        <v>73</v>
      </c>
      <c r="R48" s="39" t="s">
        <v>140</v>
      </c>
      <c r="S48" s="45" t="s">
        <v>140</v>
      </c>
    </row>
    <row r="49" spans="1:20" x14ac:dyDescent="0.25">
      <c r="A49" s="70">
        <v>44979</v>
      </c>
      <c r="B49" s="71" t="s">
        <v>15</v>
      </c>
      <c r="C49" s="71" t="s">
        <v>165</v>
      </c>
      <c r="D49" s="71" t="s">
        <v>166</v>
      </c>
      <c r="E49" s="72">
        <v>0</v>
      </c>
      <c r="F49" s="72">
        <v>120</v>
      </c>
      <c r="G49" s="67">
        <f t="shared" si="2"/>
        <v>11650.660000000002</v>
      </c>
      <c r="J49" s="6"/>
      <c r="L49" s="6"/>
      <c r="M49" s="54">
        <v>44974</v>
      </c>
      <c r="N49" s="55" t="s">
        <v>83</v>
      </c>
      <c r="O49" s="55">
        <v>1</v>
      </c>
      <c r="P49" s="56" t="s">
        <v>73</v>
      </c>
      <c r="Q49" s="56" t="s">
        <v>141</v>
      </c>
      <c r="R49" s="39" t="s">
        <v>140</v>
      </c>
      <c r="S49" s="45" t="s">
        <v>142</v>
      </c>
    </row>
    <row r="50" spans="1:20" x14ac:dyDescent="0.25">
      <c r="A50" s="70">
        <v>44979</v>
      </c>
      <c r="B50" s="71" t="s">
        <v>15</v>
      </c>
      <c r="C50" s="71" t="s">
        <v>167</v>
      </c>
      <c r="D50" s="71" t="s">
        <v>168</v>
      </c>
      <c r="E50" s="72">
        <v>0</v>
      </c>
      <c r="F50" s="72">
        <v>2000</v>
      </c>
      <c r="G50" s="67">
        <f t="shared" si="2"/>
        <v>9650.6600000000017</v>
      </c>
      <c r="J50" s="6"/>
      <c r="L50" s="6"/>
      <c r="M50" s="54">
        <v>44974</v>
      </c>
      <c r="N50" s="55" t="s">
        <v>27</v>
      </c>
      <c r="O50" s="55">
        <v>226</v>
      </c>
      <c r="P50" s="56" t="s">
        <v>73</v>
      </c>
      <c r="Q50" s="56" t="s">
        <v>143</v>
      </c>
      <c r="R50" s="39" t="s">
        <v>144</v>
      </c>
      <c r="S50" s="45" t="s">
        <v>145</v>
      </c>
    </row>
    <row r="51" spans="1:20" x14ac:dyDescent="0.25">
      <c r="A51" s="70">
        <v>44979</v>
      </c>
      <c r="B51" s="71" t="s">
        <v>15</v>
      </c>
      <c r="C51" s="71" t="s">
        <v>169</v>
      </c>
      <c r="D51" s="71" t="s">
        <v>108</v>
      </c>
      <c r="E51" s="72">
        <v>0</v>
      </c>
      <c r="F51" s="72">
        <v>200</v>
      </c>
      <c r="G51" s="67">
        <f t="shared" si="2"/>
        <v>9450.6600000000017</v>
      </c>
      <c r="J51" s="6"/>
      <c r="L51" s="6"/>
      <c r="M51" s="76">
        <v>44979</v>
      </c>
      <c r="N51" s="77" t="s">
        <v>18</v>
      </c>
      <c r="O51" s="77">
        <v>1117</v>
      </c>
      <c r="P51" s="78" t="s">
        <v>146</v>
      </c>
      <c r="Q51" s="78" t="s">
        <v>73</v>
      </c>
      <c r="R51" s="45" t="s">
        <v>147</v>
      </c>
      <c r="S51" s="45" t="s">
        <v>148</v>
      </c>
    </row>
    <row r="52" spans="1:20" x14ac:dyDescent="0.25">
      <c r="A52" s="70">
        <v>44979</v>
      </c>
      <c r="B52" s="71" t="s">
        <v>53</v>
      </c>
      <c r="C52" s="71">
        <v>226</v>
      </c>
      <c r="D52" s="71" t="s">
        <v>170</v>
      </c>
      <c r="E52" s="72">
        <v>237.6</v>
      </c>
      <c r="F52" s="72">
        <v>0</v>
      </c>
      <c r="G52" s="67">
        <f t="shared" si="2"/>
        <v>9688.260000000002</v>
      </c>
      <c r="J52" s="6"/>
      <c r="L52" s="6"/>
      <c r="M52" s="76">
        <v>44979</v>
      </c>
      <c r="N52" s="77" t="s">
        <v>27</v>
      </c>
      <c r="O52" s="77">
        <v>226</v>
      </c>
      <c r="P52" s="78" t="s">
        <v>73</v>
      </c>
      <c r="Q52" s="78" t="s">
        <v>143</v>
      </c>
      <c r="R52" s="45" t="s">
        <v>149</v>
      </c>
      <c r="S52" s="45" t="s">
        <v>150</v>
      </c>
    </row>
    <row r="53" spans="1:20" x14ac:dyDescent="0.25">
      <c r="A53" s="70">
        <v>44979</v>
      </c>
      <c r="B53" s="71" t="s">
        <v>53</v>
      </c>
      <c r="C53" s="71">
        <v>226</v>
      </c>
      <c r="D53" s="71" t="s">
        <v>172</v>
      </c>
      <c r="E53" s="72">
        <v>4474.8</v>
      </c>
      <c r="F53" s="72">
        <v>0</v>
      </c>
      <c r="G53" s="67">
        <f t="shared" si="2"/>
        <v>14163.060000000001</v>
      </c>
      <c r="J53" s="6"/>
      <c r="L53" s="6"/>
      <c r="M53" s="76">
        <v>44979</v>
      </c>
      <c r="N53" s="77" t="s">
        <v>27</v>
      </c>
      <c r="O53" s="77">
        <v>226</v>
      </c>
      <c r="P53" s="78" t="s">
        <v>73</v>
      </c>
      <c r="Q53" s="78" t="s">
        <v>151</v>
      </c>
      <c r="R53" s="45" t="s">
        <v>152</v>
      </c>
      <c r="S53" s="45" t="s">
        <v>153</v>
      </c>
    </row>
    <row r="54" spans="1:20" x14ac:dyDescent="0.25">
      <c r="A54" s="70">
        <v>44979</v>
      </c>
      <c r="B54" s="71" t="s">
        <v>53</v>
      </c>
      <c r="C54" s="71">
        <v>1</v>
      </c>
      <c r="D54" s="71" t="s">
        <v>171</v>
      </c>
      <c r="E54" s="72">
        <v>198</v>
      </c>
      <c r="F54" s="72">
        <v>0</v>
      </c>
      <c r="G54" s="67">
        <f t="shared" si="2"/>
        <v>14361.060000000001</v>
      </c>
      <c r="L54" s="6"/>
      <c r="M54" s="76">
        <v>44979</v>
      </c>
      <c r="N54" s="77" t="s">
        <v>18</v>
      </c>
      <c r="O54" s="77">
        <v>1121</v>
      </c>
      <c r="P54" s="78" t="s">
        <v>154</v>
      </c>
      <c r="Q54" s="78" t="s">
        <v>73</v>
      </c>
      <c r="R54" s="45" t="s">
        <v>155</v>
      </c>
      <c r="S54" s="45" t="s">
        <v>156</v>
      </c>
    </row>
    <row r="55" spans="1:20" x14ac:dyDescent="0.25">
      <c r="A55" s="70">
        <v>44979</v>
      </c>
      <c r="B55" s="71" t="s">
        <v>53</v>
      </c>
      <c r="C55" s="71">
        <v>226</v>
      </c>
      <c r="D55" s="71" t="s">
        <v>96</v>
      </c>
      <c r="E55" s="72">
        <v>70</v>
      </c>
      <c r="F55" s="72">
        <v>0</v>
      </c>
      <c r="G55" s="67">
        <f t="shared" si="2"/>
        <v>14431.060000000001</v>
      </c>
      <c r="J55" s="6"/>
      <c r="L55" s="6"/>
      <c r="M55" s="76">
        <v>44979</v>
      </c>
      <c r="N55" s="77" t="s">
        <v>18</v>
      </c>
      <c r="O55" s="77">
        <v>1122</v>
      </c>
      <c r="P55" s="78" t="s">
        <v>157</v>
      </c>
      <c r="Q55" s="78" t="s">
        <v>73</v>
      </c>
      <c r="R55" s="45" t="s">
        <v>158</v>
      </c>
      <c r="S55" s="45" t="s">
        <v>159</v>
      </c>
    </row>
    <row r="56" spans="1:20" x14ac:dyDescent="0.25">
      <c r="A56" s="73">
        <v>44979</v>
      </c>
      <c r="B56" s="74" t="s">
        <v>53</v>
      </c>
      <c r="C56" s="74">
        <v>226</v>
      </c>
      <c r="D56" s="74" t="s">
        <v>173</v>
      </c>
      <c r="E56" s="75">
        <v>2069.6</v>
      </c>
      <c r="F56" s="75">
        <v>0</v>
      </c>
      <c r="G56" s="67">
        <f t="shared" si="2"/>
        <v>16500.66</v>
      </c>
      <c r="J56" s="6"/>
      <c r="M56" s="76">
        <v>44979</v>
      </c>
      <c r="N56" s="77" t="s">
        <v>83</v>
      </c>
      <c r="O56" s="77">
        <v>1</v>
      </c>
      <c r="P56" s="78" t="s">
        <v>73</v>
      </c>
      <c r="Q56" s="78" t="s">
        <v>160</v>
      </c>
      <c r="R56" s="45" t="s">
        <v>158</v>
      </c>
      <c r="S56" s="45" t="s">
        <v>161</v>
      </c>
    </row>
    <row r="57" spans="1:20" x14ac:dyDescent="0.25">
      <c r="A57" s="70">
        <v>44979</v>
      </c>
      <c r="B57" s="71" t="s">
        <v>53</v>
      </c>
      <c r="C57" s="71">
        <v>230</v>
      </c>
      <c r="D57" s="71" t="s">
        <v>205</v>
      </c>
      <c r="E57" s="72">
        <v>52.9</v>
      </c>
      <c r="F57" s="72">
        <v>0</v>
      </c>
      <c r="G57" s="67">
        <f t="shared" si="2"/>
        <v>16553.560000000001</v>
      </c>
      <c r="J57" s="6"/>
      <c r="L57" s="6"/>
      <c r="M57" s="76">
        <v>44979</v>
      </c>
      <c r="N57" s="77" t="s">
        <v>27</v>
      </c>
      <c r="O57" s="77">
        <v>226</v>
      </c>
      <c r="P57" s="78" t="s">
        <v>73</v>
      </c>
      <c r="Q57" s="78" t="s">
        <v>162</v>
      </c>
      <c r="R57" s="45" t="s">
        <v>163</v>
      </c>
      <c r="S57" s="45" t="s">
        <v>164</v>
      </c>
    </row>
    <row r="58" spans="1:20" x14ac:dyDescent="0.25">
      <c r="A58" s="70">
        <v>44980</v>
      </c>
      <c r="B58" s="71" t="s">
        <v>15</v>
      </c>
      <c r="C58" s="71" t="s">
        <v>209</v>
      </c>
      <c r="D58" s="71" t="s">
        <v>210</v>
      </c>
      <c r="E58" s="72">
        <v>0</v>
      </c>
      <c r="F58" s="72">
        <v>2109.7600000000002</v>
      </c>
      <c r="G58" s="67">
        <f t="shared" si="2"/>
        <v>14443.800000000001</v>
      </c>
      <c r="J58" s="6"/>
      <c r="L58" s="6"/>
      <c r="M58" s="80">
        <v>44979</v>
      </c>
      <c r="N58" s="81" t="s">
        <v>27</v>
      </c>
      <c r="O58" s="81">
        <v>226</v>
      </c>
      <c r="P58" s="82" t="s">
        <v>73</v>
      </c>
      <c r="Q58" s="82" t="s">
        <v>174</v>
      </c>
      <c r="R58" s="39" t="s">
        <v>175</v>
      </c>
      <c r="S58" s="39" t="s">
        <v>176</v>
      </c>
      <c r="T58" s="79"/>
    </row>
    <row r="59" spans="1:20" x14ac:dyDescent="0.25">
      <c r="A59" s="70">
        <v>44980</v>
      </c>
      <c r="B59" s="71" t="s">
        <v>15</v>
      </c>
      <c r="C59" s="71" t="s">
        <v>206</v>
      </c>
      <c r="D59" s="71" t="s">
        <v>207</v>
      </c>
      <c r="E59" s="72">
        <v>0</v>
      </c>
      <c r="F59" s="72">
        <v>100</v>
      </c>
      <c r="G59" s="67">
        <f>G58+E59-F59</f>
        <v>14343.800000000001</v>
      </c>
      <c r="J59" s="6"/>
      <c r="L59" s="6"/>
      <c r="M59" s="76">
        <v>44979</v>
      </c>
      <c r="N59" s="77" t="s">
        <v>27</v>
      </c>
      <c r="O59" s="77">
        <v>230</v>
      </c>
      <c r="P59" s="78" t="s">
        <v>73</v>
      </c>
      <c r="Q59" s="78" t="s">
        <v>177</v>
      </c>
      <c r="R59" s="45" t="s">
        <v>178</v>
      </c>
      <c r="S59" s="45" t="s">
        <v>179</v>
      </c>
      <c r="T59" s="34"/>
    </row>
    <row r="60" spans="1:20" x14ac:dyDescent="0.25">
      <c r="A60" s="70">
        <v>44980</v>
      </c>
      <c r="B60" s="71" t="s">
        <v>53</v>
      </c>
      <c r="C60" s="71">
        <v>226</v>
      </c>
      <c r="D60" s="71" t="s">
        <v>93</v>
      </c>
      <c r="E60" s="72">
        <v>290</v>
      </c>
      <c r="F60" s="72">
        <v>0</v>
      </c>
      <c r="G60" s="67">
        <f t="shared" si="2"/>
        <v>14633.800000000001</v>
      </c>
      <c r="J60" s="6"/>
      <c r="L60" s="6"/>
      <c r="M60" s="76">
        <v>44980</v>
      </c>
      <c r="N60" s="77" t="s">
        <v>18</v>
      </c>
      <c r="O60" s="77">
        <v>1120</v>
      </c>
      <c r="P60" s="78" t="s">
        <v>157</v>
      </c>
      <c r="Q60" s="78" t="s">
        <v>73</v>
      </c>
      <c r="R60" s="45" t="s">
        <v>180</v>
      </c>
      <c r="S60" s="45" t="s">
        <v>181</v>
      </c>
      <c r="T60" s="35"/>
    </row>
    <row r="61" spans="1:20" x14ac:dyDescent="0.25">
      <c r="A61" s="70">
        <v>44981</v>
      </c>
      <c r="B61" s="71" t="s">
        <v>53</v>
      </c>
      <c r="C61" s="71"/>
      <c r="D61" s="71" t="s">
        <v>208</v>
      </c>
      <c r="E61" s="72">
        <v>191.26</v>
      </c>
      <c r="F61" s="72">
        <v>0</v>
      </c>
      <c r="G61" s="67">
        <f t="shared" si="2"/>
        <v>14825.060000000001</v>
      </c>
      <c r="J61" s="6"/>
      <c r="L61" s="6"/>
      <c r="M61" s="76">
        <v>44980</v>
      </c>
      <c r="N61" s="77" t="s">
        <v>18</v>
      </c>
      <c r="O61" s="77">
        <v>1118</v>
      </c>
      <c r="P61" s="78" t="s">
        <v>182</v>
      </c>
      <c r="Q61" s="78" t="s">
        <v>73</v>
      </c>
      <c r="R61" s="45" t="s">
        <v>183</v>
      </c>
      <c r="S61" s="45" t="s">
        <v>184</v>
      </c>
      <c r="T61" s="34"/>
    </row>
    <row r="62" spans="1:20" x14ac:dyDescent="0.25">
      <c r="A62" s="70">
        <v>44981</v>
      </c>
      <c r="B62" s="71" t="s">
        <v>15</v>
      </c>
      <c r="C62" s="71" t="s">
        <v>212</v>
      </c>
      <c r="D62" s="71" t="s">
        <v>108</v>
      </c>
      <c r="E62" s="72">
        <v>0</v>
      </c>
      <c r="F62" s="72">
        <v>3305</v>
      </c>
      <c r="G62" s="67">
        <f t="shared" si="2"/>
        <v>11520.060000000001</v>
      </c>
      <c r="J62" s="6"/>
      <c r="L62" s="6"/>
      <c r="M62" s="76">
        <v>44981</v>
      </c>
      <c r="N62" s="77" t="s">
        <v>27</v>
      </c>
      <c r="O62" s="77">
        <v>226</v>
      </c>
      <c r="P62" s="78" t="s">
        <v>73</v>
      </c>
      <c r="Q62" s="78" t="s">
        <v>185</v>
      </c>
      <c r="R62" s="45" t="s">
        <v>186</v>
      </c>
      <c r="S62" s="45" t="s">
        <v>186</v>
      </c>
      <c r="T62" s="35"/>
    </row>
    <row r="63" spans="1:20" x14ac:dyDescent="0.25">
      <c r="A63" s="70">
        <v>44981</v>
      </c>
      <c r="B63" s="71" t="s">
        <v>53</v>
      </c>
      <c r="C63" s="71">
        <v>226</v>
      </c>
      <c r="D63" s="71" t="s">
        <v>211</v>
      </c>
      <c r="E63" s="72">
        <v>702.9</v>
      </c>
      <c r="F63" s="72">
        <v>0</v>
      </c>
      <c r="G63" s="67">
        <f t="shared" si="2"/>
        <v>12222.960000000001</v>
      </c>
      <c r="J63" s="6"/>
      <c r="L63" s="6"/>
      <c r="M63" s="76">
        <v>44981</v>
      </c>
      <c r="N63" s="77" t="s">
        <v>83</v>
      </c>
      <c r="O63" s="77">
        <v>1</v>
      </c>
      <c r="P63" s="78" t="s">
        <v>73</v>
      </c>
      <c r="Q63" s="78" t="s">
        <v>187</v>
      </c>
      <c r="R63" s="45" t="s">
        <v>186</v>
      </c>
      <c r="S63" s="45" t="s">
        <v>188</v>
      </c>
      <c r="T63" s="35"/>
    </row>
    <row r="64" spans="1:20" x14ac:dyDescent="0.25">
      <c r="A64" s="70">
        <v>44984</v>
      </c>
      <c r="B64" s="71" t="s">
        <v>53</v>
      </c>
      <c r="C64" s="71">
        <v>226</v>
      </c>
      <c r="D64" s="71" t="s">
        <v>93</v>
      </c>
      <c r="E64" s="72">
        <v>90</v>
      </c>
      <c r="F64" s="72">
        <v>0</v>
      </c>
      <c r="G64" s="67">
        <f t="shared" si="2"/>
        <v>12312.960000000001</v>
      </c>
      <c r="J64" s="6"/>
      <c r="L64" s="6"/>
      <c r="M64" s="76">
        <v>44981</v>
      </c>
      <c r="N64" s="77" t="s">
        <v>18</v>
      </c>
      <c r="O64" s="77">
        <v>1124</v>
      </c>
      <c r="P64" s="78" t="s">
        <v>189</v>
      </c>
      <c r="Q64" s="78" t="s">
        <v>73</v>
      </c>
      <c r="R64" s="45" t="s">
        <v>190</v>
      </c>
      <c r="S64" s="45" t="s">
        <v>191</v>
      </c>
      <c r="T64" s="35"/>
    </row>
    <row r="65" spans="1:20" x14ac:dyDescent="0.25">
      <c r="A65" s="70">
        <v>44985</v>
      </c>
      <c r="B65" s="71" t="s">
        <v>15</v>
      </c>
      <c r="C65" s="71" t="s">
        <v>213</v>
      </c>
      <c r="D65" s="71" t="s">
        <v>168</v>
      </c>
      <c r="E65" s="72">
        <v>0</v>
      </c>
      <c r="F65" s="72">
        <v>100</v>
      </c>
      <c r="G65" s="67">
        <f t="shared" si="2"/>
        <v>12212.960000000001</v>
      </c>
      <c r="J65" s="6"/>
      <c r="L65" s="6"/>
      <c r="M65" s="76">
        <v>44981</v>
      </c>
      <c r="N65" s="77" t="s">
        <v>27</v>
      </c>
      <c r="O65" s="77">
        <v>226</v>
      </c>
      <c r="P65" s="78" t="s">
        <v>73</v>
      </c>
      <c r="Q65" s="78" t="s">
        <v>192</v>
      </c>
      <c r="R65" s="45" t="s">
        <v>193</v>
      </c>
      <c r="S65" s="45" t="s">
        <v>194</v>
      </c>
      <c r="T65" s="35"/>
    </row>
    <row r="66" spans="1:20" x14ac:dyDescent="0.25">
      <c r="A66" s="70">
        <v>44985</v>
      </c>
      <c r="B66" s="71" t="s">
        <v>53</v>
      </c>
      <c r="C66" s="71">
        <v>226</v>
      </c>
      <c r="D66" s="71" t="s">
        <v>214</v>
      </c>
      <c r="E66" s="72">
        <v>2801.7</v>
      </c>
      <c r="F66" s="72">
        <v>0</v>
      </c>
      <c r="G66" s="67">
        <f>G65+E66-F66</f>
        <v>15014.66</v>
      </c>
      <c r="L66" s="6"/>
      <c r="M66" s="76">
        <v>44984</v>
      </c>
      <c r="N66" s="77" t="s">
        <v>59</v>
      </c>
      <c r="O66" s="77">
        <v>1123</v>
      </c>
      <c r="P66" s="78" t="s">
        <v>195</v>
      </c>
      <c r="Q66" s="78" t="s">
        <v>73</v>
      </c>
      <c r="R66" s="45" t="s">
        <v>196</v>
      </c>
      <c r="S66" s="45" t="s">
        <v>197</v>
      </c>
      <c r="T66" s="35"/>
    </row>
    <row r="67" spans="1:20" x14ac:dyDescent="0.25">
      <c r="A67" s="70">
        <v>44985</v>
      </c>
      <c r="B67" s="71" t="s">
        <v>53</v>
      </c>
      <c r="C67" s="71">
        <v>226</v>
      </c>
      <c r="D67" s="71" t="s">
        <v>93</v>
      </c>
      <c r="E67" s="72">
        <v>90</v>
      </c>
      <c r="F67" s="72">
        <v>0</v>
      </c>
      <c r="G67" s="67">
        <f t="shared" si="2"/>
        <v>15104.66</v>
      </c>
      <c r="L67" s="6"/>
      <c r="M67" s="76">
        <v>44984</v>
      </c>
      <c r="N67" s="77" t="s">
        <v>27</v>
      </c>
      <c r="O67" s="77">
        <v>226</v>
      </c>
      <c r="P67" s="78" t="s">
        <v>73</v>
      </c>
      <c r="Q67" s="78" t="s">
        <v>88</v>
      </c>
      <c r="R67" s="45" t="s">
        <v>198</v>
      </c>
      <c r="S67" s="45" t="s">
        <v>199</v>
      </c>
      <c r="T67" s="35"/>
    </row>
    <row r="68" spans="1:20" x14ac:dyDescent="0.25">
      <c r="A68" s="70">
        <v>44985</v>
      </c>
      <c r="B68" s="71" t="s">
        <v>53</v>
      </c>
      <c r="C68" s="71">
        <v>903</v>
      </c>
      <c r="D68" s="71" t="s">
        <v>224</v>
      </c>
      <c r="E68" s="72">
        <v>178.2</v>
      </c>
      <c r="F68" s="72">
        <v>0</v>
      </c>
      <c r="G68" s="67">
        <f t="shared" si="2"/>
        <v>15282.86</v>
      </c>
      <c r="M68" s="76">
        <v>44985</v>
      </c>
      <c r="N68" s="77" t="s">
        <v>18</v>
      </c>
      <c r="O68" s="77">
        <v>1125</v>
      </c>
      <c r="P68" s="78" t="s">
        <v>200</v>
      </c>
      <c r="Q68" s="78" t="s">
        <v>73</v>
      </c>
      <c r="R68" s="45" t="s">
        <v>201</v>
      </c>
      <c r="S68" s="45" t="s">
        <v>201</v>
      </c>
      <c r="T68" s="35"/>
    </row>
    <row r="69" spans="1:20" x14ac:dyDescent="0.25">
      <c r="A69" s="70">
        <v>44985</v>
      </c>
      <c r="B69" s="71" t="s">
        <v>15</v>
      </c>
      <c r="C69" s="71" t="s">
        <v>225</v>
      </c>
      <c r="D69" s="71" t="s">
        <v>210</v>
      </c>
      <c r="E69" s="72">
        <v>0</v>
      </c>
      <c r="F69" s="72">
        <v>300</v>
      </c>
      <c r="G69" s="67">
        <f t="shared" si="2"/>
        <v>14982.86</v>
      </c>
      <c r="M69" s="76">
        <v>44985</v>
      </c>
      <c r="N69" s="77" t="s">
        <v>27</v>
      </c>
      <c r="O69" s="77">
        <v>226</v>
      </c>
      <c r="P69" s="78" t="s">
        <v>73</v>
      </c>
      <c r="Q69" s="78" t="s">
        <v>202</v>
      </c>
      <c r="R69" s="45" t="s">
        <v>203</v>
      </c>
      <c r="S69" s="45" t="s">
        <v>203</v>
      </c>
      <c r="T69" s="35"/>
    </row>
    <row r="70" spans="1:20" x14ac:dyDescent="0.25">
      <c r="A70" s="70">
        <v>44985</v>
      </c>
      <c r="B70" s="71" t="s">
        <v>15</v>
      </c>
      <c r="C70" s="71" t="s">
        <v>226</v>
      </c>
      <c r="D70" s="71" t="s">
        <v>108</v>
      </c>
      <c r="E70" s="72">
        <v>0</v>
      </c>
      <c r="F70" s="72">
        <v>1108</v>
      </c>
      <c r="G70" s="67">
        <f>G69+E70-F70</f>
        <v>13874.86</v>
      </c>
      <c r="M70" s="76">
        <v>44985</v>
      </c>
      <c r="N70" s="77" t="s">
        <v>27</v>
      </c>
      <c r="O70" s="77">
        <v>226</v>
      </c>
      <c r="P70" s="78" t="s">
        <v>73</v>
      </c>
      <c r="Q70" s="78" t="s">
        <v>88</v>
      </c>
      <c r="R70" s="45" t="s">
        <v>204</v>
      </c>
      <c r="S70" s="45" t="s">
        <v>204</v>
      </c>
      <c r="T70" s="35"/>
    </row>
    <row r="71" spans="1:20" x14ac:dyDescent="0.25">
      <c r="A71" s="70">
        <v>44985</v>
      </c>
      <c r="B71" s="71" t="s">
        <v>53</v>
      </c>
      <c r="C71" s="71">
        <v>226</v>
      </c>
      <c r="D71" s="71" t="s">
        <v>173</v>
      </c>
      <c r="E71" s="72">
        <v>1340.62</v>
      </c>
      <c r="F71" s="72">
        <v>0</v>
      </c>
      <c r="G71" s="67">
        <f>G70+E71-F71</f>
        <v>15215.48</v>
      </c>
      <c r="M71" s="76">
        <v>44985</v>
      </c>
      <c r="N71" s="77" t="s">
        <v>27</v>
      </c>
      <c r="O71" s="77">
        <v>903</v>
      </c>
      <c r="P71" s="78" t="s">
        <v>73</v>
      </c>
      <c r="Q71" s="78" t="s">
        <v>215</v>
      </c>
      <c r="R71" s="45" t="s">
        <v>216</v>
      </c>
      <c r="S71" s="45" t="s">
        <v>216</v>
      </c>
      <c r="T71" s="35"/>
    </row>
    <row r="72" spans="1:20" x14ac:dyDescent="0.25">
      <c r="A72" s="70">
        <v>44985</v>
      </c>
      <c r="B72" s="71" t="s">
        <v>53</v>
      </c>
      <c r="C72" s="71">
        <v>230</v>
      </c>
      <c r="D72" s="71" t="s">
        <v>171</v>
      </c>
      <c r="E72" s="72">
        <v>158.4</v>
      </c>
      <c r="F72" s="72">
        <v>0</v>
      </c>
      <c r="G72" s="67">
        <f>G71+E72-F72</f>
        <v>15373.88</v>
      </c>
      <c r="M72" s="76">
        <v>44985</v>
      </c>
      <c r="N72" s="77" t="s">
        <v>18</v>
      </c>
      <c r="O72" s="77">
        <v>1126</v>
      </c>
      <c r="P72" s="78" t="s">
        <v>217</v>
      </c>
      <c r="Q72" s="78" t="s">
        <v>73</v>
      </c>
      <c r="R72" s="45" t="s">
        <v>218</v>
      </c>
      <c r="S72" s="45" t="s">
        <v>218</v>
      </c>
      <c r="T72" s="35"/>
    </row>
    <row r="73" spans="1:20" x14ac:dyDescent="0.25">
      <c r="A73" s="83"/>
      <c r="B73" s="83"/>
      <c r="C73" s="83"/>
      <c r="D73" s="83"/>
      <c r="E73" s="84"/>
      <c r="F73" s="84"/>
      <c r="G73" s="83"/>
      <c r="M73" s="76">
        <v>44985</v>
      </c>
      <c r="N73" s="77" t="s">
        <v>27</v>
      </c>
      <c r="O73" s="77">
        <v>226</v>
      </c>
      <c r="P73" s="78" t="s">
        <v>73</v>
      </c>
      <c r="Q73" s="78" t="s">
        <v>219</v>
      </c>
      <c r="R73" s="45" t="s">
        <v>220</v>
      </c>
      <c r="S73" s="45" t="s">
        <v>220</v>
      </c>
      <c r="T73" s="35"/>
    </row>
    <row r="74" spans="1:20" x14ac:dyDescent="0.25">
      <c r="A74" s="83"/>
      <c r="B74" s="83"/>
      <c r="C74" s="83"/>
      <c r="D74" s="83"/>
      <c r="E74" s="84"/>
      <c r="F74" s="84"/>
      <c r="G74" s="83"/>
      <c r="M74" s="76">
        <v>44985</v>
      </c>
      <c r="N74" s="77" t="s">
        <v>18</v>
      </c>
      <c r="O74" s="77">
        <v>1127</v>
      </c>
      <c r="P74" s="78" t="s">
        <v>221</v>
      </c>
      <c r="Q74" s="78" t="s">
        <v>73</v>
      </c>
      <c r="R74" s="45" t="s">
        <v>222</v>
      </c>
      <c r="S74" s="45" t="s">
        <v>222</v>
      </c>
      <c r="T74" s="35"/>
    </row>
    <row r="75" spans="1:20" x14ac:dyDescent="0.25">
      <c r="M75" s="76">
        <v>44985</v>
      </c>
      <c r="N75" s="77" t="s">
        <v>27</v>
      </c>
      <c r="O75" s="77">
        <v>230</v>
      </c>
      <c r="P75" s="78" t="s">
        <v>73</v>
      </c>
      <c r="Q75" s="78" t="s">
        <v>77</v>
      </c>
      <c r="R75" s="45" t="s">
        <v>223</v>
      </c>
      <c r="S75" s="45" t="s">
        <v>223</v>
      </c>
      <c r="T75" s="34"/>
    </row>
    <row r="76" spans="1:20" x14ac:dyDescent="0.25">
      <c r="M76" s="83"/>
      <c r="N76" s="83"/>
      <c r="O76" s="83"/>
      <c r="P76" s="83"/>
      <c r="Q76" s="83"/>
      <c r="R76" s="83"/>
      <c r="S76" s="83"/>
    </row>
    <row r="80" spans="1:20" x14ac:dyDescent="0.25">
      <c r="B80" t="s">
        <v>227</v>
      </c>
    </row>
    <row r="81" spans="1:20" x14ac:dyDescent="0.25">
      <c r="B81" t="s">
        <v>228</v>
      </c>
      <c r="E81" s="67">
        <v>15373.88</v>
      </c>
    </row>
    <row r="84" spans="1:20" x14ac:dyDescent="0.25">
      <c r="B84" t="s">
        <v>229</v>
      </c>
      <c r="G84" t="s">
        <v>230</v>
      </c>
    </row>
    <row r="89" spans="1:20" x14ac:dyDescent="0.25">
      <c r="D89" s="536" t="s">
        <v>0</v>
      </c>
      <c r="E89" s="536"/>
      <c r="F89" s="536"/>
      <c r="O89" s="536" t="s">
        <v>10</v>
      </c>
      <c r="P89" s="536"/>
      <c r="Q89" s="1" t="s">
        <v>0</v>
      </c>
    </row>
    <row r="90" spans="1:20" x14ac:dyDescent="0.25">
      <c r="A90" s="1" t="s">
        <v>1</v>
      </c>
      <c r="B90" t="s">
        <v>11</v>
      </c>
      <c r="N90" s="1" t="s">
        <v>1</v>
      </c>
      <c r="O90" t="s">
        <v>11</v>
      </c>
    </row>
    <row r="91" spans="1:20" x14ac:dyDescent="0.25">
      <c r="A91" s="1" t="s">
        <v>2</v>
      </c>
      <c r="B91" s="2">
        <v>44986</v>
      </c>
      <c r="C91" s="2"/>
      <c r="N91" s="1" t="s">
        <v>2</v>
      </c>
      <c r="O91" s="2">
        <v>44959</v>
      </c>
    </row>
    <row r="92" spans="1:20" x14ac:dyDescent="0.25">
      <c r="A92" s="1" t="s">
        <v>3</v>
      </c>
      <c r="B92" s="2">
        <v>45016</v>
      </c>
      <c r="C92" s="2"/>
      <c r="N92" s="1" t="s">
        <v>3</v>
      </c>
      <c r="O92" s="2">
        <v>44985</v>
      </c>
      <c r="R92" t="s">
        <v>12</v>
      </c>
    </row>
    <row r="93" spans="1:2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5">
      <c r="A94" s="7" t="s">
        <v>4</v>
      </c>
      <c r="B94" s="7" t="s">
        <v>5</v>
      </c>
      <c r="C94" s="7"/>
      <c r="D94" s="7" t="s">
        <v>6</v>
      </c>
      <c r="E94" s="7" t="s">
        <v>7</v>
      </c>
      <c r="F94" s="7" t="s">
        <v>8</v>
      </c>
      <c r="G94" s="7" t="s">
        <v>9</v>
      </c>
      <c r="H94" s="6"/>
      <c r="I94" s="6"/>
      <c r="J94" s="6"/>
      <c r="K94" s="6"/>
      <c r="L94" s="6"/>
      <c r="M94" s="17" t="s">
        <v>30</v>
      </c>
      <c r="N94" s="17" t="s">
        <v>31</v>
      </c>
      <c r="O94" s="17" t="s">
        <v>32</v>
      </c>
      <c r="P94" s="17" t="s">
        <v>33</v>
      </c>
      <c r="Q94" s="17" t="s">
        <v>34</v>
      </c>
      <c r="R94" s="17" t="s">
        <v>35</v>
      </c>
      <c r="S94" s="17" t="s">
        <v>36</v>
      </c>
    </row>
    <row r="95" spans="1:20" ht="22.5" x14ac:dyDescent="0.25">
      <c r="A95" s="9"/>
      <c r="B95" s="9"/>
      <c r="C95" s="9"/>
      <c r="D95" s="9" t="s">
        <v>13</v>
      </c>
      <c r="E95" s="16"/>
      <c r="F95" s="16"/>
      <c r="G95" s="294">
        <f>G72</f>
        <v>15373.88</v>
      </c>
      <c r="H95" s="6"/>
      <c r="I95" s="6"/>
      <c r="J95" s="6"/>
      <c r="K95" s="6"/>
      <c r="L95" s="6"/>
      <c r="M95" s="91"/>
      <c r="N95" s="91"/>
      <c r="O95" s="91" t="s">
        <v>14</v>
      </c>
      <c r="P95" s="91"/>
      <c r="Q95" s="91"/>
      <c r="R95" s="67">
        <v>15373.88</v>
      </c>
      <c r="S95" s="91"/>
      <c r="T95" s="5"/>
    </row>
    <row r="96" spans="1:20" x14ac:dyDescent="0.25">
      <c r="A96" s="46">
        <v>44986</v>
      </c>
      <c r="B96" s="47" t="s">
        <v>15</v>
      </c>
      <c r="C96" s="47" t="s">
        <v>231</v>
      </c>
      <c r="D96" s="47" t="s">
        <v>232</v>
      </c>
      <c r="E96" s="48"/>
      <c r="F96" s="48">
        <v>200</v>
      </c>
      <c r="G96" s="53">
        <f>G95+E96-F96</f>
        <v>15173.88</v>
      </c>
      <c r="H96" s="85"/>
      <c r="I96" s="86" t="b">
        <v>0</v>
      </c>
      <c r="J96" s="85"/>
      <c r="K96" s="85"/>
      <c r="L96" s="85"/>
      <c r="M96" s="43">
        <v>44986</v>
      </c>
      <c r="N96" s="92" t="s">
        <v>18</v>
      </c>
      <c r="O96" s="55">
        <v>1129</v>
      </c>
      <c r="P96" s="93" t="s">
        <v>217</v>
      </c>
      <c r="Q96" s="93" t="s">
        <v>73</v>
      </c>
      <c r="R96" s="90" t="s">
        <v>266</v>
      </c>
      <c r="S96" s="90" t="s">
        <v>266</v>
      </c>
      <c r="T96" s="35"/>
    </row>
    <row r="97" spans="1:20" x14ac:dyDescent="0.25">
      <c r="A97" s="46">
        <v>44987</v>
      </c>
      <c r="B97" s="47" t="s">
        <v>15</v>
      </c>
      <c r="C97" s="47" t="s">
        <v>233</v>
      </c>
      <c r="D97" s="47" t="s">
        <v>234</v>
      </c>
      <c r="E97" s="48"/>
      <c r="F97" s="48">
        <v>300</v>
      </c>
      <c r="G97" s="53">
        <f t="shared" ref="G97:G104" si="3">G96+E97-F97</f>
        <v>14873.88</v>
      </c>
      <c r="H97" s="85"/>
      <c r="I97" s="86" t="b">
        <v>0</v>
      </c>
      <c r="J97" s="85"/>
      <c r="K97" s="85"/>
      <c r="L97" s="85"/>
      <c r="M97" s="54">
        <v>44986</v>
      </c>
      <c r="N97" s="92" t="s">
        <v>18</v>
      </c>
      <c r="O97" s="55">
        <v>1128</v>
      </c>
      <c r="P97" s="93" t="s">
        <v>157</v>
      </c>
      <c r="Q97" s="93" t="s">
        <v>73</v>
      </c>
      <c r="R97" s="90" t="s">
        <v>267</v>
      </c>
      <c r="S97" s="90" t="s">
        <v>267</v>
      </c>
      <c r="T97" s="35"/>
    </row>
    <row r="98" spans="1:20" x14ac:dyDescent="0.25">
      <c r="A98" s="46">
        <v>44959</v>
      </c>
      <c r="B98" s="47" t="s">
        <v>53</v>
      </c>
      <c r="C98" s="47"/>
      <c r="D98" s="47" t="s">
        <v>332</v>
      </c>
      <c r="E98" s="48">
        <v>576.20000000000005</v>
      </c>
      <c r="F98" s="48">
        <v>0</v>
      </c>
      <c r="G98" s="53">
        <f t="shared" si="3"/>
        <v>15450.08</v>
      </c>
      <c r="H98" s="85"/>
      <c r="I98" s="86" t="b">
        <v>0</v>
      </c>
      <c r="J98" s="85"/>
      <c r="K98" s="85"/>
      <c r="L98" s="85"/>
      <c r="M98" s="54">
        <v>44987</v>
      </c>
      <c r="N98" s="92" t="s">
        <v>27</v>
      </c>
      <c r="O98" s="55">
        <v>226</v>
      </c>
      <c r="P98" s="93" t="s">
        <v>73</v>
      </c>
      <c r="Q98" s="93" t="s">
        <v>268</v>
      </c>
      <c r="R98" s="90" t="s">
        <v>269</v>
      </c>
      <c r="S98" s="90" t="s">
        <v>269</v>
      </c>
      <c r="T98" s="35"/>
    </row>
    <row r="99" spans="1:20" x14ac:dyDescent="0.25">
      <c r="A99" s="46">
        <v>44959</v>
      </c>
      <c r="B99" s="47" t="s">
        <v>53</v>
      </c>
      <c r="C99" s="47"/>
      <c r="D99" s="47" t="s">
        <v>332</v>
      </c>
      <c r="E99" s="48">
        <v>553.6</v>
      </c>
      <c r="F99" s="48">
        <v>0</v>
      </c>
      <c r="G99" s="53">
        <f>G98+E99-F99</f>
        <v>16003.68</v>
      </c>
      <c r="H99" s="85"/>
      <c r="I99" s="86" t="b">
        <v>0</v>
      </c>
      <c r="J99" s="85"/>
      <c r="K99" s="85"/>
      <c r="L99" s="85"/>
      <c r="M99" s="54">
        <v>44987</v>
      </c>
      <c r="N99" s="92" t="s">
        <v>27</v>
      </c>
      <c r="O99" s="55">
        <v>226</v>
      </c>
      <c r="P99" s="93" t="s">
        <v>73</v>
      </c>
      <c r="Q99" s="93" t="s">
        <v>270</v>
      </c>
      <c r="R99" s="90" t="s">
        <v>271</v>
      </c>
      <c r="S99" s="90" t="s">
        <v>271</v>
      </c>
      <c r="T99" s="35"/>
    </row>
    <row r="100" spans="1:20" x14ac:dyDescent="0.25">
      <c r="A100" s="46">
        <v>44987</v>
      </c>
      <c r="B100" s="47" t="s">
        <v>15</v>
      </c>
      <c r="C100" s="47" t="s">
        <v>235</v>
      </c>
      <c r="D100" s="47" t="s">
        <v>210</v>
      </c>
      <c r="E100" s="48"/>
      <c r="F100" s="48">
        <v>1715.12</v>
      </c>
      <c r="G100" s="53">
        <f t="shared" si="3"/>
        <v>14288.560000000001</v>
      </c>
      <c r="H100" s="85"/>
      <c r="I100" s="86" t="b">
        <v>0</v>
      </c>
      <c r="J100" s="85"/>
      <c r="K100" s="85"/>
      <c r="L100" s="85"/>
      <c r="M100" s="54">
        <v>44987</v>
      </c>
      <c r="N100" s="92" t="s">
        <v>18</v>
      </c>
      <c r="O100" s="55">
        <v>1130</v>
      </c>
      <c r="P100" s="93" t="s">
        <v>272</v>
      </c>
      <c r="Q100" s="93" t="s">
        <v>73</v>
      </c>
      <c r="R100" s="90" t="s">
        <v>273</v>
      </c>
      <c r="S100" s="90" t="s">
        <v>273</v>
      </c>
      <c r="T100" s="35"/>
    </row>
    <row r="101" spans="1:20" x14ac:dyDescent="0.25">
      <c r="A101" s="46">
        <v>44987</v>
      </c>
      <c r="B101" s="47" t="s">
        <v>15</v>
      </c>
      <c r="C101" s="47" t="s">
        <v>236</v>
      </c>
      <c r="D101" s="47" t="s">
        <v>237</v>
      </c>
      <c r="E101" s="48"/>
      <c r="F101" s="48">
        <v>2000</v>
      </c>
      <c r="G101" s="53">
        <f t="shared" si="3"/>
        <v>12288.560000000001</v>
      </c>
      <c r="H101" s="85"/>
      <c r="I101" s="86" t="b">
        <v>0</v>
      </c>
      <c r="J101" s="85"/>
      <c r="K101" s="85"/>
      <c r="L101" s="85"/>
      <c r="M101" s="54">
        <v>44987</v>
      </c>
      <c r="N101" s="92" t="s">
        <v>18</v>
      </c>
      <c r="O101" s="55">
        <v>1137</v>
      </c>
      <c r="P101" s="93" t="s">
        <v>274</v>
      </c>
      <c r="Q101" s="93" t="s">
        <v>73</v>
      </c>
      <c r="R101" s="90" t="s">
        <v>275</v>
      </c>
      <c r="S101" s="90" t="s">
        <v>275</v>
      </c>
      <c r="T101" s="35"/>
    </row>
    <row r="102" spans="1:20" x14ac:dyDescent="0.25">
      <c r="A102" s="46">
        <v>44987</v>
      </c>
      <c r="B102" s="47" t="s">
        <v>15</v>
      </c>
      <c r="C102" s="47" t="s">
        <v>238</v>
      </c>
      <c r="D102" s="47" t="s">
        <v>239</v>
      </c>
      <c r="E102" s="48"/>
      <c r="F102" s="48">
        <v>241.24</v>
      </c>
      <c r="G102" s="53">
        <f t="shared" si="3"/>
        <v>12047.320000000002</v>
      </c>
      <c r="H102" s="85"/>
      <c r="I102" s="86" t="b">
        <v>0</v>
      </c>
      <c r="J102" s="85"/>
      <c r="K102" s="85"/>
      <c r="L102" s="85"/>
      <c r="M102" s="54">
        <v>44987</v>
      </c>
      <c r="N102" s="92" t="s">
        <v>18</v>
      </c>
      <c r="O102" s="55">
        <v>1138</v>
      </c>
      <c r="P102" s="93" t="s">
        <v>276</v>
      </c>
      <c r="Q102" s="93" t="s">
        <v>73</v>
      </c>
      <c r="R102" s="90" t="s">
        <v>190</v>
      </c>
      <c r="S102" s="90" t="s">
        <v>190</v>
      </c>
      <c r="T102" s="35"/>
    </row>
    <row r="103" spans="1:20" x14ac:dyDescent="0.25">
      <c r="A103" s="46">
        <v>44987</v>
      </c>
      <c r="B103" s="47" t="s">
        <v>15</v>
      </c>
      <c r="C103" s="47" t="s">
        <v>240</v>
      </c>
      <c r="D103" s="47" t="s">
        <v>239</v>
      </c>
      <c r="E103" s="48"/>
      <c r="F103" s="48">
        <v>258.76</v>
      </c>
      <c r="G103" s="53">
        <f t="shared" si="3"/>
        <v>11788.560000000001</v>
      </c>
      <c r="H103" s="85"/>
      <c r="I103" s="86" t="b">
        <v>0</v>
      </c>
      <c r="J103" s="85"/>
      <c r="K103" s="85"/>
      <c r="L103" s="85"/>
      <c r="M103" s="54">
        <v>44987</v>
      </c>
      <c r="N103" s="92" t="s">
        <v>18</v>
      </c>
      <c r="O103" s="55">
        <v>1131</v>
      </c>
      <c r="P103" s="93" t="s">
        <v>154</v>
      </c>
      <c r="Q103" s="93" t="s">
        <v>73</v>
      </c>
      <c r="R103" s="90" t="s">
        <v>277</v>
      </c>
      <c r="S103" s="90" t="s">
        <v>277</v>
      </c>
      <c r="T103" s="35"/>
    </row>
    <row r="104" spans="1:20" x14ac:dyDescent="0.25">
      <c r="A104" s="46">
        <v>44987</v>
      </c>
      <c r="B104" s="47" t="s">
        <v>15</v>
      </c>
      <c r="C104" s="47" t="s">
        <v>241</v>
      </c>
      <c r="D104" s="47" t="s">
        <v>242</v>
      </c>
      <c r="E104" s="48"/>
      <c r="F104" s="48">
        <v>140</v>
      </c>
      <c r="G104" s="53">
        <f t="shared" si="3"/>
        <v>11648.560000000001</v>
      </c>
      <c r="H104" s="85"/>
      <c r="I104" s="86" t="b">
        <v>0</v>
      </c>
      <c r="J104" s="85"/>
      <c r="K104" s="85"/>
      <c r="L104" s="85"/>
      <c r="M104" s="54">
        <v>44988</v>
      </c>
      <c r="N104" s="92" t="s">
        <v>59</v>
      </c>
      <c r="O104" s="55">
        <v>1134</v>
      </c>
      <c r="P104" s="93" t="s">
        <v>278</v>
      </c>
      <c r="Q104" s="93" t="s">
        <v>73</v>
      </c>
      <c r="R104" s="90" t="s">
        <v>279</v>
      </c>
      <c r="S104" s="90" t="s">
        <v>279</v>
      </c>
      <c r="T104" s="35"/>
    </row>
    <row r="105" spans="1:20" x14ac:dyDescent="0.25">
      <c r="A105" s="46">
        <v>44987</v>
      </c>
      <c r="B105" s="47" t="s">
        <v>15</v>
      </c>
      <c r="C105" s="47" t="s">
        <v>243</v>
      </c>
      <c r="D105" s="47" t="s">
        <v>244</v>
      </c>
      <c r="E105" s="48"/>
      <c r="F105" s="48">
        <v>200</v>
      </c>
      <c r="G105" s="53">
        <f t="shared" ref="G105:G152" si="4">G104+E105-F105</f>
        <v>11448.560000000001</v>
      </c>
      <c r="H105" s="85"/>
      <c r="I105" s="86" t="b">
        <v>0</v>
      </c>
      <c r="J105" s="85"/>
      <c r="K105" s="85"/>
      <c r="L105" s="85"/>
      <c r="M105" s="54">
        <v>44988</v>
      </c>
      <c r="N105" s="92" t="s">
        <v>59</v>
      </c>
      <c r="O105" s="55">
        <v>1136</v>
      </c>
      <c r="P105" s="93" t="s">
        <v>157</v>
      </c>
      <c r="Q105" s="93" t="s">
        <v>73</v>
      </c>
      <c r="R105" s="90" t="s">
        <v>280</v>
      </c>
      <c r="S105" s="90" t="s">
        <v>280</v>
      </c>
      <c r="T105" s="34"/>
    </row>
    <row r="106" spans="1:20" x14ac:dyDescent="0.25">
      <c r="A106" s="46">
        <v>44987</v>
      </c>
      <c r="B106" s="47" t="s">
        <v>15</v>
      </c>
      <c r="C106" s="47" t="s">
        <v>245</v>
      </c>
      <c r="D106" s="47" t="s">
        <v>246</v>
      </c>
      <c r="E106" s="48"/>
      <c r="F106" s="48">
        <v>1137</v>
      </c>
      <c r="G106" s="53">
        <f t="shared" si="4"/>
        <v>10311.560000000001</v>
      </c>
      <c r="H106" s="85"/>
      <c r="I106" s="86" t="b">
        <v>0</v>
      </c>
      <c r="J106" s="85"/>
      <c r="K106" s="85"/>
      <c r="L106" s="85"/>
      <c r="M106" s="54">
        <v>44988</v>
      </c>
      <c r="N106" s="92" t="s">
        <v>59</v>
      </c>
      <c r="O106" s="55">
        <v>1141</v>
      </c>
      <c r="P106" s="93" t="s">
        <v>281</v>
      </c>
      <c r="Q106" s="93" t="s">
        <v>73</v>
      </c>
      <c r="R106" s="90" t="s">
        <v>282</v>
      </c>
      <c r="S106" s="90" t="s">
        <v>282</v>
      </c>
      <c r="T106" s="35"/>
    </row>
    <row r="107" spans="1:20" x14ac:dyDescent="0.25">
      <c r="A107" s="46">
        <v>44987</v>
      </c>
      <c r="B107" s="47" t="s">
        <v>15</v>
      </c>
      <c r="C107" s="47" t="s">
        <v>248</v>
      </c>
      <c r="D107" s="47" t="s">
        <v>249</v>
      </c>
      <c r="E107" s="48"/>
      <c r="F107" s="48">
        <v>608.76</v>
      </c>
      <c r="G107" s="53">
        <f t="shared" si="4"/>
        <v>9702.8000000000011</v>
      </c>
      <c r="H107" s="85"/>
      <c r="I107" s="86" t="b">
        <v>0</v>
      </c>
      <c r="J107" s="85"/>
      <c r="K107" s="85"/>
      <c r="L107" s="85"/>
      <c r="M107" s="54">
        <v>44988</v>
      </c>
      <c r="N107" s="92" t="s">
        <v>18</v>
      </c>
      <c r="O107" s="55">
        <v>1139</v>
      </c>
      <c r="P107" s="93" t="s">
        <v>283</v>
      </c>
      <c r="Q107" s="93" t="s">
        <v>73</v>
      </c>
      <c r="R107" s="90" t="s">
        <v>284</v>
      </c>
      <c r="S107" s="90" t="s">
        <v>284</v>
      </c>
      <c r="T107" s="35"/>
    </row>
    <row r="108" spans="1:20" x14ac:dyDescent="0.25">
      <c r="A108" s="46">
        <v>44987</v>
      </c>
      <c r="B108" s="47" t="s">
        <v>15</v>
      </c>
      <c r="C108" s="47" t="s">
        <v>247</v>
      </c>
      <c r="D108" s="47" t="s">
        <v>210</v>
      </c>
      <c r="E108" s="48"/>
      <c r="F108" s="48">
        <v>189.55</v>
      </c>
      <c r="G108" s="53">
        <f>G107+E108-F108</f>
        <v>9513.2500000000018</v>
      </c>
      <c r="H108" s="85"/>
      <c r="I108" s="86" t="b">
        <v>0</v>
      </c>
      <c r="J108" s="85"/>
      <c r="K108" s="85"/>
      <c r="L108" s="85"/>
      <c r="M108" s="54">
        <v>44988</v>
      </c>
      <c r="N108" s="92" t="s">
        <v>18</v>
      </c>
      <c r="O108" s="55">
        <v>1133</v>
      </c>
      <c r="P108" s="93" t="s">
        <v>285</v>
      </c>
      <c r="Q108" s="93" t="s">
        <v>73</v>
      </c>
      <c r="R108" s="90" t="s">
        <v>286</v>
      </c>
      <c r="S108" s="90" t="s">
        <v>286</v>
      </c>
      <c r="T108" s="35"/>
    </row>
    <row r="109" spans="1:20" x14ac:dyDescent="0.25">
      <c r="A109" s="46">
        <v>44987</v>
      </c>
      <c r="B109" s="47" t="s">
        <v>15</v>
      </c>
      <c r="C109" s="50" t="s">
        <v>250</v>
      </c>
      <c r="D109" s="47" t="s">
        <v>244</v>
      </c>
      <c r="E109" s="48"/>
      <c r="F109" s="48">
        <v>431.2</v>
      </c>
      <c r="G109" s="53">
        <f t="shared" si="4"/>
        <v>9082.0500000000011</v>
      </c>
      <c r="H109" s="85"/>
      <c r="I109" s="86" t="b">
        <v>0</v>
      </c>
      <c r="J109" s="85"/>
      <c r="K109" s="85"/>
      <c r="L109" s="85"/>
      <c r="M109" s="54">
        <v>44988</v>
      </c>
      <c r="N109" s="92" t="s">
        <v>18</v>
      </c>
      <c r="O109" s="55">
        <v>1132</v>
      </c>
      <c r="P109" s="93" t="s">
        <v>274</v>
      </c>
      <c r="Q109" s="93" t="s">
        <v>73</v>
      </c>
      <c r="R109" s="90" t="s">
        <v>287</v>
      </c>
      <c r="S109" s="90" t="s">
        <v>287</v>
      </c>
      <c r="T109" s="35"/>
    </row>
    <row r="110" spans="1:20" x14ac:dyDescent="0.25">
      <c r="A110" s="46">
        <v>44988</v>
      </c>
      <c r="B110" s="47" t="s">
        <v>15</v>
      </c>
      <c r="C110" s="47" t="s">
        <v>254</v>
      </c>
      <c r="D110" s="47" t="s">
        <v>251</v>
      </c>
      <c r="E110" s="48"/>
      <c r="F110" s="48">
        <v>1031.2</v>
      </c>
      <c r="G110" s="53">
        <f t="shared" si="4"/>
        <v>8050.8500000000013</v>
      </c>
      <c r="H110" s="85"/>
      <c r="I110" s="86" t="b">
        <v>0</v>
      </c>
      <c r="J110" s="85"/>
      <c r="K110" s="85"/>
      <c r="L110" s="85"/>
      <c r="M110" s="54">
        <v>44988</v>
      </c>
      <c r="N110" s="92" t="s">
        <v>18</v>
      </c>
      <c r="O110" s="55">
        <v>1143</v>
      </c>
      <c r="P110" s="93" t="s">
        <v>288</v>
      </c>
      <c r="Q110" s="93" t="s">
        <v>73</v>
      </c>
      <c r="R110" s="90" t="s">
        <v>289</v>
      </c>
      <c r="S110" s="90" t="s">
        <v>289</v>
      </c>
      <c r="T110" s="35"/>
    </row>
    <row r="111" spans="1:20" x14ac:dyDescent="0.25">
      <c r="A111" s="46">
        <v>44991</v>
      </c>
      <c r="B111" s="47" t="s">
        <v>53</v>
      </c>
      <c r="C111" s="47"/>
      <c r="D111" s="47" t="s">
        <v>333</v>
      </c>
      <c r="E111" s="48">
        <v>3653.1</v>
      </c>
      <c r="F111" s="48">
        <v>0</v>
      </c>
      <c r="G111" s="53">
        <f t="shared" si="4"/>
        <v>11703.95</v>
      </c>
      <c r="H111" s="85"/>
      <c r="I111" s="86" t="b">
        <v>0</v>
      </c>
      <c r="J111" s="85"/>
      <c r="K111" s="85"/>
      <c r="L111" s="85"/>
      <c r="M111" s="54">
        <v>44991</v>
      </c>
      <c r="N111" s="92" t="s">
        <v>27</v>
      </c>
      <c r="O111" s="55">
        <v>226</v>
      </c>
      <c r="P111" s="93" t="s">
        <v>73</v>
      </c>
      <c r="Q111" s="93" t="s">
        <v>290</v>
      </c>
      <c r="R111" s="90" t="s">
        <v>291</v>
      </c>
      <c r="S111" s="90" t="s">
        <v>291</v>
      </c>
      <c r="T111" s="35"/>
    </row>
    <row r="112" spans="1:20" x14ac:dyDescent="0.25">
      <c r="A112" s="46">
        <v>44991</v>
      </c>
      <c r="B112" s="47" t="s">
        <v>53</v>
      </c>
      <c r="C112" s="47"/>
      <c r="D112" s="47" t="s">
        <v>334</v>
      </c>
      <c r="E112" s="48">
        <v>725.07</v>
      </c>
      <c r="F112" s="48">
        <v>0</v>
      </c>
      <c r="G112" s="53">
        <f>G111+E112-F112</f>
        <v>12429.02</v>
      </c>
      <c r="H112" s="85"/>
      <c r="I112" s="86" t="b">
        <v>0</v>
      </c>
      <c r="J112" s="85"/>
      <c r="K112" s="85"/>
      <c r="L112" s="85"/>
      <c r="M112" s="54">
        <v>44991</v>
      </c>
      <c r="N112" s="92" t="s">
        <v>83</v>
      </c>
      <c r="O112" s="55">
        <v>1</v>
      </c>
      <c r="P112" s="93" t="s">
        <v>73</v>
      </c>
      <c r="Q112" s="93" t="s">
        <v>292</v>
      </c>
      <c r="R112" s="90" t="s">
        <v>291</v>
      </c>
      <c r="S112" s="90" t="s">
        <v>293</v>
      </c>
      <c r="T112" s="35"/>
    </row>
    <row r="113" spans="1:20" x14ac:dyDescent="0.25">
      <c r="A113" s="46">
        <v>44991</v>
      </c>
      <c r="B113" s="47" t="s">
        <v>15</v>
      </c>
      <c r="C113" s="47" t="s">
        <v>252</v>
      </c>
      <c r="D113" s="47" t="s">
        <v>253</v>
      </c>
      <c r="E113" s="48"/>
      <c r="F113" s="48">
        <v>200</v>
      </c>
      <c r="G113" s="53">
        <f t="shared" si="4"/>
        <v>12229.02</v>
      </c>
      <c r="H113" s="85"/>
      <c r="I113" s="86" t="b">
        <v>0</v>
      </c>
      <c r="J113" s="85"/>
      <c r="K113" s="85"/>
      <c r="L113" s="85"/>
      <c r="M113" s="54">
        <v>44991</v>
      </c>
      <c r="N113" s="92" t="s">
        <v>18</v>
      </c>
      <c r="O113" s="55">
        <v>1144</v>
      </c>
      <c r="P113" s="93" t="s">
        <v>157</v>
      </c>
      <c r="Q113" s="93" t="s">
        <v>73</v>
      </c>
      <c r="R113" s="90" t="s">
        <v>294</v>
      </c>
      <c r="S113" s="90" t="s">
        <v>295</v>
      </c>
      <c r="T113" s="35"/>
    </row>
    <row r="114" spans="1:20" x14ac:dyDescent="0.25">
      <c r="A114" s="46">
        <v>44992</v>
      </c>
      <c r="B114" s="47" t="s">
        <v>53</v>
      </c>
      <c r="C114" s="47"/>
      <c r="D114" s="47" t="s">
        <v>332</v>
      </c>
      <c r="E114" s="48">
        <v>90</v>
      </c>
      <c r="F114" s="48">
        <v>0</v>
      </c>
      <c r="G114" s="53">
        <f t="shared" si="4"/>
        <v>12319.02</v>
      </c>
      <c r="H114" s="85"/>
      <c r="I114" s="86"/>
      <c r="J114" s="85"/>
      <c r="K114" s="85"/>
      <c r="L114" s="85"/>
      <c r="M114" s="54">
        <v>44992</v>
      </c>
      <c r="N114" s="92" t="s">
        <v>27</v>
      </c>
      <c r="O114" s="55">
        <v>226</v>
      </c>
      <c r="P114" s="93" t="s">
        <v>73</v>
      </c>
      <c r="Q114" s="93" t="s">
        <v>88</v>
      </c>
      <c r="R114" s="90" t="s">
        <v>296</v>
      </c>
      <c r="S114" s="90" t="s">
        <v>297</v>
      </c>
      <c r="T114" s="35"/>
    </row>
    <row r="115" spans="1:20" x14ac:dyDescent="0.25">
      <c r="A115" s="46">
        <v>44992</v>
      </c>
      <c r="B115" s="47" t="s">
        <v>15</v>
      </c>
      <c r="C115" s="47" t="s">
        <v>335</v>
      </c>
      <c r="D115" s="47" t="s">
        <v>336</v>
      </c>
      <c r="E115" s="48"/>
      <c r="F115" s="48">
        <v>36.04</v>
      </c>
      <c r="G115" s="48">
        <f>G114+E115-F115</f>
        <v>12282.98</v>
      </c>
      <c r="H115" s="87"/>
      <c r="I115" s="87"/>
      <c r="J115" s="85"/>
      <c r="K115" s="85"/>
      <c r="L115" s="85"/>
      <c r="M115" s="54">
        <v>44992</v>
      </c>
      <c r="N115" s="92" t="s">
        <v>18</v>
      </c>
      <c r="O115" s="55">
        <v>1145</v>
      </c>
      <c r="P115" s="93" t="s">
        <v>298</v>
      </c>
      <c r="Q115" s="93" t="s">
        <v>73</v>
      </c>
      <c r="R115" s="90" t="s">
        <v>299</v>
      </c>
      <c r="S115" s="90" t="s">
        <v>300</v>
      </c>
      <c r="T115" s="35"/>
    </row>
    <row r="116" spans="1:20" x14ac:dyDescent="0.25">
      <c r="A116" s="46">
        <v>44992</v>
      </c>
      <c r="B116" s="47" t="s">
        <v>15</v>
      </c>
      <c r="C116" s="47" t="s">
        <v>255</v>
      </c>
      <c r="D116" s="47" t="s">
        <v>232</v>
      </c>
      <c r="E116" s="48"/>
      <c r="F116" s="48">
        <v>400</v>
      </c>
      <c r="G116" s="53">
        <f t="shared" si="4"/>
        <v>11882.98</v>
      </c>
      <c r="H116" s="87"/>
      <c r="I116" s="87"/>
      <c r="J116" s="85"/>
      <c r="K116" s="85"/>
      <c r="L116" s="85"/>
      <c r="M116" s="54">
        <v>44992</v>
      </c>
      <c r="N116" s="92" t="s">
        <v>29</v>
      </c>
      <c r="O116" s="55">
        <v>0</v>
      </c>
      <c r="P116" s="93" t="s">
        <v>301</v>
      </c>
      <c r="Q116" s="93" t="s">
        <v>73</v>
      </c>
      <c r="R116" s="90" t="s">
        <v>302</v>
      </c>
      <c r="S116" s="90" t="s">
        <v>303</v>
      </c>
      <c r="T116" s="35"/>
    </row>
    <row r="117" spans="1:20" x14ac:dyDescent="0.25">
      <c r="A117" s="46">
        <v>44992</v>
      </c>
      <c r="B117" s="47" t="s">
        <v>15</v>
      </c>
      <c r="C117" s="47" t="s">
        <v>335</v>
      </c>
      <c r="D117" s="47" t="s">
        <v>337</v>
      </c>
      <c r="E117" s="48"/>
      <c r="F117" s="48">
        <v>216.11</v>
      </c>
      <c r="G117" s="53">
        <f t="shared" si="4"/>
        <v>11666.869999999999</v>
      </c>
      <c r="H117" s="87"/>
      <c r="I117" s="87"/>
      <c r="J117" s="85"/>
      <c r="K117" s="85"/>
      <c r="L117" s="85"/>
      <c r="M117" s="54">
        <v>44992</v>
      </c>
      <c r="N117" s="92" t="s">
        <v>38</v>
      </c>
      <c r="O117" s="55">
        <v>282</v>
      </c>
      <c r="P117" s="93" t="s">
        <v>75</v>
      </c>
      <c r="Q117" s="93" t="s">
        <v>73</v>
      </c>
      <c r="R117" s="90" t="s">
        <v>304</v>
      </c>
      <c r="S117" s="90" t="s">
        <v>305</v>
      </c>
      <c r="T117" s="35"/>
    </row>
    <row r="118" spans="1:20" x14ac:dyDescent="0.25">
      <c r="A118" s="46">
        <v>44993</v>
      </c>
      <c r="B118" s="47" t="s">
        <v>15</v>
      </c>
      <c r="C118" s="47" t="s">
        <v>341</v>
      </c>
      <c r="D118" s="47" t="s">
        <v>249</v>
      </c>
      <c r="E118" s="48"/>
      <c r="F118" s="48">
        <v>1200</v>
      </c>
      <c r="G118" s="53">
        <f>G117+E118-F118</f>
        <v>10466.869999999999</v>
      </c>
      <c r="H118" s="87"/>
      <c r="I118" s="87"/>
      <c r="J118" s="85"/>
      <c r="K118" s="85"/>
      <c r="L118" s="85"/>
      <c r="M118" s="54">
        <v>44993</v>
      </c>
      <c r="N118" s="92" t="s">
        <v>18</v>
      </c>
      <c r="O118" s="55">
        <v>1147</v>
      </c>
      <c r="P118" s="93" t="s">
        <v>306</v>
      </c>
      <c r="Q118" s="93" t="s">
        <v>73</v>
      </c>
      <c r="R118" s="90" t="s">
        <v>307</v>
      </c>
      <c r="S118" s="90" t="s">
        <v>307</v>
      </c>
      <c r="T118" s="35"/>
    </row>
    <row r="119" spans="1:20" x14ac:dyDescent="0.25">
      <c r="A119" s="46">
        <v>44994</v>
      </c>
      <c r="B119" s="47" t="s">
        <v>15</v>
      </c>
      <c r="C119" s="47" t="s">
        <v>256</v>
      </c>
      <c r="D119" s="47" t="s">
        <v>232</v>
      </c>
      <c r="E119" s="48"/>
      <c r="F119" s="48">
        <v>350</v>
      </c>
      <c r="G119" s="53">
        <f>G118+E119-F119</f>
        <v>10116.869999999999</v>
      </c>
      <c r="H119" s="87"/>
      <c r="I119" s="87"/>
      <c r="J119" s="85"/>
      <c r="K119" s="85"/>
      <c r="L119" s="85"/>
      <c r="M119" s="54">
        <v>44993</v>
      </c>
      <c r="N119" s="92" t="s">
        <v>18</v>
      </c>
      <c r="O119" s="55">
        <v>1146</v>
      </c>
      <c r="P119" s="93" t="s">
        <v>308</v>
      </c>
      <c r="Q119" s="93" t="s">
        <v>73</v>
      </c>
      <c r="R119" s="90" t="s">
        <v>309</v>
      </c>
      <c r="S119" s="90" t="s">
        <v>309</v>
      </c>
      <c r="T119" s="35"/>
    </row>
    <row r="120" spans="1:20" x14ac:dyDescent="0.25">
      <c r="A120" s="46">
        <v>44994</v>
      </c>
      <c r="B120" s="47" t="s">
        <v>15</v>
      </c>
      <c r="C120" s="47" t="s">
        <v>257</v>
      </c>
      <c r="D120" s="47" t="s">
        <v>232</v>
      </c>
      <c r="E120" s="48"/>
      <c r="F120" s="48">
        <v>240</v>
      </c>
      <c r="G120" s="53">
        <f>G119+E120-F120</f>
        <v>9876.869999999999</v>
      </c>
      <c r="H120" s="87"/>
      <c r="I120" s="87"/>
      <c r="J120" s="85"/>
      <c r="K120" s="85"/>
      <c r="L120" s="85"/>
      <c r="M120" s="54">
        <v>44994</v>
      </c>
      <c r="N120" s="92" t="s">
        <v>18</v>
      </c>
      <c r="O120" s="55">
        <v>1148</v>
      </c>
      <c r="P120" s="93" t="s">
        <v>310</v>
      </c>
      <c r="Q120" s="93" t="s">
        <v>73</v>
      </c>
      <c r="R120" s="90" t="s">
        <v>311</v>
      </c>
      <c r="S120" s="90" t="s">
        <v>311</v>
      </c>
      <c r="T120" s="35"/>
    </row>
    <row r="121" spans="1:20" x14ac:dyDescent="0.25">
      <c r="A121" s="114">
        <v>44994</v>
      </c>
      <c r="B121" s="97" t="s">
        <v>15</v>
      </c>
      <c r="C121" s="97" t="s">
        <v>258</v>
      </c>
      <c r="D121" s="97" t="s">
        <v>259</v>
      </c>
      <c r="E121" s="115"/>
      <c r="F121" s="115">
        <v>520</v>
      </c>
      <c r="G121" s="53">
        <f t="shared" si="4"/>
        <v>9356.869999999999</v>
      </c>
      <c r="H121" s="87"/>
      <c r="I121" s="87"/>
      <c r="J121" s="85"/>
      <c r="K121" s="85"/>
      <c r="L121" s="85"/>
      <c r="M121" s="54">
        <v>44994</v>
      </c>
      <c r="N121" s="92" t="s">
        <v>29</v>
      </c>
      <c r="O121" s="55">
        <v>0</v>
      </c>
      <c r="P121" s="93" t="s">
        <v>72</v>
      </c>
      <c r="Q121" s="93" t="s">
        <v>73</v>
      </c>
      <c r="R121" s="90" t="s">
        <v>312</v>
      </c>
      <c r="S121" s="90" t="s">
        <v>312</v>
      </c>
      <c r="T121" s="35"/>
    </row>
    <row r="122" spans="1:20" x14ac:dyDescent="0.25">
      <c r="A122" s="46">
        <v>44994</v>
      </c>
      <c r="B122" s="47" t="s">
        <v>15</v>
      </c>
      <c r="C122" s="47" t="s">
        <v>260</v>
      </c>
      <c r="D122" s="47" t="s">
        <v>249</v>
      </c>
      <c r="E122" s="48"/>
      <c r="F122" s="48">
        <v>2665.73</v>
      </c>
      <c r="G122" s="53">
        <f t="shared" ref="G122:G134" si="5">G121+E122-F122</f>
        <v>6691.1399999999994</v>
      </c>
      <c r="H122" s="87"/>
      <c r="I122" s="87"/>
      <c r="J122" s="85"/>
      <c r="K122" s="85"/>
      <c r="L122" s="85"/>
      <c r="M122" s="54">
        <v>44994</v>
      </c>
      <c r="N122" s="92" t="s">
        <v>38</v>
      </c>
      <c r="O122" s="55">
        <v>282</v>
      </c>
      <c r="P122" s="93" t="s">
        <v>75</v>
      </c>
      <c r="Q122" s="93" t="s">
        <v>73</v>
      </c>
      <c r="R122" s="90" t="s">
        <v>313</v>
      </c>
      <c r="S122" s="90" t="s">
        <v>313</v>
      </c>
      <c r="T122" s="35"/>
    </row>
    <row r="123" spans="1:20" x14ac:dyDescent="0.25">
      <c r="A123" s="46">
        <v>44994</v>
      </c>
      <c r="B123" s="47" t="s">
        <v>15</v>
      </c>
      <c r="C123" s="47" t="s">
        <v>361</v>
      </c>
      <c r="D123" s="47" t="s">
        <v>261</v>
      </c>
      <c r="E123" s="47"/>
      <c r="F123" s="48">
        <v>230</v>
      </c>
      <c r="G123" s="53">
        <f t="shared" si="5"/>
        <v>6461.1399999999994</v>
      </c>
      <c r="H123" s="87"/>
      <c r="I123" s="87"/>
      <c r="J123" s="85"/>
      <c r="K123" s="85"/>
      <c r="L123" s="85"/>
      <c r="M123" s="54">
        <v>44995</v>
      </c>
      <c r="N123" s="92" t="s">
        <v>18</v>
      </c>
      <c r="O123" s="55">
        <v>1154</v>
      </c>
      <c r="P123" s="93" t="s">
        <v>314</v>
      </c>
      <c r="Q123" s="93" t="s">
        <v>73</v>
      </c>
      <c r="R123" s="89" t="s">
        <v>315</v>
      </c>
      <c r="S123" s="89" t="s">
        <v>315</v>
      </c>
      <c r="T123" s="35"/>
    </row>
    <row r="124" spans="1:20" x14ac:dyDescent="0.25">
      <c r="A124" s="46">
        <v>44995</v>
      </c>
      <c r="B124" s="47" t="s">
        <v>53</v>
      </c>
      <c r="C124" s="47"/>
      <c r="D124" s="47" t="s">
        <v>338</v>
      </c>
      <c r="E124" s="47">
        <v>687.6</v>
      </c>
      <c r="F124" s="48">
        <v>0</v>
      </c>
      <c r="G124" s="53">
        <f t="shared" si="5"/>
        <v>7148.74</v>
      </c>
      <c r="H124" s="87"/>
      <c r="I124" s="87"/>
      <c r="J124" s="85"/>
      <c r="K124" s="87"/>
      <c r="L124" s="85"/>
      <c r="M124" s="54">
        <v>44995</v>
      </c>
      <c r="N124" s="92" t="s">
        <v>18</v>
      </c>
      <c r="O124" s="55">
        <v>1153</v>
      </c>
      <c r="P124" s="93" t="s">
        <v>316</v>
      </c>
      <c r="Q124" s="93" t="s">
        <v>73</v>
      </c>
      <c r="R124" s="90" t="s">
        <v>317</v>
      </c>
      <c r="S124" s="90" t="s">
        <v>317</v>
      </c>
      <c r="T124" s="79"/>
    </row>
    <row r="125" spans="1:20" x14ac:dyDescent="0.25">
      <c r="A125" s="46">
        <v>44994</v>
      </c>
      <c r="B125" s="47" t="s">
        <v>15</v>
      </c>
      <c r="C125" s="47" t="s">
        <v>262</v>
      </c>
      <c r="D125" s="47" t="s">
        <v>210</v>
      </c>
      <c r="E125" s="48"/>
      <c r="F125" s="48">
        <v>1713.28</v>
      </c>
      <c r="G125" s="53">
        <f t="shared" si="5"/>
        <v>5435.46</v>
      </c>
      <c r="H125" s="87"/>
      <c r="I125" s="87"/>
      <c r="J125" s="85"/>
      <c r="K125" s="87"/>
      <c r="L125" s="85"/>
      <c r="M125" s="54">
        <v>44995</v>
      </c>
      <c r="N125" s="92" t="s">
        <v>27</v>
      </c>
      <c r="O125" s="55">
        <v>230</v>
      </c>
      <c r="P125" s="93" t="s">
        <v>73</v>
      </c>
      <c r="Q125" s="93" t="s">
        <v>318</v>
      </c>
      <c r="R125" s="90" t="s">
        <v>319</v>
      </c>
      <c r="S125" s="90" t="s">
        <v>319</v>
      </c>
      <c r="T125" s="35"/>
    </row>
    <row r="126" spans="1:20" x14ac:dyDescent="0.25">
      <c r="A126" s="46">
        <v>44998</v>
      </c>
      <c r="B126" s="47" t="s">
        <v>53</v>
      </c>
      <c r="C126" s="47"/>
      <c r="D126" s="47" t="s">
        <v>339</v>
      </c>
      <c r="E126" s="48">
        <v>633.6</v>
      </c>
      <c r="F126" s="48"/>
      <c r="G126" s="53">
        <f t="shared" si="5"/>
        <v>6069.06</v>
      </c>
      <c r="H126" s="87"/>
      <c r="I126" s="87"/>
      <c r="J126" s="85"/>
      <c r="K126" s="87"/>
      <c r="L126" s="85"/>
      <c r="M126" s="54">
        <v>44998</v>
      </c>
      <c r="N126" s="92" t="s">
        <v>27</v>
      </c>
      <c r="O126" s="55">
        <v>226</v>
      </c>
      <c r="P126" s="93" t="s">
        <v>73</v>
      </c>
      <c r="Q126" s="93" t="s">
        <v>320</v>
      </c>
      <c r="R126" s="90" t="s">
        <v>321</v>
      </c>
      <c r="S126" s="90" t="s">
        <v>321</v>
      </c>
      <c r="T126" s="35"/>
    </row>
    <row r="127" spans="1:20" x14ac:dyDescent="0.25">
      <c r="A127" s="46">
        <v>44998</v>
      </c>
      <c r="B127" s="47" t="s">
        <v>53</v>
      </c>
      <c r="C127" s="47"/>
      <c r="D127" s="47" t="s">
        <v>95</v>
      </c>
      <c r="E127" s="48">
        <v>6354</v>
      </c>
      <c r="F127" s="48"/>
      <c r="G127" s="53">
        <f t="shared" si="5"/>
        <v>12423.060000000001</v>
      </c>
      <c r="H127" s="87"/>
      <c r="I127" s="87"/>
      <c r="J127" s="85"/>
      <c r="K127" s="87"/>
      <c r="L127" s="85"/>
      <c r="M127" s="54">
        <v>44998</v>
      </c>
      <c r="N127" s="92" t="s">
        <v>27</v>
      </c>
      <c r="O127" s="55">
        <v>230</v>
      </c>
      <c r="P127" s="93" t="s">
        <v>73</v>
      </c>
      <c r="Q127" s="93" t="s">
        <v>322</v>
      </c>
      <c r="R127" s="90" t="s">
        <v>323</v>
      </c>
      <c r="S127" s="90" t="s">
        <v>323</v>
      </c>
      <c r="T127" s="35"/>
    </row>
    <row r="128" spans="1:20" x14ac:dyDescent="0.25">
      <c r="A128" s="46">
        <v>44999</v>
      </c>
      <c r="B128" s="47" t="s">
        <v>15</v>
      </c>
      <c r="C128" s="47" t="s">
        <v>263</v>
      </c>
      <c r="D128" s="47" t="s">
        <v>232</v>
      </c>
      <c r="E128" s="48"/>
      <c r="F128" s="48">
        <v>100</v>
      </c>
      <c r="G128" s="53">
        <f t="shared" si="5"/>
        <v>12323.060000000001</v>
      </c>
      <c r="H128" s="87"/>
      <c r="I128" s="87"/>
      <c r="J128" s="85"/>
      <c r="K128" s="87"/>
      <c r="L128" s="85"/>
      <c r="M128" s="54">
        <v>44999</v>
      </c>
      <c r="N128" s="92" t="s">
        <v>18</v>
      </c>
      <c r="O128" s="55">
        <v>1155</v>
      </c>
      <c r="P128" s="93" t="s">
        <v>200</v>
      </c>
      <c r="Q128" s="93" t="s">
        <v>73</v>
      </c>
      <c r="R128" s="90" t="s">
        <v>324</v>
      </c>
      <c r="S128" s="90" t="s">
        <v>324</v>
      </c>
      <c r="T128" s="35"/>
    </row>
    <row r="129" spans="1:20" x14ac:dyDescent="0.25">
      <c r="A129" s="46">
        <v>44999</v>
      </c>
      <c r="B129" s="47" t="s">
        <v>15</v>
      </c>
      <c r="C129" s="47" t="s">
        <v>264</v>
      </c>
      <c r="D129" s="47" t="s">
        <v>251</v>
      </c>
      <c r="E129" s="48"/>
      <c r="F129" s="48">
        <v>100</v>
      </c>
      <c r="G129" s="53">
        <f t="shared" si="5"/>
        <v>12223.060000000001</v>
      </c>
      <c r="H129" s="87"/>
      <c r="I129" s="87"/>
      <c r="J129" s="85"/>
      <c r="K129" s="87"/>
      <c r="L129" s="85"/>
      <c r="M129" s="54">
        <v>44999</v>
      </c>
      <c r="N129" s="92" t="s">
        <v>27</v>
      </c>
      <c r="O129" s="55">
        <v>226</v>
      </c>
      <c r="P129" s="93" t="s">
        <v>73</v>
      </c>
      <c r="Q129" s="93" t="s">
        <v>325</v>
      </c>
      <c r="R129" s="90" t="s">
        <v>326</v>
      </c>
      <c r="S129" s="90" t="s">
        <v>326</v>
      </c>
      <c r="T129" s="35"/>
    </row>
    <row r="130" spans="1:20" x14ac:dyDescent="0.25">
      <c r="A130" s="46">
        <v>44999</v>
      </c>
      <c r="B130" s="47" t="s">
        <v>53</v>
      </c>
      <c r="C130" s="47"/>
      <c r="D130" s="47" t="s">
        <v>173</v>
      </c>
      <c r="E130" s="48">
        <v>1587.22</v>
      </c>
      <c r="F130" s="48"/>
      <c r="G130" s="53">
        <f t="shared" si="5"/>
        <v>13810.28</v>
      </c>
      <c r="H130" s="87"/>
      <c r="I130" s="87"/>
      <c r="J130" s="87"/>
      <c r="K130" s="87"/>
      <c r="L130" s="85"/>
      <c r="M130" s="54">
        <v>44999</v>
      </c>
      <c r="N130" s="92" t="s">
        <v>18</v>
      </c>
      <c r="O130" s="55">
        <v>1156</v>
      </c>
      <c r="P130" s="93" t="s">
        <v>200</v>
      </c>
      <c r="Q130" s="93" t="s">
        <v>73</v>
      </c>
      <c r="R130" s="90" t="s">
        <v>327</v>
      </c>
      <c r="S130" s="90" t="s">
        <v>327</v>
      </c>
      <c r="T130" s="35"/>
    </row>
    <row r="131" spans="1:20" x14ac:dyDescent="0.25">
      <c r="A131" s="46">
        <v>44999</v>
      </c>
      <c r="B131" s="47" t="s">
        <v>53</v>
      </c>
      <c r="C131" s="47"/>
      <c r="D131" s="47" t="s">
        <v>340</v>
      </c>
      <c r="E131" s="48">
        <v>178.2</v>
      </c>
      <c r="F131" s="48"/>
      <c r="G131" s="53">
        <f t="shared" si="5"/>
        <v>13988.480000000001</v>
      </c>
      <c r="H131" s="87"/>
      <c r="I131" s="87"/>
      <c r="J131" s="85"/>
      <c r="K131" s="87"/>
      <c r="L131" s="85"/>
      <c r="M131" s="54">
        <v>44999</v>
      </c>
      <c r="N131" s="92" t="s">
        <v>27</v>
      </c>
      <c r="O131" s="55">
        <v>903</v>
      </c>
      <c r="P131" s="93" t="s">
        <v>73</v>
      </c>
      <c r="Q131" s="93" t="s">
        <v>215</v>
      </c>
      <c r="R131" s="90" t="s">
        <v>328</v>
      </c>
      <c r="S131" s="90" t="s">
        <v>328</v>
      </c>
      <c r="T131" s="35"/>
    </row>
    <row r="132" spans="1:20" x14ac:dyDescent="0.25">
      <c r="A132" s="63">
        <v>45000</v>
      </c>
      <c r="B132" s="94" t="s">
        <v>15</v>
      </c>
      <c r="C132" s="94" t="s">
        <v>265</v>
      </c>
      <c r="D132" s="94" t="s">
        <v>249</v>
      </c>
      <c r="E132" s="64"/>
      <c r="F132" s="64">
        <v>300</v>
      </c>
      <c r="G132" s="53">
        <f t="shared" si="5"/>
        <v>13688.480000000001</v>
      </c>
      <c r="H132" s="87"/>
      <c r="I132" s="87"/>
      <c r="J132" s="85"/>
      <c r="K132" s="87"/>
      <c r="L132" s="87"/>
      <c r="M132" s="54">
        <v>45000</v>
      </c>
      <c r="N132" s="92" t="s">
        <v>18</v>
      </c>
      <c r="O132" s="55">
        <v>1157</v>
      </c>
      <c r="P132" s="93" t="s">
        <v>217</v>
      </c>
      <c r="Q132" s="93" t="s">
        <v>73</v>
      </c>
      <c r="R132" s="90" t="s">
        <v>329</v>
      </c>
      <c r="S132" s="90" t="s">
        <v>329</v>
      </c>
      <c r="T132" s="35"/>
    </row>
    <row r="133" spans="1:20" x14ac:dyDescent="0.25">
      <c r="A133" s="63">
        <v>45000</v>
      </c>
      <c r="B133" s="94" t="s">
        <v>53</v>
      </c>
      <c r="C133" s="94" t="s">
        <v>64</v>
      </c>
      <c r="D133" s="94" t="s">
        <v>360</v>
      </c>
      <c r="E133" s="64">
        <v>828</v>
      </c>
      <c r="F133" s="64"/>
      <c r="G133" s="53">
        <f t="shared" si="5"/>
        <v>14516.480000000001</v>
      </c>
      <c r="H133" s="87"/>
      <c r="I133" s="87"/>
      <c r="J133" s="85"/>
      <c r="K133" s="87"/>
      <c r="L133" s="85"/>
      <c r="M133" s="54">
        <v>45000</v>
      </c>
      <c r="N133" s="92" t="s">
        <v>18</v>
      </c>
      <c r="O133" s="55">
        <v>1150</v>
      </c>
      <c r="P133" s="93" t="s">
        <v>330</v>
      </c>
      <c r="Q133" s="93" t="s">
        <v>73</v>
      </c>
      <c r="R133" s="90" t="s">
        <v>331</v>
      </c>
      <c r="S133" s="90" t="s">
        <v>331</v>
      </c>
      <c r="T133" s="35"/>
    </row>
    <row r="134" spans="1:20" x14ac:dyDescent="0.25">
      <c r="A134" s="63">
        <v>45001</v>
      </c>
      <c r="B134" s="94" t="s">
        <v>53</v>
      </c>
      <c r="C134" s="94" t="s">
        <v>64</v>
      </c>
      <c r="D134" s="94" t="s">
        <v>332</v>
      </c>
      <c r="E134" s="64">
        <v>200</v>
      </c>
      <c r="F134" s="64"/>
      <c r="G134" s="53">
        <f t="shared" si="5"/>
        <v>14716.480000000001</v>
      </c>
      <c r="H134" s="87"/>
      <c r="I134" s="87"/>
      <c r="J134" s="85"/>
      <c r="K134" s="87"/>
      <c r="L134" s="85"/>
      <c r="M134" s="54">
        <v>45000</v>
      </c>
      <c r="N134" s="55" t="s">
        <v>27</v>
      </c>
      <c r="O134" s="55">
        <v>226</v>
      </c>
      <c r="P134" s="56" t="s">
        <v>73</v>
      </c>
      <c r="Q134" s="56" t="s">
        <v>354</v>
      </c>
      <c r="R134" s="39" t="s">
        <v>355</v>
      </c>
      <c r="S134" s="39" t="s">
        <v>355</v>
      </c>
      <c r="T134" s="34"/>
    </row>
    <row r="135" spans="1:20" x14ac:dyDescent="0.25">
      <c r="A135" s="46">
        <v>45001</v>
      </c>
      <c r="B135" s="47" t="s">
        <v>15</v>
      </c>
      <c r="C135" s="47" t="s">
        <v>342</v>
      </c>
      <c r="D135" s="65" t="s">
        <v>343</v>
      </c>
      <c r="E135" s="65"/>
      <c r="F135" s="65">
        <v>2820</v>
      </c>
      <c r="G135" s="53">
        <f t="shared" si="4"/>
        <v>11896.480000000001</v>
      </c>
      <c r="H135" s="87"/>
      <c r="I135" s="87"/>
      <c r="J135" s="85"/>
      <c r="K135" s="87"/>
      <c r="L135" s="85"/>
      <c r="M135" s="54">
        <v>45001</v>
      </c>
      <c r="N135" s="55" t="s">
        <v>27</v>
      </c>
      <c r="O135" s="55">
        <v>226</v>
      </c>
      <c r="P135" s="56" t="s">
        <v>73</v>
      </c>
      <c r="Q135" s="56" t="s">
        <v>157</v>
      </c>
      <c r="R135" s="39" t="s">
        <v>356</v>
      </c>
      <c r="S135" s="39" t="s">
        <v>356</v>
      </c>
      <c r="T135" s="35"/>
    </row>
    <row r="136" spans="1:20" x14ac:dyDescent="0.25">
      <c r="A136" s="66">
        <v>45001</v>
      </c>
      <c r="B136" s="47" t="s">
        <v>15</v>
      </c>
      <c r="C136" s="47" t="s">
        <v>345</v>
      </c>
      <c r="D136" s="65" t="s">
        <v>344</v>
      </c>
      <c r="E136" s="65"/>
      <c r="F136" s="65">
        <v>1580</v>
      </c>
      <c r="G136" s="53">
        <f t="shared" si="4"/>
        <v>10316.480000000001</v>
      </c>
      <c r="H136" s="87"/>
      <c r="I136" s="87"/>
      <c r="J136" s="85"/>
      <c r="K136" s="87"/>
      <c r="L136" s="85"/>
      <c r="M136" s="54">
        <v>45001</v>
      </c>
      <c r="N136" s="55" t="s">
        <v>18</v>
      </c>
      <c r="O136" s="55">
        <v>1158</v>
      </c>
      <c r="P136" s="56" t="s">
        <v>357</v>
      </c>
      <c r="Q136" s="56" t="s">
        <v>73</v>
      </c>
      <c r="R136" s="39" t="s">
        <v>358</v>
      </c>
      <c r="S136" s="39" t="s">
        <v>358</v>
      </c>
      <c r="T136" s="35"/>
    </row>
    <row r="137" spans="1:20" x14ac:dyDescent="0.25">
      <c r="A137" s="126">
        <v>45001</v>
      </c>
      <c r="B137" s="127" t="s">
        <v>15</v>
      </c>
      <c r="C137" s="127" t="s">
        <v>346</v>
      </c>
      <c r="D137" s="128" t="s">
        <v>347</v>
      </c>
      <c r="E137" s="128"/>
      <c r="F137" s="128">
        <v>150</v>
      </c>
      <c r="G137" s="53">
        <f t="shared" si="4"/>
        <v>10166.480000000001</v>
      </c>
      <c r="H137" s="87"/>
      <c r="I137" s="87"/>
      <c r="J137" s="85"/>
      <c r="K137" s="87"/>
      <c r="L137" s="85"/>
      <c r="M137" s="54">
        <v>45001</v>
      </c>
      <c r="N137" s="55" t="s">
        <v>18</v>
      </c>
      <c r="O137" s="55">
        <v>1159</v>
      </c>
      <c r="P137" s="56" t="s">
        <v>128</v>
      </c>
      <c r="Q137" s="56" t="s">
        <v>73</v>
      </c>
      <c r="R137" s="39" t="s">
        <v>359</v>
      </c>
      <c r="S137" s="39" t="s">
        <v>359</v>
      </c>
      <c r="T137" s="36"/>
    </row>
    <row r="138" spans="1:20" x14ac:dyDescent="0.25">
      <c r="A138" s="96">
        <v>45001</v>
      </c>
      <c r="B138" s="97" t="s">
        <v>15</v>
      </c>
      <c r="C138" s="97" t="s">
        <v>348</v>
      </c>
      <c r="D138" s="98" t="s">
        <v>349</v>
      </c>
      <c r="E138" s="98"/>
      <c r="F138" s="98">
        <v>1297.92</v>
      </c>
      <c r="G138" s="53">
        <f t="shared" si="4"/>
        <v>8868.5600000000013</v>
      </c>
      <c r="H138" s="87"/>
      <c r="I138" s="87"/>
      <c r="J138" s="85"/>
      <c r="K138" s="87"/>
      <c r="L138" s="85"/>
      <c r="M138" s="102">
        <v>45002</v>
      </c>
      <c r="N138" s="103" t="s">
        <v>83</v>
      </c>
      <c r="O138" s="103">
        <v>1</v>
      </c>
      <c r="P138" s="104" t="s">
        <v>73</v>
      </c>
      <c r="Q138" s="104" t="s">
        <v>371</v>
      </c>
      <c r="R138" s="95" t="s">
        <v>359</v>
      </c>
      <c r="S138" s="95" t="s">
        <v>372</v>
      </c>
      <c r="T138" s="34"/>
    </row>
    <row r="139" spans="1:20" x14ac:dyDescent="0.25">
      <c r="A139" s="96">
        <v>45001</v>
      </c>
      <c r="B139" s="97" t="s">
        <v>15</v>
      </c>
      <c r="C139" s="97" t="s">
        <v>350</v>
      </c>
      <c r="D139" s="98" t="s">
        <v>351</v>
      </c>
      <c r="E139" s="98"/>
      <c r="F139" s="98">
        <v>1890</v>
      </c>
      <c r="G139" s="53">
        <f t="shared" si="4"/>
        <v>6978.5600000000013</v>
      </c>
      <c r="H139" s="87"/>
      <c r="I139" s="87"/>
      <c r="J139" s="85"/>
      <c r="K139" s="87"/>
      <c r="L139" s="85"/>
      <c r="M139" s="102">
        <v>45002</v>
      </c>
      <c r="N139" s="103" t="s">
        <v>18</v>
      </c>
      <c r="O139" s="103">
        <v>1162</v>
      </c>
      <c r="P139" s="104" t="s">
        <v>373</v>
      </c>
      <c r="Q139" s="104" t="s">
        <v>73</v>
      </c>
      <c r="R139" s="95" t="s">
        <v>374</v>
      </c>
      <c r="S139" s="95" t="s">
        <v>375</v>
      </c>
      <c r="T139" s="35"/>
    </row>
    <row r="140" spans="1:20" x14ac:dyDescent="0.25">
      <c r="A140" s="142">
        <v>45001</v>
      </c>
      <c r="B140" s="143" t="s">
        <v>15</v>
      </c>
      <c r="C140" s="143" t="s">
        <v>352</v>
      </c>
      <c r="D140" s="144" t="s">
        <v>353</v>
      </c>
      <c r="E140" s="144"/>
      <c r="F140" s="144">
        <v>100</v>
      </c>
      <c r="G140" s="53">
        <f>G139+E140-F140</f>
        <v>6878.5600000000013</v>
      </c>
      <c r="H140" s="87"/>
      <c r="I140" s="87"/>
      <c r="J140" s="85"/>
      <c r="K140" s="87"/>
      <c r="L140" s="85"/>
      <c r="M140" s="102">
        <v>45002</v>
      </c>
      <c r="N140" s="103" t="s">
        <v>18</v>
      </c>
      <c r="O140" s="103">
        <v>1165</v>
      </c>
      <c r="P140" s="104" t="s">
        <v>217</v>
      </c>
      <c r="Q140" s="104" t="s">
        <v>73</v>
      </c>
      <c r="R140" s="95" t="s">
        <v>376</v>
      </c>
      <c r="S140" s="95" t="s">
        <v>377</v>
      </c>
      <c r="T140" s="35"/>
    </row>
    <row r="141" spans="1:20" x14ac:dyDescent="0.25">
      <c r="A141" s="96">
        <v>45002</v>
      </c>
      <c r="B141" s="97" t="s">
        <v>15</v>
      </c>
      <c r="C141" s="97" t="s">
        <v>362</v>
      </c>
      <c r="D141" s="98" t="s">
        <v>363</v>
      </c>
      <c r="E141" s="98"/>
      <c r="F141" s="98">
        <v>200</v>
      </c>
      <c r="G141" s="53">
        <f t="shared" si="4"/>
        <v>6678.5600000000013</v>
      </c>
      <c r="H141" s="87"/>
      <c r="I141" s="87"/>
      <c r="J141" s="85"/>
      <c r="K141" s="87"/>
      <c r="L141" s="85"/>
      <c r="M141" s="102">
        <v>45002</v>
      </c>
      <c r="N141" s="103" t="s">
        <v>18</v>
      </c>
      <c r="O141" s="103">
        <v>1164</v>
      </c>
      <c r="P141" s="104" t="s">
        <v>157</v>
      </c>
      <c r="Q141" s="104" t="s">
        <v>73</v>
      </c>
      <c r="R141" s="95" t="s">
        <v>378</v>
      </c>
      <c r="S141" s="95" t="s">
        <v>379</v>
      </c>
      <c r="T141" s="35"/>
    </row>
    <row r="142" spans="1:20" x14ac:dyDescent="0.25">
      <c r="A142" s="96">
        <v>45002</v>
      </c>
      <c r="B142" s="97" t="s">
        <v>15</v>
      </c>
      <c r="C142" s="97" t="s">
        <v>364</v>
      </c>
      <c r="D142" s="98" t="s">
        <v>365</v>
      </c>
      <c r="E142" s="98"/>
      <c r="F142" s="98">
        <v>300</v>
      </c>
      <c r="G142" s="53">
        <f>G141+E142-F142</f>
        <v>6378.5600000000013</v>
      </c>
      <c r="H142" s="87"/>
      <c r="I142" s="87"/>
      <c r="J142" s="87"/>
      <c r="K142" s="87"/>
      <c r="L142" s="85"/>
      <c r="M142" s="102">
        <v>45002</v>
      </c>
      <c r="N142" s="103" t="s">
        <v>18</v>
      </c>
      <c r="O142" s="103">
        <v>1167</v>
      </c>
      <c r="P142" s="104" t="s">
        <v>200</v>
      </c>
      <c r="Q142" s="104" t="s">
        <v>73</v>
      </c>
      <c r="R142" s="95" t="s">
        <v>380</v>
      </c>
      <c r="S142" s="95" t="s">
        <v>381</v>
      </c>
      <c r="T142" s="35"/>
    </row>
    <row r="143" spans="1:20" x14ac:dyDescent="0.25">
      <c r="A143" s="96">
        <v>45002</v>
      </c>
      <c r="B143" s="97" t="s">
        <v>15</v>
      </c>
      <c r="C143" s="97" t="s">
        <v>366</v>
      </c>
      <c r="D143" s="98" t="s">
        <v>367</v>
      </c>
      <c r="E143" s="98"/>
      <c r="F143" s="98">
        <v>100</v>
      </c>
      <c r="G143" s="53">
        <f t="shared" si="4"/>
        <v>6278.5600000000013</v>
      </c>
      <c r="H143" s="87"/>
      <c r="I143" s="87"/>
      <c r="J143" s="85"/>
      <c r="K143" s="87"/>
      <c r="L143" s="85"/>
      <c r="M143" s="102">
        <v>45002</v>
      </c>
      <c r="N143" s="103" t="s">
        <v>27</v>
      </c>
      <c r="O143" s="103">
        <v>226</v>
      </c>
      <c r="P143" s="104" t="s">
        <v>73</v>
      </c>
      <c r="Q143" s="104" t="s">
        <v>382</v>
      </c>
      <c r="R143" s="95" t="s">
        <v>383</v>
      </c>
      <c r="S143" s="95" t="s">
        <v>384</v>
      </c>
      <c r="T143" s="35"/>
    </row>
    <row r="144" spans="1:20" x14ac:dyDescent="0.25">
      <c r="A144" s="96">
        <v>45002</v>
      </c>
      <c r="B144" s="97" t="s">
        <v>15</v>
      </c>
      <c r="C144" s="97" t="s">
        <v>368</v>
      </c>
      <c r="D144" s="98" t="s">
        <v>369</v>
      </c>
      <c r="E144" s="98"/>
      <c r="F144" s="98">
        <v>500</v>
      </c>
      <c r="G144" s="53">
        <f t="shared" si="4"/>
        <v>5778.5600000000013</v>
      </c>
      <c r="H144" s="87"/>
      <c r="I144" s="87"/>
      <c r="J144" s="85"/>
      <c r="K144" s="87"/>
      <c r="L144" s="87"/>
      <c r="M144" s="105">
        <v>45002</v>
      </c>
      <c r="N144" s="106" t="s">
        <v>27</v>
      </c>
      <c r="O144" s="106">
        <v>226</v>
      </c>
      <c r="P144" s="107" t="s">
        <v>73</v>
      </c>
      <c r="Q144" s="107" t="s">
        <v>385</v>
      </c>
      <c r="R144" s="108" t="s">
        <v>386</v>
      </c>
      <c r="S144" s="108" t="s">
        <v>387</v>
      </c>
      <c r="T144" s="109"/>
    </row>
    <row r="145" spans="1:21" x14ac:dyDescent="0.25">
      <c r="A145" s="96">
        <v>45002</v>
      </c>
      <c r="B145" s="97" t="s">
        <v>53</v>
      </c>
      <c r="C145" s="97" t="s">
        <v>64</v>
      </c>
      <c r="D145" s="98" t="s">
        <v>370</v>
      </c>
      <c r="E145" s="98">
        <v>589</v>
      </c>
      <c r="F145" s="98"/>
      <c r="G145" s="53">
        <f t="shared" si="4"/>
        <v>6367.5600000000013</v>
      </c>
      <c r="H145" s="87"/>
      <c r="I145" s="87"/>
      <c r="J145" s="85"/>
      <c r="K145" s="87"/>
      <c r="L145" s="85"/>
      <c r="M145" s="99">
        <v>45002</v>
      </c>
      <c r="N145" s="100" t="s">
        <v>58</v>
      </c>
      <c r="O145" s="100">
        <v>1149</v>
      </c>
      <c r="P145" s="101" t="s">
        <v>416</v>
      </c>
      <c r="Q145" s="101" t="s">
        <v>73</v>
      </c>
      <c r="R145" s="39" t="s">
        <v>417</v>
      </c>
      <c r="S145" s="39" t="s">
        <v>418</v>
      </c>
      <c r="T145" s="38"/>
      <c r="U145" s="87"/>
    </row>
    <row r="146" spans="1:21" x14ac:dyDescent="0.25">
      <c r="A146" s="96">
        <v>45002</v>
      </c>
      <c r="B146" s="97" t="s">
        <v>53</v>
      </c>
      <c r="C146" s="97" t="s">
        <v>64</v>
      </c>
      <c r="D146" s="98" t="s">
        <v>332</v>
      </c>
      <c r="E146" s="98">
        <v>147</v>
      </c>
      <c r="F146" s="98"/>
      <c r="G146" s="53">
        <f>G145+E146-F146</f>
        <v>6514.5600000000013</v>
      </c>
      <c r="H146" s="87"/>
      <c r="I146" s="87"/>
      <c r="J146" s="85"/>
      <c r="K146" s="87"/>
      <c r="L146" s="85"/>
      <c r="M146" s="110">
        <v>45002</v>
      </c>
      <c r="N146" s="111" t="s">
        <v>27</v>
      </c>
      <c r="O146" s="111">
        <v>226</v>
      </c>
      <c r="P146" s="112" t="s">
        <v>73</v>
      </c>
      <c r="Q146" s="112" t="s">
        <v>388</v>
      </c>
      <c r="R146" s="113" t="s">
        <v>389</v>
      </c>
      <c r="S146" s="113" t="s">
        <v>390</v>
      </c>
      <c r="T146" s="35"/>
    </row>
    <row r="147" spans="1:21" x14ac:dyDescent="0.25">
      <c r="A147" s="96">
        <v>45002</v>
      </c>
      <c r="B147" s="97" t="s">
        <v>53</v>
      </c>
      <c r="C147" s="97" t="s">
        <v>64</v>
      </c>
      <c r="D147" s="98" t="s">
        <v>332</v>
      </c>
      <c r="E147" s="98">
        <v>633.79999999999995</v>
      </c>
      <c r="F147" s="98"/>
      <c r="G147" s="53">
        <f>G146+E147-F147</f>
        <v>7148.3600000000015</v>
      </c>
      <c r="H147" s="87"/>
      <c r="I147" s="87"/>
      <c r="J147" s="85"/>
      <c r="K147" s="87"/>
      <c r="L147" s="85"/>
      <c r="M147" s="99">
        <v>45005</v>
      </c>
      <c r="N147" s="100" t="s">
        <v>59</v>
      </c>
      <c r="O147" s="100">
        <v>1161</v>
      </c>
      <c r="P147" s="101" t="s">
        <v>392</v>
      </c>
      <c r="Q147" s="101" t="s">
        <v>73</v>
      </c>
      <c r="R147" s="45" t="s">
        <v>393</v>
      </c>
      <c r="S147" s="45" t="s">
        <v>394</v>
      </c>
      <c r="T147" s="35"/>
    </row>
    <row r="148" spans="1:21" x14ac:dyDescent="0.25">
      <c r="A148" s="96">
        <v>45002</v>
      </c>
      <c r="B148" s="97" t="s">
        <v>53</v>
      </c>
      <c r="C148" s="97" t="s">
        <v>64</v>
      </c>
      <c r="D148" s="98" t="s">
        <v>391</v>
      </c>
      <c r="E148" s="98">
        <v>3034.54</v>
      </c>
      <c r="F148" s="98"/>
      <c r="G148" s="53">
        <f>G147+E148-F148</f>
        <v>10182.900000000001</v>
      </c>
      <c r="H148" s="87"/>
      <c r="I148" s="87"/>
      <c r="J148" s="85"/>
      <c r="K148" s="87"/>
      <c r="L148" s="85"/>
      <c r="M148" s="99">
        <v>45005</v>
      </c>
      <c r="N148" s="100" t="s">
        <v>83</v>
      </c>
      <c r="O148" s="100">
        <v>2</v>
      </c>
      <c r="P148" s="101" t="s">
        <v>73</v>
      </c>
      <c r="Q148" s="101" t="s">
        <v>395</v>
      </c>
      <c r="R148" s="45" t="s">
        <v>393</v>
      </c>
      <c r="S148" s="45" t="s">
        <v>396</v>
      </c>
      <c r="T148" s="35"/>
    </row>
    <row r="149" spans="1:21" x14ac:dyDescent="0.25">
      <c r="A149" s="96">
        <v>45005</v>
      </c>
      <c r="B149" s="97" t="s">
        <v>15</v>
      </c>
      <c r="C149" s="97" t="s">
        <v>408</v>
      </c>
      <c r="D149" s="98" t="s">
        <v>409</v>
      </c>
      <c r="E149" s="98">
        <v>0</v>
      </c>
      <c r="F149" s="98">
        <v>2000</v>
      </c>
      <c r="G149" s="53">
        <f t="shared" si="4"/>
        <v>8182.9000000000015</v>
      </c>
      <c r="H149" s="87"/>
      <c r="I149" s="87"/>
      <c r="J149" s="85"/>
      <c r="K149" s="87"/>
      <c r="L149" s="85"/>
      <c r="M149" s="99">
        <v>45005</v>
      </c>
      <c r="N149" s="100" t="s">
        <v>18</v>
      </c>
      <c r="O149" s="100">
        <v>1169</v>
      </c>
      <c r="P149" s="101" t="s">
        <v>154</v>
      </c>
      <c r="Q149" s="101" t="s">
        <v>73</v>
      </c>
      <c r="R149" s="45" t="s">
        <v>397</v>
      </c>
      <c r="S149" s="45" t="s">
        <v>398</v>
      </c>
      <c r="T149" s="35"/>
    </row>
    <row r="150" spans="1:21" x14ac:dyDescent="0.25">
      <c r="A150" s="117">
        <v>45005</v>
      </c>
      <c r="B150" s="118" t="s">
        <v>15</v>
      </c>
      <c r="C150" s="118" t="s">
        <v>437</v>
      </c>
      <c r="D150" s="119" t="s">
        <v>410</v>
      </c>
      <c r="E150" s="119">
        <v>0</v>
      </c>
      <c r="F150" s="119">
        <v>360</v>
      </c>
      <c r="G150" s="53">
        <f t="shared" si="4"/>
        <v>7822.9000000000015</v>
      </c>
      <c r="H150" s="87"/>
      <c r="I150" s="87"/>
      <c r="J150" s="85"/>
      <c r="K150" s="87"/>
      <c r="L150" s="85"/>
      <c r="M150" s="99">
        <v>45005</v>
      </c>
      <c r="N150" s="100" t="s">
        <v>18</v>
      </c>
      <c r="O150" s="100">
        <v>1168</v>
      </c>
      <c r="P150" s="101" t="s">
        <v>399</v>
      </c>
      <c r="Q150" s="101" t="s">
        <v>73</v>
      </c>
      <c r="R150" s="45" t="s">
        <v>400</v>
      </c>
      <c r="S150" s="45" t="s">
        <v>401</v>
      </c>
      <c r="T150" s="35"/>
    </row>
    <row r="151" spans="1:21" x14ac:dyDescent="0.25">
      <c r="A151" s="96">
        <v>45005</v>
      </c>
      <c r="B151" s="97" t="s">
        <v>53</v>
      </c>
      <c r="C151" s="97" t="s">
        <v>64</v>
      </c>
      <c r="D151" s="97" t="s">
        <v>334</v>
      </c>
      <c r="E151" s="98">
        <v>2801.15</v>
      </c>
      <c r="F151" s="98"/>
      <c r="G151" s="53">
        <f>G150+E151-F151</f>
        <v>10624.050000000001</v>
      </c>
      <c r="H151" s="87"/>
      <c r="I151" s="87"/>
      <c r="J151" s="85"/>
      <c r="K151" s="87"/>
      <c r="L151" s="85"/>
      <c r="M151" s="99">
        <v>45006</v>
      </c>
      <c r="N151" s="100" t="s">
        <v>27</v>
      </c>
      <c r="O151" s="100">
        <v>226</v>
      </c>
      <c r="P151" s="101" t="s">
        <v>73</v>
      </c>
      <c r="Q151" s="101" t="s">
        <v>200</v>
      </c>
      <c r="R151" s="45" t="s">
        <v>402</v>
      </c>
      <c r="S151" s="45" t="s">
        <v>403</v>
      </c>
      <c r="T151" s="35"/>
    </row>
    <row r="152" spans="1:21" x14ac:dyDescent="0.25">
      <c r="A152" s="96">
        <v>45006</v>
      </c>
      <c r="B152" s="97" t="s">
        <v>15</v>
      </c>
      <c r="C152" s="97" t="s">
        <v>411</v>
      </c>
      <c r="D152" s="97" t="s">
        <v>412</v>
      </c>
      <c r="E152" s="98">
        <v>0</v>
      </c>
      <c r="F152" s="98">
        <v>50</v>
      </c>
      <c r="G152" s="53">
        <f t="shared" si="4"/>
        <v>10574.050000000001</v>
      </c>
      <c r="H152" s="87"/>
      <c r="I152" s="87"/>
      <c r="J152" s="85"/>
      <c r="K152" s="87"/>
      <c r="L152" s="85"/>
      <c r="M152" s="99">
        <v>45006</v>
      </c>
      <c r="N152" s="100" t="s">
        <v>27</v>
      </c>
      <c r="O152" s="100">
        <v>226</v>
      </c>
      <c r="P152" s="101" t="s">
        <v>73</v>
      </c>
      <c r="Q152" s="101" t="s">
        <v>200</v>
      </c>
      <c r="R152" s="45" t="s">
        <v>404</v>
      </c>
      <c r="S152" s="45" t="s">
        <v>405</v>
      </c>
      <c r="T152" s="34"/>
    </row>
    <row r="153" spans="1:21" x14ac:dyDescent="0.25">
      <c r="A153" s="117">
        <v>45006</v>
      </c>
      <c r="B153" s="118" t="s">
        <v>15</v>
      </c>
      <c r="C153" s="118" t="s">
        <v>413</v>
      </c>
      <c r="D153" s="118" t="s">
        <v>232</v>
      </c>
      <c r="E153" s="119">
        <v>0</v>
      </c>
      <c r="F153" s="119">
        <v>200</v>
      </c>
      <c r="G153" s="53">
        <f t="shared" ref="G153:G155" si="6">G152+E153-F153</f>
        <v>10374.050000000001</v>
      </c>
      <c r="H153" s="87"/>
      <c r="I153" s="87"/>
      <c r="J153" s="85"/>
      <c r="K153" s="87"/>
      <c r="L153" s="85"/>
      <c r="M153" s="99">
        <v>45006</v>
      </c>
      <c r="N153" s="100" t="s">
        <v>18</v>
      </c>
      <c r="O153" s="100">
        <v>1171</v>
      </c>
      <c r="P153" s="101" t="s">
        <v>120</v>
      </c>
      <c r="Q153" s="101" t="s">
        <v>73</v>
      </c>
      <c r="R153" s="45" t="s">
        <v>406</v>
      </c>
      <c r="S153" s="45" t="s">
        <v>407</v>
      </c>
      <c r="T153" s="35"/>
    </row>
    <row r="154" spans="1:21" x14ac:dyDescent="0.25">
      <c r="A154" s="96">
        <v>45006</v>
      </c>
      <c r="B154" s="97" t="s">
        <v>53</v>
      </c>
      <c r="C154" s="97" t="s">
        <v>64</v>
      </c>
      <c r="D154" s="97" t="s">
        <v>414</v>
      </c>
      <c r="E154" s="98">
        <v>100</v>
      </c>
      <c r="F154" s="98"/>
      <c r="G154" s="53">
        <f t="shared" si="6"/>
        <v>10474.050000000001</v>
      </c>
      <c r="H154" s="87"/>
      <c r="I154" s="87"/>
      <c r="J154" s="87"/>
      <c r="K154" s="87"/>
      <c r="L154" s="85"/>
      <c r="M154" s="120">
        <v>45006</v>
      </c>
      <c r="N154" s="121" t="s">
        <v>27</v>
      </c>
      <c r="O154" s="121">
        <v>226</v>
      </c>
      <c r="P154" s="122" t="s">
        <v>73</v>
      </c>
      <c r="Q154" s="122" t="s">
        <v>419</v>
      </c>
      <c r="R154" s="39" t="s">
        <v>420</v>
      </c>
      <c r="S154" s="39" t="s">
        <v>421</v>
      </c>
      <c r="T154" s="34"/>
    </row>
    <row r="155" spans="1:21" x14ac:dyDescent="0.25">
      <c r="A155" s="96">
        <v>45006</v>
      </c>
      <c r="B155" s="97" t="s">
        <v>53</v>
      </c>
      <c r="C155" s="97" t="s">
        <v>64</v>
      </c>
      <c r="D155" s="97" t="s">
        <v>415</v>
      </c>
      <c r="E155" s="98">
        <v>100</v>
      </c>
      <c r="F155" s="98"/>
      <c r="G155" s="53">
        <f t="shared" si="6"/>
        <v>10574.050000000001</v>
      </c>
      <c r="H155" s="87"/>
      <c r="I155" s="87"/>
      <c r="J155" s="87"/>
      <c r="K155" s="87"/>
      <c r="L155" s="85"/>
      <c r="M155" s="120">
        <v>45006</v>
      </c>
      <c r="N155" s="121" t="s">
        <v>27</v>
      </c>
      <c r="O155" s="121">
        <v>226</v>
      </c>
      <c r="P155" s="122" t="s">
        <v>73</v>
      </c>
      <c r="Q155" s="122" t="s">
        <v>422</v>
      </c>
      <c r="R155" s="39" t="s">
        <v>423</v>
      </c>
      <c r="S155" s="39" t="s">
        <v>424</v>
      </c>
      <c r="T155" s="35"/>
    </row>
    <row r="156" spans="1:21" x14ac:dyDescent="0.25">
      <c r="A156" s="117">
        <v>45006</v>
      </c>
      <c r="B156" s="118" t="s">
        <v>53</v>
      </c>
      <c r="C156" s="118" t="s">
        <v>64</v>
      </c>
      <c r="D156" s="118" t="s">
        <v>438</v>
      </c>
      <c r="E156" s="119">
        <v>755.63</v>
      </c>
      <c r="F156" s="119"/>
      <c r="G156" s="88">
        <f>G155+E156-F156</f>
        <v>11329.68</v>
      </c>
      <c r="H156" s="87"/>
      <c r="I156" s="87"/>
      <c r="J156" s="87"/>
      <c r="K156" s="87"/>
      <c r="L156" s="87"/>
      <c r="M156" s="120">
        <v>45006</v>
      </c>
      <c r="N156" s="121" t="s">
        <v>18</v>
      </c>
      <c r="O156" s="121">
        <v>1172</v>
      </c>
      <c r="P156" s="122" t="s">
        <v>157</v>
      </c>
      <c r="Q156" s="122" t="s">
        <v>73</v>
      </c>
      <c r="R156" s="39" t="s">
        <v>425</v>
      </c>
      <c r="S156" s="39" t="s">
        <v>426</v>
      </c>
      <c r="T156" s="35"/>
    </row>
    <row r="157" spans="1:21" x14ac:dyDescent="0.25">
      <c r="A157" s="117">
        <v>45006</v>
      </c>
      <c r="B157" s="118" t="s">
        <v>53</v>
      </c>
      <c r="C157" s="118" t="s">
        <v>64</v>
      </c>
      <c r="D157" s="118" t="s">
        <v>173</v>
      </c>
      <c r="E157" s="119">
        <v>1265.8800000000001</v>
      </c>
      <c r="F157" s="119"/>
      <c r="G157" s="88">
        <f t="shared" ref="G157:G162" si="7">G156+E157-F157</f>
        <v>12595.560000000001</v>
      </c>
      <c r="H157" s="87"/>
      <c r="I157" s="87"/>
      <c r="J157" s="87"/>
      <c r="K157" s="87"/>
      <c r="L157" s="87"/>
      <c r="M157" s="120">
        <v>45006</v>
      </c>
      <c r="N157" s="121" t="s">
        <v>27</v>
      </c>
      <c r="O157" s="121">
        <v>903</v>
      </c>
      <c r="P157" s="122" t="s">
        <v>73</v>
      </c>
      <c r="Q157" s="122" t="s">
        <v>427</v>
      </c>
      <c r="R157" s="39" t="s">
        <v>428</v>
      </c>
      <c r="S157" s="39" t="s">
        <v>429</v>
      </c>
      <c r="T157" s="35"/>
    </row>
    <row r="158" spans="1:21" x14ac:dyDescent="0.25">
      <c r="A158" s="117">
        <v>45006</v>
      </c>
      <c r="B158" s="118" t="s">
        <v>53</v>
      </c>
      <c r="C158" s="118" t="s">
        <v>64</v>
      </c>
      <c r="D158" s="118" t="s">
        <v>340</v>
      </c>
      <c r="E158" s="119">
        <v>643.5</v>
      </c>
      <c r="F158" s="119"/>
      <c r="G158" s="88">
        <f>G157+E158-F158</f>
        <v>13239.060000000001</v>
      </c>
      <c r="H158" s="87"/>
      <c r="I158" s="87"/>
      <c r="J158" s="87"/>
      <c r="K158" s="87"/>
      <c r="L158" s="87"/>
      <c r="M158" s="120">
        <v>45007</v>
      </c>
      <c r="N158" s="121" t="s">
        <v>18</v>
      </c>
      <c r="O158" s="121">
        <v>1173</v>
      </c>
      <c r="P158" s="122" t="s">
        <v>430</v>
      </c>
      <c r="Q158" s="122" t="s">
        <v>73</v>
      </c>
      <c r="R158" s="39" t="s">
        <v>431</v>
      </c>
      <c r="S158" s="39" t="s">
        <v>431</v>
      </c>
      <c r="T158" s="35"/>
    </row>
    <row r="159" spans="1:21" x14ac:dyDescent="0.25">
      <c r="A159" s="117">
        <v>45007</v>
      </c>
      <c r="B159" s="118" t="s">
        <v>15</v>
      </c>
      <c r="C159" s="118" t="s">
        <v>434</v>
      </c>
      <c r="D159" s="118" t="s">
        <v>249</v>
      </c>
      <c r="E159" s="119">
        <v>0</v>
      </c>
      <c r="F159" s="119">
        <v>870</v>
      </c>
      <c r="G159" s="88">
        <f t="shared" si="7"/>
        <v>12369.060000000001</v>
      </c>
      <c r="H159" s="87"/>
      <c r="I159" s="87"/>
      <c r="J159" s="87"/>
      <c r="K159" s="87"/>
      <c r="L159" s="87"/>
      <c r="M159" s="123">
        <v>45007</v>
      </c>
      <c r="N159" s="124" t="s">
        <v>18</v>
      </c>
      <c r="O159" s="124">
        <v>1174</v>
      </c>
      <c r="P159" s="125" t="s">
        <v>432</v>
      </c>
      <c r="Q159" s="125" t="s">
        <v>73</v>
      </c>
      <c r="R159" s="116" t="s">
        <v>433</v>
      </c>
      <c r="S159" s="116" t="s">
        <v>433</v>
      </c>
      <c r="T159" s="109"/>
    </row>
    <row r="160" spans="1:21" x14ac:dyDescent="0.25">
      <c r="A160" s="117">
        <v>45007</v>
      </c>
      <c r="B160" s="118" t="s">
        <v>15</v>
      </c>
      <c r="C160" s="118" t="s">
        <v>435</v>
      </c>
      <c r="D160" s="118" t="s">
        <v>436</v>
      </c>
      <c r="E160" s="119">
        <v>0</v>
      </c>
      <c r="F160" s="119">
        <v>180</v>
      </c>
      <c r="G160" s="88">
        <f t="shared" si="7"/>
        <v>12189.060000000001</v>
      </c>
      <c r="H160" s="87"/>
      <c r="I160" s="87"/>
      <c r="J160" s="87"/>
      <c r="K160" s="87"/>
      <c r="L160" s="87"/>
      <c r="M160" s="120">
        <v>45007</v>
      </c>
      <c r="N160" s="121" t="s">
        <v>18</v>
      </c>
      <c r="O160" s="121">
        <v>1175</v>
      </c>
      <c r="P160" s="122" t="s">
        <v>439</v>
      </c>
      <c r="Q160" s="122" t="s">
        <v>73</v>
      </c>
      <c r="R160" s="45" t="s">
        <v>440</v>
      </c>
      <c r="S160" s="45" t="s">
        <v>440</v>
      </c>
      <c r="T160" s="44"/>
    </row>
    <row r="161" spans="1:20" x14ac:dyDescent="0.25">
      <c r="A161" s="117">
        <v>45007</v>
      </c>
      <c r="B161" s="118" t="s">
        <v>53</v>
      </c>
      <c r="C161" s="118" t="s">
        <v>64</v>
      </c>
      <c r="D161" s="118" t="s">
        <v>370</v>
      </c>
      <c r="E161" s="119">
        <v>589</v>
      </c>
      <c r="F161" s="119"/>
      <c r="G161" s="88">
        <f>G160+E161-F161</f>
        <v>12778.060000000001</v>
      </c>
      <c r="H161" s="87"/>
      <c r="I161" s="87"/>
      <c r="J161" s="87"/>
      <c r="K161" s="87"/>
      <c r="L161" s="87"/>
      <c r="M161" s="120">
        <v>45007</v>
      </c>
      <c r="N161" s="121" t="s">
        <v>83</v>
      </c>
      <c r="O161" s="121">
        <v>0</v>
      </c>
      <c r="P161" s="122" t="s">
        <v>73</v>
      </c>
      <c r="Q161" s="122" t="s">
        <v>371</v>
      </c>
      <c r="R161" s="45" t="s">
        <v>441</v>
      </c>
      <c r="S161" s="45" t="s">
        <v>441</v>
      </c>
      <c r="T161" s="44"/>
    </row>
    <row r="162" spans="1:20" x14ac:dyDescent="0.25">
      <c r="A162" s="117">
        <v>45008</v>
      </c>
      <c r="B162" s="118" t="s">
        <v>53</v>
      </c>
      <c r="C162" s="118" t="s">
        <v>64</v>
      </c>
      <c r="D162" s="118" t="s">
        <v>449</v>
      </c>
      <c r="E162" s="119">
        <v>180</v>
      </c>
      <c r="F162" s="119"/>
      <c r="G162" s="88">
        <f t="shared" si="7"/>
        <v>12958.060000000001</v>
      </c>
      <c r="H162" s="87"/>
      <c r="I162" s="87"/>
      <c r="J162" s="87"/>
      <c r="K162" s="87"/>
      <c r="L162" s="87"/>
      <c r="M162" s="120">
        <v>45008</v>
      </c>
      <c r="N162" s="121" t="s">
        <v>27</v>
      </c>
      <c r="O162" s="121">
        <v>226</v>
      </c>
      <c r="P162" s="122" t="s">
        <v>73</v>
      </c>
      <c r="Q162" s="122" t="s">
        <v>432</v>
      </c>
      <c r="R162" s="45" t="s">
        <v>442</v>
      </c>
      <c r="S162" s="45" t="s">
        <v>442</v>
      </c>
      <c r="T162" s="44"/>
    </row>
    <row r="163" spans="1:20" x14ac:dyDescent="0.25">
      <c r="A163" s="117">
        <v>45008</v>
      </c>
      <c r="B163" s="118" t="s">
        <v>15</v>
      </c>
      <c r="C163" s="118" t="s">
        <v>450</v>
      </c>
      <c r="D163" s="118" t="s">
        <v>451</v>
      </c>
      <c r="E163" s="119">
        <v>0</v>
      </c>
      <c r="F163" s="119">
        <v>1005.63</v>
      </c>
      <c r="G163" s="88">
        <f>G162+E163-F163</f>
        <v>11952.430000000002</v>
      </c>
      <c r="H163" s="87"/>
      <c r="I163" s="87"/>
      <c r="J163" s="87"/>
      <c r="K163" s="87"/>
      <c r="L163" s="87"/>
      <c r="M163" s="120">
        <v>45009</v>
      </c>
      <c r="N163" s="121" t="s">
        <v>59</v>
      </c>
      <c r="O163" s="121">
        <v>1176</v>
      </c>
      <c r="P163" s="122" t="s">
        <v>443</v>
      </c>
      <c r="Q163" s="122" t="s">
        <v>73</v>
      </c>
      <c r="R163" s="45" t="s">
        <v>444</v>
      </c>
      <c r="S163" s="45" t="s">
        <v>444</v>
      </c>
      <c r="T163" s="44"/>
    </row>
    <row r="164" spans="1:20" x14ac:dyDescent="0.25">
      <c r="A164" s="117">
        <v>45008</v>
      </c>
      <c r="B164" s="118" t="s">
        <v>15</v>
      </c>
      <c r="C164" s="118" t="s">
        <v>453</v>
      </c>
      <c r="D164" s="118" t="s">
        <v>452</v>
      </c>
      <c r="E164" s="119">
        <v>0</v>
      </c>
      <c r="F164" s="119">
        <v>200</v>
      </c>
      <c r="G164" s="88">
        <f t="shared" ref="G164:G185" si="8">G163+E164-F164</f>
        <v>11752.430000000002</v>
      </c>
      <c r="H164" s="87"/>
      <c r="I164" s="87"/>
      <c r="J164" s="87"/>
      <c r="K164" s="87"/>
      <c r="L164" s="87"/>
      <c r="M164" s="120">
        <v>45009</v>
      </c>
      <c r="N164" s="121" t="s">
        <v>18</v>
      </c>
      <c r="O164" s="121">
        <v>1178</v>
      </c>
      <c r="P164" s="122" t="s">
        <v>157</v>
      </c>
      <c r="Q164" s="122" t="s">
        <v>73</v>
      </c>
      <c r="R164" s="45" t="s">
        <v>445</v>
      </c>
      <c r="S164" s="45" t="s">
        <v>445</v>
      </c>
      <c r="T164" s="44"/>
    </row>
    <row r="165" spans="1:20" x14ac:dyDescent="0.25">
      <c r="A165" s="126">
        <v>45009</v>
      </c>
      <c r="B165" s="127" t="s">
        <v>15</v>
      </c>
      <c r="C165" s="127" t="s">
        <v>454</v>
      </c>
      <c r="D165" s="127" t="s">
        <v>455</v>
      </c>
      <c r="E165" s="128">
        <v>0</v>
      </c>
      <c r="F165" s="128">
        <v>1930</v>
      </c>
      <c r="G165" s="88">
        <f>G164+E165-F165</f>
        <v>9822.4300000000021</v>
      </c>
      <c r="H165" s="87"/>
      <c r="I165" s="87"/>
      <c r="J165" s="87"/>
      <c r="K165" s="87"/>
      <c r="L165" s="87"/>
      <c r="M165" s="120">
        <v>45012</v>
      </c>
      <c r="N165" s="121" t="s">
        <v>27</v>
      </c>
      <c r="O165" s="121">
        <v>226</v>
      </c>
      <c r="P165" s="122" t="s">
        <v>73</v>
      </c>
      <c r="Q165" s="122" t="s">
        <v>446</v>
      </c>
      <c r="R165" s="45" t="s">
        <v>447</v>
      </c>
      <c r="S165" s="45" t="s">
        <v>447</v>
      </c>
      <c r="T165" s="44"/>
    </row>
    <row r="166" spans="1:20" x14ac:dyDescent="0.25">
      <c r="A166" s="126">
        <v>45009</v>
      </c>
      <c r="B166" s="127" t="s">
        <v>15</v>
      </c>
      <c r="C166" s="127" t="s">
        <v>456</v>
      </c>
      <c r="D166" s="127" t="s">
        <v>457</v>
      </c>
      <c r="E166" s="128">
        <v>0</v>
      </c>
      <c r="F166" s="128">
        <v>1525</v>
      </c>
      <c r="G166" s="88">
        <f>G165+E166-F166</f>
        <v>8297.4300000000021</v>
      </c>
      <c r="H166" s="87"/>
      <c r="I166" s="87"/>
      <c r="J166" s="87"/>
      <c r="K166" s="87"/>
      <c r="L166" s="87"/>
      <c r="M166" s="120">
        <v>45012</v>
      </c>
      <c r="N166" s="121" t="s">
        <v>18</v>
      </c>
      <c r="O166" s="121">
        <v>1181</v>
      </c>
      <c r="P166" s="122" t="s">
        <v>298</v>
      </c>
      <c r="Q166" s="122" t="s">
        <v>73</v>
      </c>
      <c r="R166" s="45" t="s">
        <v>448</v>
      </c>
      <c r="S166" s="45" t="s">
        <v>448</v>
      </c>
      <c r="T166" s="44"/>
    </row>
    <row r="167" spans="1:20" x14ac:dyDescent="0.25">
      <c r="A167" s="117">
        <v>45012</v>
      </c>
      <c r="B167" s="118" t="s">
        <v>15</v>
      </c>
      <c r="C167" s="118" t="s">
        <v>458</v>
      </c>
      <c r="D167" s="118" t="s">
        <v>459</v>
      </c>
      <c r="E167" s="119">
        <v>0</v>
      </c>
      <c r="F167" s="119">
        <v>400</v>
      </c>
      <c r="G167" s="88">
        <f>G166+E167-F167</f>
        <v>7897.4300000000021</v>
      </c>
      <c r="H167" s="87"/>
      <c r="I167" s="87"/>
      <c r="J167" s="87"/>
      <c r="K167" s="87"/>
      <c r="L167" s="87"/>
      <c r="M167" s="129">
        <v>45012</v>
      </c>
      <c r="N167" s="130" t="s">
        <v>27</v>
      </c>
      <c r="O167" s="130">
        <v>230</v>
      </c>
      <c r="P167" s="131" t="s">
        <v>73</v>
      </c>
      <c r="Q167" s="131" t="s">
        <v>460</v>
      </c>
      <c r="R167" s="45" t="s">
        <v>461</v>
      </c>
      <c r="S167" s="45" t="s">
        <v>461</v>
      </c>
      <c r="T167" s="34"/>
    </row>
    <row r="168" spans="1:20" x14ac:dyDescent="0.25">
      <c r="A168" s="117">
        <v>45012</v>
      </c>
      <c r="B168" s="118" t="s">
        <v>53</v>
      </c>
      <c r="C168" s="118" t="s">
        <v>64</v>
      </c>
      <c r="D168" s="118" t="s">
        <v>391</v>
      </c>
      <c r="E168" s="119">
        <v>1534.5</v>
      </c>
      <c r="F168" s="119"/>
      <c r="G168" s="88">
        <f t="shared" si="8"/>
        <v>9431.9300000000021</v>
      </c>
      <c r="H168" s="87"/>
      <c r="I168" s="87"/>
      <c r="J168" s="87"/>
      <c r="K168" s="87"/>
      <c r="L168" s="87"/>
      <c r="M168" s="129">
        <v>45013</v>
      </c>
      <c r="N168" s="130" t="s">
        <v>59</v>
      </c>
      <c r="O168" s="130">
        <v>1160</v>
      </c>
      <c r="P168" s="131" t="s">
        <v>460</v>
      </c>
      <c r="Q168" s="131" t="s">
        <v>73</v>
      </c>
      <c r="R168" s="45" t="s">
        <v>448</v>
      </c>
      <c r="S168" s="45" t="s">
        <v>448</v>
      </c>
      <c r="T168" s="35"/>
    </row>
    <row r="169" spans="1:20" x14ac:dyDescent="0.25">
      <c r="A169" s="126">
        <v>45012</v>
      </c>
      <c r="B169" s="127" t="s">
        <v>53</v>
      </c>
      <c r="C169" s="127" t="s">
        <v>473</v>
      </c>
      <c r="D169" s="127" t="s">
        <v>474</v>
      </c>
      <c r="E169" s="128">
        <v>150</v>
      </c>
      <c r="F169" s="128"/>
      <c r="G169" s="88">
        <f t="shared" si="8"/>
        <v>9581.9300000000021</v>
      </c>
      <c r="H169" s="87"/>
      <c r="I169" s="87"/>
      <c r="J169" s="87"/>
      <c r="K169" s="87"/>
      <c r="L169" s="87"/>
      <c r="M169" s="129">
        <v>45013</v>
      </c>
      <c r="N169" s="130" t="s">
        <v>59</v>
      </c>
      <c r="O169" s="130">
        <v>1180</v>
      </c>
      <c r="P169" s="131" t="s">
        <v>462</v>
      </c>
      <c r="Q169" s="131" t="s">
        <v>73</v>
      </c>
      <c r="R169" s="45" t="s">
        <v>463</v>
      </c>
      <c r="S169" s="45" t="s">
        <v>463</v>
      </c>
      <c r="T169" s="35"/>
    </row>
    <row r="170" spans="1:20" x14ac:dyDescent="0.25">
      <c r="A170" s="142">
        <v>45013</v>
      </c>
      <c r="B170" s="143" t="s">
        <v>15</v>
      </c>
      <c r="C170" s="143" t="s">
        <v>475</v>
      </c>
      <c r="D170" s="143" t="s">
        <v>476</v>
      </c>
      <c r="E170" s="144">
        <v>0</v>
      </c>
      <c r="F170" s="144">
        <v>1948.42</v>
      </c>
      <c r="G170" s="88">
        <f>G169+E170-F170</f>
        <v>7633.510000000002</v>
      </c>
      <c r="H170" s="87"/>
      <c r="I170" s="87"/>
      <c r="J170" s="87"/>
      <c r="K170" s="87"/>
      <c r="L170" s="87"/>
      <c r="M170" s="129">
        <v>45013</v>
      </c>
      <c r="N170" s="130" t="s">
        <v>59</v>
      </c>
      <c r="O170" s="130">
        <v>1179</v>
      </c>
      <c r="P170" s="131" t="s">
        <v>464</v>
      </c>
      <c r="Q170" s="131" t="s">
        <v>73</v>
      </c>
      <c r="R170" s="39" t="s">
        <v>465</v>
      </c>
      <c r="S170" s="39" t="s">
        <v>465</v>
      </c>
      <c r="T170" s="35"/>
    </row>
    <row r="171" spans="1:20" x14ac:dyDescent="0.25">
      <c r="A171" s="126">
        <v>45013</v>
      </c>
      <c r="B171" s="127" t="s">
        <v>15</v>
      </c>
      <c r="C171" s="127" t="s">
        <v>477</v>
      </c>
      <c r="D171" s="127" t="s">
        <v>478</v>
      </c>
      <c r="E171" s="128">
        <v>0</v>
      </c>
      <c r="F171" s="128">
        <v>300</v>
      </c>
      <c r="G171" s="88">
        <f>G170+E171-F171</f>
        <v>7333.510000000002</v>
      </c>
      <c r="M171" s="129">
        <v>45013</v>
      </c>
      <c r="N171" s="130" t="s">
        <v>18</v>
      </c>
      <c r="O171" s="130">
        <v>1182</v>
      </c>
      <c r="P171" s="131" t="s">
        <v>217</v>
      </c>
      <c r="Q171" s="131" t="s">
        <v>73</v>
      </c>
      <c r="R171" s="45" t="s">
        <v>466</v>
      </c>
      <c r="S171" s="45" t="s">
        <v>466</v>
      </c>
      <c r="T171" s="35"/>
    </row>
    <row r="172" spans="1:20" x14ac:dyDescent="0.25">
      <c r="A172" s="142">
        <v>45013</v>
      </c>
      <c r="B172" s="143" t="s">
        <v>15</v>
      </c>
      <c r="C172" s="143" t="s">
        <v>479</v>
      </c>
      <c r="D172" s="143" t="s">
        <v>480</v>
      </c>
      <c r="E172" s="144">
        <v>0</v>
      </c>
      <c r="F172" s="144">
        <v>470.41</v>
      </c>
      <c r="G172" s="88">
        <f t="shared" si="8"/>
        <v>6863.1000000000022</v>
      </c>
      <c r="M172" s="145">
        <v>45014</v>
      </c>
      <c r="N172" s="146" t="s">
        <v>18</v>
      </c>
      <c r="O172" s="146">
        <v>1186</v>
      </c>
      <c r="P172" s="147" t="s">
        <v>460</v>
      </c>
      <c r="Q172" s="147" t="s">
        <v>73</v>
      </c>
      <c r="R172" s="45" t="s">
        <v>467</v>
      </c>
      <c r="S172" s="45" t="s">
        <v>467</v>
      </c>
      <c r="T172" s="36"/>
    </row>
    <row r="173" spans="1:20" x14ac:dyDescent="0.25">
      <c r="A173" s="142">
        <v>45013</v>
      </c>
      <c r="B173" s="143" t="s">
        <v>15</v>
      </c>
      <c r="C173" s="143" t="s">
        <v>481</v>
      </c>
      <c r="D173" s="143" t="s">
        <v>234</v>
      </c>
      <c r="E173" s="144">
        <v>0</v>
      </c>
      <c r="F173" s="144">
        <v>150</v>
      </c>
      <c r="G173" s="88">
        <f t="shared" si="8"/>
        <v>6713.1000000000022</v>
      </c>
      <c r="M173" s="129">
        <v>45014</v>
      </c>
      <c r="N173" s="130" t="s">
        <v>18</v>
      </c>
      <c r="O173" s="130">
        <v>1185</v>
      </c>
      <c r="P173" s="131" t="s">
        <v>217</v>
      </c>
      <c r="Q173" s="131" t="s">
        <v>73</v>
      </c>
      <c r="R173" s="45" t="s">
        <v>468</v>
      </c>
      <c r="S173" s="45" t="s">
        <v>468</v>
      </c>
      <c r="T173" s="35"/>
    </row>
    <row r="174" spans="1:20" x14ac:dyDescent="0.25">
      <c r="A174" s="126">
        <v>45013</v>
      </c>
      <c r="B174" s="127" t="s">
        <v>15</v>
      </c>
      <c r="C174" s="127" t="s">
        <v>482</v>
      </c>
      <c r="D174" s="127" t="s">
        <v>483</v>
      </c>
      <c r="E174" s="128">
        <v>0</v>
      </c>
      <c r="F174" s="128">
        <v>300</v>
      </c>
      <c r="G174" s="88">
        <f t="shared" si="8"/>
        <v>6413.1000000000022</v>
      </c>
      <c r="M174" s="129">
        <v>45014</v>
      </c>
      <c r="N174" s="130" t="s">
        <v>27</v>
      </c>
      <c r="O174" s="130">
        <v>226</v>
      </c>
      <c r="P174" s="131" t="s">
        <v>73</v>
      </c>
      <c r="Q174" s="131" t="s">
        <v>469</v>
      </c>
      <c r="R174" s="45" t="s">
        <v>470</v>
      </c>
      <c r="S174" s="45" t="s">
        <v>470</v>
      </c>
      <c r="T174" s="35"/>
    </row>
    <row r="175" spans="1:20" x14ac:dyDescent="0.25">
      <c r="A175" s="132">
        <v>45014</v>
      </c>
      <c r="B175" s="133" t="s">
        <v>53</v>
      </c>
      <c r="C175" s="133" t="s">
        <v>484</v>
      </c>
      <c r="D175" s="133" t="s">
        <v>485</v>
      </c>
      <c r="E175" s="134">
        <v>638.29999999999995</v>
      </c>
      <c r="F175" s="134">
        <v>0</v>
      </c>
      <c r="G175" s="88">
        <f t="shared" si="8"/>
        <v>7051.4000000000024</v>
      </c>
      <c r="M175" s="129">
        <v>45014</v>
      </c>
      <c r="N175" s="130" t="s">
        <v>27</v>
      </c>
      <c r="O175" s="130">
        <v>226</v>
      </c>
      <c r="P175" s="131" t="s">
        <v>73</v>
      </c>
      <c r="Q175" s="131" t="s">
        <v>471</v>
      </c>
      <c r="R175" s="39" t="s">
        <v>472</v>
      </c>
      <c r="S175" s="39" t="s">
        <v>472</v>
      </c>
      <c r="T175" s="35"/>
    </row>
    <row r="176" spans="1:20" x14ac:dyDescent="0.25">
      <c r="A176" s="132">
        <v>45014</v>
      </c>
      <c r="B176" s="133" t="s">
        <v>53</v>
      </c>
      <c r="C176" s="133" t="s">
        <v>64</v>
      </c>
      <c r="D176" s="133" t="s">
        <v>332</v>
      </c>
      <c r="E176" s="134">
        <v>278.39999999999998</v>
      </c>
      <c r="F176" s="134">
        <v>0</v>
      </c>
      <c r="G176" s="88">
        <f t="shared" si="8"/>
        <v>7329.800000000002</v>
      </c>
      <c r="M176" s="139">
        <v>45015</v>
      </c>
      <c r="N176" s="140" t="s">
        <v>59</v>
      </c>
      <c r="O176" s="140">
        <v>1184</v>
      </c>
      <c r="P176" s="141" t="s">
        <v>139</v>
      </c>
      <c r="Q176" s="141" t="s">
        <v>73</v>
      </c>
      <c r="R176" s="138" t="s">
        <v>494</v>
      </c>
      <c r="S176" s="138" t="s">
        <v>494</v>
      </c>
      <c r="T176" s="34"/>
    </row>
    <row r="177" spans="1:20" x14ac:dyDescent="0.25">
      <c r="A177" s="151">
        <v>45015</v>
      </c>
      <c r="B177" s="152" t="s">
        <v>15</v>
      </c>
      <c r="C177" s="152" t="s">
        <v>486</v>
      </c>
      <c r="D177" s="152" t="s">
        <v>239</v>
      </c>
      <c r="E177" s="152"/>
      <c r="F177" s="152">
        <v>241.24</v>
      </c>
      <c r="G177" s="135">
        <f t="shared" si="8"/>
        <v>7088.5600000000022</v>
      </c>
      <c r="M177" s="139">
        <v>45015</v>
      </c>
      <c r="N177" s="140" t="s">
        <v>59</v>
      </c>
      <c r="O177" s="140">
        <v>1183</v>
      </c>
      <c r="P177" s="141" t="s">
        <v>495</v>
      </c>
      <c r="Q177" s="141" t="s">
        <v>73</v>
      </c>
      <c r="R177" s="138" t="s">
        <v>496</v>
      </c>
      <c r="S177" s="138" t="s">
        <v>496</v>
      </c>
      <c r="T177" s="35"/>
    </row>
    <row r="178" spans="1:20" x14ac:dyDescent="0.25">
      <c r="A178" s="171">
        <v>45016</v>
      </c>
      <c r="B178" s="172" t="s">
        <v>15</v>
      </c>
      <c r="C178" s="172" t="s">
        <v>487</v>
      </c>
      <c r="D178" s="172" t="s">
        <v>242</v>
      </c>
      <c r="E178" s="172"/>
      <c r="F178" s="172">
        <v>140</v>
      </c>
      <c r="G178" s="135">
        <f>G177+E178-F178</f>
        <v>6948.5600000000022</v>
      </c>
      <c r="M178" s="139">
        <v>45015</v>
      </c>
      <c r="N178" s="140" t="s">
        <v>18</v>
      </c>
      <c r="O178" s="140">
        <v>1163</v>
      </c>
      <c r="P178" s="141" t="s">
        <v>200</v>
      </c>
      <c r="Q178" s="141" t="s">
        <v>73</v>
      </c>
      <c r="R178" s="138" t="s">
        <v>497</v>
      </c>
      <c r="S178" s="138" t="s">
        <v>497</v>
      </c>
      <c r="T178" s="35"/>
    </row>
    <row r="179" spans="1:20" x14ac:dyDescent="0.25">
      <c r="A179" s="171">
        <v>45015</v>
      </c>
      <c r="B179" s="172" t="s">
        <v>15</v>
      </c>
      <c r="C179" s="172" t="s">
        <v>488</v>
      </c>
      <c r="D179" s="172" t="s">
        <v>489</v>
      </c>
      <c r="E179" s="172"/>
      <c r="F179" s="172">
        <v>550</v>
      </c>
      <c r="G179" s="135">
        <f>G178+E179-F179</f>
        <v>6398.5600000000022</v>
      </c>
      <c r="M179" s="148">
        <v>45016</v>
      </c>
      <c r="N179" s="149" t="s">
        <v>18</v>
      </c>
      <c r="O179" s="149">
        <v>1187</v>
      </c>
      <c r="P179" s="150" t="s">
        <v>274</v>
      </c>
      <c r="Q179" s="150" t="s">
        <v>73</v>
      </c>
      <c r="R179" s="95" t="s">
        <v>498</v>
      </c>
      <c r="S179" s="95" t="s">
        <v>498</v>
      </c>
      <c r="T179" s="35"/>
    </row>
    <row r="180" spans="1:20" x14ac:dyDescent="0.25">
      <c r="A180" s="171">
        <v>45015</v>
      </c>
      <c r="B180" s="172" t="s">
        <v>15</v>
      </c>
      <c r="C180" s="172" t="s">
        <v>490</v>
      </c>
      <c r="D180" s="172" t="s">
        <v>246</v>
      </c>
      <c r="E180" s="172"/>
      <c r="F180" s="172">
        <v>241.24</v>
      </c>
      <c r="G180" s="135">
        <f>G179+E180-F180</f>
        <v>6157.3200000000024</v>
      </c>
      <c r="M180" s="148">
        <v>45016</v>
      </c>
      <c r="N180" s="149" t="s">
        <v>18</v>
      </c>
      <c r="O180" s="149">
        <v>1194</v>
      </c>
      <c r="P180" s="150" t="s">
        <v>499</v>
      </c>
      <c r="Q180" s="150" t="s">
        <v>73</v>
      </c>
      <c r="R180" s="95" t="s">
        <v>500</v>
      </c>
      <c r="S180" s="95" t="s">
        <v>500</v>
      </c>
      <c r="T180" s="35"/>
    </row>
    <row r="181" spans="1:20" x14ac:dyDescent="0.25">
      <c r="A181" s="171">
        <v>45015</v>
      </c>
      <c r="B181" s="172" t="s">
        <v>15</v>
      </c>
      <c r="C181" s="172" t="s">
        <v>491</v>
      </c>
      <c r="D181" s="172" t="s">
        <v>492</v>
      </c>
      <c r="E181" s="172">
        <v>0</v>
      </c>
      <c r="F181" s="172">
        <v>241.24</v>
      </c>
      <c r="G181" s="135">
        <f>G180+E181-F181</f>
        <v>5916.0800000000027</v>
      </c>
    </row>
    <row r="182" spans="1:20" x14ac:dyDescent="0.25">
      <c r="A182" s="151">
        <v>45015</v>
      </c>
      <c r="B182" s="152" t="s">
        <v>15</v>
      </c>
      <c r="C182" s="152" t="s">
        <v>493</v>
      </c>
      <c r="D182" s="152" t="s">
        <v>239</v>
      </c>
      <c r="E182" s="152">
        <v>0</v>
      </c>
      <c r="F182" s="152">
        <v>917.52</v>
      </c>
      <c r="G182" s="135">
        <f>G181+E182-F182</f>
        <v>4998.5600000000031</v>
      </c>
    </row>
    <row r="183" spans="1:20" x14ac:dyDescent="0.25">
      <c r="A183" s="136"/>
      <c r="B183" s="136"/>
      <c r="C183" s="136"/>
      <c r="D183" s="136"/>
      <c r="E183" s="136"/>
      <c r="F183" s="136"/>
      <c r="G183" s="135">
        <f t="shared" si="8"/>
        <v>4998.5600000000031</v>
      </c>
    </row>
    <row r="184" spans="1:20" x14ac:dyDescent="0.25">
      <c r="A184" s="136"/>
      <c r="B184" s="136"/>
      <c r="C184" s="136"/>
      <c r="D184" s="136"/>
      <c r="E184" s="136"/>
      <c r="F184" s="136"/>
      <c r="G184" s="135">
        <f t="shared" si="8"/>
        <v>4998.5600000000031</v>
      </c>
    </row>
    <row r="185" spans="1:20" x14ac:dyDescent="0.25">
      <c r="A185" s="83"/>
      <c r="B185" s="83"/>
      <c r="C185" s="83"/>
      <c r="D185" s="83"/>
      <c r="E185" s="83"/>
      <c r="F185" s="83"/>
      <c r="G185" s="88">
        <f t="shared" si="8"/>
        <v>4998.5600000000031</v>
      </c>
    </row>
    <row r="186" spans="1:20" x14ac:dyDescent="0.25">
      <c r="A186" s="83"/>
      <c r="B186" s="83"/>
      <c r="C186" s="83"/>
      <c r="D186" s="83"/>
      <c r="E186" s="83"/>
      <c r="F186" s="83"/>
      <c r="G186" s="83"/>
    </row>
    <row r="187" spans="1:20" x14ac:dyDescent="0.25">
      <c r="A187" s="83"/>
      <c r="B187" s="83"/>
      <c r="C187" s="83"/>
      <c r="D187" s="83"/>
      <c r="E187" s="83"/>
      <c r="F187" s="83"/>
      <c r="G187" s="83"/>
    </row>
    <row r="200" spans="2:7" x14ac:dyDescent="0.25">
      <c r="B200" t="s">
        <v>227</v>
      </c>
    </row>
    <row r="201" spans="2:7" x14ac:dyDescent="0.25">
      <c r="B201" t="s">
        <v>228</v>
      </c>
      <c r="E201" s="67">
        <v>15373.88</v>
      </c>
    </row>
    <row r="204" spans="2:7" x14ac:dyDescent="0.25">
      <c r="B204" t="s">
        <v>229</v>
      </c>
      <c r="G204" t="s">
        <v>230</v>
      </c>
    </row>
    <row r="209" spans="1:20" x14ac:dyDescent="0.25">
      <c r="D209" s="536" t="s">
        <v>0</v>
      </c>
      <c r="E209" s="536"/>
      <c r="F209" s="536"/>
      <c r="O209" s="536" t="s">
        <v>10</v>
      </c>
      <c r="P209" s="536"/>
      <c r="Q209" s="1" t="s">
        <v>0</v>
      </c>
    </row>
    <row r="210" spans="1:20" x14ac:dyDescent="0.25">
      <c r="A210" s="1" t="s">
        <v>1</v>
      </c>
      <c r="B210" t="s">
        <v>11</v>
      </c>
      <c r="N210" s="1" t="s">
        <v>1</v>
      </c>
      <c r="O210" t="s">
        <v>11</v>
      </c>
    </row>
    <row r="211" spans="1:20" x14ac:dyDescent="0.25">
      <c r="A211" s="1" t="s">
        <v>2</v>
      </c>
      <c r="B211" s="2">
        <v>45017</v>
      </c>
      <c r="C211" s="2"/>
      <c r="N211" s="1" t="s">
        <v>2</v>
      </c>
      <c r="O211" s="2">
        <f>B211</f>
        <v>45017</v>
      </c>
    </row>
    <row r="212" spans="1:20" x14ac:dyDescent="0.25">
      <c r="A212" s="1" t="s">
        <v>3</v>
      </c>
      <c r="B212" s="2">
        <v>45046</v>
      </c>
      <c r="C212" s="2"/>
      <c r="N212" s="1" t="s">
        <v>3</v>
      </c>
      <c r="O212" s="2">
        <f>B212</f>
        <v>45046</v>
      </c>
      <c r="R212" t="s">
        <v>12</v>
      </c>
    </row>
    <row r="213" spans="1:2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x14ac:dyDescent="0.25">
      <c r="A214" s="7" t="s">
        <v>4</v>
      </c>
      <c r="B214" s="7" t="s">
        <v>5</v>
      </c>
      <c r="C214" s="7"/>
      <c r="D214" s="7" t="s">
        <v>6</v>
      </c>
      <c r="E214" s="7" t="s">
        <v>7</v>
      </c>
      <c r="F214" s="7" t="s">
        <v>8</v>
      </c>
      <c r="G214" s="7" t="s">
        <v>9</v>
      </c>
      <c r="H214" s="6"/>
      <c r="I214" s="6"/>
      <c r="J214" s="6"/>
      <c r="K214" s="6"/>
      <c r="L214" s="6"/>
      <c r="M214" s="17" t="s">
        <v>30</v>
      </c>
      <c r="N214" s="17" t="s">
        <v>31</v>
      </c>
      <c r="O214" s="17" t="s">
        <v>32</v>
      </c>
      <c r="P214" s="17" t="s">
        <v>33</v>
      </c>
      <c r="Q214" s="17" t="s">
        <v>34</v>
      </c>
      <c r="R214" s="17" t="s">
        <v>35</v>
      </c>
      <c r="S214" s="17" t="s">
        <v>36</v>
      </c>
    </row>
    <row r="215" spans="1:20" ht="22.5" x14ac:dyDescent="0.25">
      <c r="A215" s="9"/>
      <c r="B215" s="9"/>
      <c r="C215" s="9"/>
      <c r="D215" s="9" t="s">
        <v>13</v>
      </c>
      <c r="E215" s="16"/>
      <c r="F215" s="16"/>
      <c r="G215" s="158">
        <v>4998.5600000000004</v>
      </c>
      <c r="H215" s="6"/>
      <c r="I215" s="6"/>
      <c r="J215" s="6"/>
      <c r="K215" s="6"/>
      <c r="L215" s="6"/>
      <c r="M215" s="91"/>
      <c r="N215" s="91"/>
      <c r="O215" s="91" t="s">
        <v>14</v>
      </c>
      <c r="P215" s="91"/>
      <c r="Q215" s="91"/>
      <c r="R215" s="67"/>
      <c r="S215" s="91"/>
      <c r="T215" s="5"/>
    </row>
    <row r="216" spans="1:20" x14ac:dyDescent="0.25">
      <c r="A216" s="160">
        <v>45019</v>
      </c>
      <c r="B216" s="161" t="s">
        <v>521</v>
      </c>
      <c r="C216" s="161" t="s">
        <v>522</v>
      </c>
      <c r="D216" s="161" t="s">
        <v>523</v>
      </c>
      <c r="E216" s="162">
        <v>0</v>
      </c>
      <c r="F216" s="162">
        <v>150</v>
      </c>
      <c r="G216" s="53">
        <f>G215+E216-F216</f>
        <v>4848.5600000000004</v>
      </c>
      <c r="H216" s="85"/>
      <c r="I216" s="86" t="b">
        <v>0</v>
      </c>
      <c r="J216" s="85"/>
      <c r="K216" s="85"/>
      <c r="L216" s="85"/>
      <c r="M216" s="163">
        <v>45019</v>
      </c>
      <c r="N216" s="164" t="s">
        <v>59</v>
      </c>
      <c r="O216" s="164">
        <v>1189</v>
      </c>
      <c r="P216" s="165" t="s">
        <v>278</v>
      </c>
      <c r="Q216" s="165" t="s">
        <v>73</v>
      </c>
      <c r="R216" s="45" t="s">
        <v>501</v>
      </c>
      <c r="S216" s="45" t="s">
        <v>501</v>
      </c>
      <c r="T216" s="35"/>
    </row>
    <row r="217" spans="1:20" x14ac:dyDescent="0.25">
      <c r="A217" s="160">
        <v>45020</v>
      </c>
      <c r="B217" s="161" t="s">
        <v>521</v>
      </c>
      <c r="C217" s="161" t="s">
        <v>524</v>
      </c>
      <c r="D217" s="161" t="s">
        <v>239</v>
      </c>
      <c r="E217" s="162">
        <v>0</v>
      </c>
      <c r="F217" s="162">
        <v>150</v>
      </c>
      <c r="G217" s="53">
        <f>G216+E217-F217</f>
        <v>4698.5600000000004</v>
      </c>
      <c r="H217" s="85"/>
      <c r="I217" s="86" t="b">
        <v>0</v>
      </c>
      <c r="J217" s="85"/>
      <c r="K217" s="85"/>
      <c r="L217" s="85"/>
      <c r="M217" s="163">
        <v>45019</v>
      </c>
      <c r="N217" s="164" t="s">
        <v>18</v>
      </c>
      <c r="O217" s="164">
        <v>1193</v>
      </c>
      <c r="P217" s="165" t="s">
        <v>274</v>
      </c>
      <c r="Q217" s="165" t="s">
        <v>73</v>
      </c>
      <c r="R217" s="45" t="s">
        <v>502</v>
      </c>
      <c r="S217" s="45" t="s">
        <v>502</v>
      </c>
      <c r="T217" s="35"/>
    </row>
    <row r="218" spans="1:20" x14ac:dyDescent="0.25">
      <c r="A218" s="160">
        <v>45019</v>
      </c>
      <c r="B218" s="161" t="s">
        <v>53</v>
      </c>
      <c r="C218" s="161" t="s">
        <v>64</v>
      </c>
      <c r="D218" s="161" t="s">
        <v>94</v>
      </c>
      <c r="E218" s="162">
        <v>1596.31</v>
      </c>
      <c r="F218" s="162">
        <v>0</v>
      </c>
      <c r="G218" s="53">
        <f>G217+E218-F218</f>
        <v>6294.8700000000008</v>
      </c>
      <c r="H218" s="85"/>
      <c r="I218" s="86" t="b">
        <v>0</v>
      </c>
      <c r="J218" s="85"/>
      <c r="K218" s="85"/>
      <c r="L218" s="85"/>
      <c r="M218" s="163">
        <v>45019</v>
      </c>
      <c r="N218" s="164" t="s">
        <v>18</v>
      </c>
      <c r="O218" s="164">
        <v>1192</v>
      </c>
      <c r="P218" s="165" t="s">
        <v>274</v>
      </c>
      <c r="Q218" s="165" t="s">
        <v>73</v>
      </c>
      <c r="R218" s="45" t="s">
        <v>503</v>
      </c>
      <c r="S218" s="45" t="s">
        <v>503</v>
      </c>
      <c r="T218" s="35"/>
    </row>
    <row r="219" spans="1:20" x14ac:dyDescent="0.25">
      <c r="A219" s="160">
        <v>45020</v>
      </c>
      <c r="B219" s="161" t="s">
        <v>521</v>
      </c>
      <c r="C219" s="161" t="s">
        <v>525</v>
      </c>
      <c r="D219" s="176" t="s">
        <v>526</v>
      </c>
      <c r="E219" s="162">
        <v>0</v>
      </c>
      <c r="F219" s="162">
        <v>300</v>
      </c>
      <c r="G219" s="53">
        <f>G218+E219-F219</f>
        <v>5994.8700000000008</v>
      </c>
      <c r="H219" s="85"/>
      <c r="I219" s="86" t="b">
        <v>0</v>
      </c>
      <c r="J219" s="85"/>
      <c r="K219" s="85"/>
      <c r="L219" s="85"/>
      <c r="M219" s="163">
        <v>45019</v>
      </c>
      <c r="N219" s="164" t="s">
        <v>27</v>
      </c>
      <c r="O219" s="164">
        <v>226</v>
      </c>
      <c r="P219" s="165" t="s">
        <v>73</v>
      </c>
      <c r="Q219" s="165" t="s">
        <v>504</v>
      </c>
      <c r="R219" s="45" t="s">
        <v>505</v>
      </c>
      <c r="S219" s="45" t="s">
        <v>505</v>
      </c>
      <c r="T219" s="35"/>
    </row>
    <row r="220" spans="1:20" x14ac:dyDescent="0.25">
      <c r="A220" s="160">
        <v>45020</v>
      </c>
      <c r="B220" s="161" t="s">
        <v>53</v>
      </c>
      <c r="C220" s="161" t="s">
        <v>64</v>
      </c>
      <c r="D220" s="161" t="s">
        <v>527</v>
      </c>
      <c r="E220" s="162">
        <v>356.4</v>
      </c>
      <c r="F220" s="162">
        <v>0</v>
      </c>
      <c r="G220" s="53">
        <f>G219+E220-F220</f>
        <v>6351.27</v>
      </c>
      <c r="H220" s="85"/>
      <c r="I220" s="86" t="b">
        <v>0</v>
      </c>
      <c r="J220" s="85"/>
      <c r="K220" s="85"/>
      <c r="L220" s="85"/>
      <c r="M220" s="163">
        <v>45020</v>
      </c>
      <c r="N220" s="164" t="s">
        <v>18</v>
      </c>
      <c r="O220" s="164">
        <v>1197</v>
      </c>
      <c r="P220" s="165" t="s">
        <v>217</v>
      </c>
      <c r="Q220" s="165" t="s">
        <v>73</v>
      </c>
      <c r="R220" s="45" t="s">
        <v>506</v>
      </c>
      <c r="S220" s="45" t="s">
        <v>506</v>
      </c>
      <c r="T220" s="35"/>
    </row>
    <row r="221" spans="1:20" x14ac:dyDescent="0.25">
      <c r="A221" s="160">
        <v>45020</v>
      </c>
      <c r="B221" s="161" t="s">
        <v>53</v>
      </c>
      <c r="C221" s="161" t="s">
        <v>64</v>
      </c>
      <c r="D221" s="161" t="s">
        <v>173</v>
      </c>
      <c r="E221" s="162">
        <v>2307.39</v>
      </c>
      <c r="F221" s="162">
        <v>0</v>
      </c>
      <c r="G221" s="53">
        <f t="shared" ref="G221:G238" si="9">G220+E221-F221</f>
        <v>8658.66</v>
      </c>
      <c r="H221" s="85"/>
      <c r="I221" s="86" t="b">
        <v>0</v>
      </c>
      <c r="J221" s="85"/>
      <c r="K221" s="85"/>
      <c r="L221" s="85"/>
      <c r="M221" s="163">
        <v>45020</v>
      </c>
      <c r="N221" s="164" t="s">
        <v>18</v>
      </c>
      <c r="O221" s="164">
        <v>1196</v>
      </c>
      <c r="P221" s="165" t="s">
        <v>460</v>
      </c>
      <c r="Q221" s="165" t="s">
        <v>73</v>
      </c>
      <c r="R221" s="45" t="s">
        <v>507</v>
      </c>
      <c r="S221" s="45" t="s">
        <v>507</v>
      </c>
      <c r="T221" s="35"/>
    </row>
    <row r="222" spans="1:20" x14ac:dyDescent="0.25">
      <c r="A222" s="160">
        <v>45021</v>
      </c>
      <c r="B222" s="161" t="s">
        <v>521</v>
      </c>
      <c r="C222" s="161" t="s">
        <v>54</v>
      </c>
      <c r="D222" s="161" t="s">
        <v>528</v>
      </c>
      <c r="E222" s="162"/>
      <c r="F222" s="162">
        <v>36.04</v>
      </c>
      <c r="G222" s="53">
        <f>G221+E222-F222</f>
        <v>8622.619999999999</v>
      </c>
      <c r="H222" s="85"/>
      <c r="I222" s="86" t="b">
        <v>0</v>
      </c>
      <c r="J222" s="85"/>
      <c r="K222" s="85"/>
      <c r="L222" s="85"/>
      <c r="M222" s="163">
        <v>45020</v>
      </c>
      <c r="N222" s="164" t="s">
        <v>27</v>
      </c>
      <c r="O222" s="164">
        <v>903</v>
      </c>
      <c r="P222" s="165" t="s">
        <v>73</v>
      </c>
      <c r="Q222" s="165" t="s">
        <v>508</v>
      </c>
      <c r="R222" s="45" t="s">
        <v>509</v>
      </c>
      <c r="S222" s="45" t="s">
        <v>509</v>
      </c>
      <c r="T222" s="35"/>
    </row>
    <row r="223" spans="1:20" x14ac:dyDescent="0.25">
      <c r="A223" s="160">
        <v>45021</v>
      </c>
      <c r="B223" s="161" t="s">
        <v>521</v>
      </c>
      <c r="C223" s="161" t="s">
        <v>529</v>
      </c>
      <c r="D223" s="161" t="s">
        <v>239</v>
      </c>
      <c r="E223" s="162"/>
      <c r="F223" s="162">
        <v>1000</v>
      </c>
      <c r="G223" s="53">
        <f t="shared" si="9"/>
        <v>7622.619999999999</v>
      </c>
      <c r="H223" s="85"/>
      <c r="I223" s="86" t="b">
        <v>0</v>
      </c>
      <c r="J223" s="85"/>
      <c r="K223" s="85"/>
      <c r="L223" s="85"/>
      <c r="M223" s="163">
        <v>45020</v>
      </c>
      <c r="N223" s="164" t="s">
        <v>18</v>
      </c>
      <c r="O223" s="164">
        <v>1195</v>
      </c>
      <c r="P223" s="165" t="s">
        <v>460</v>
      </c>
      <c r="Q223" s="165" t="s">
        <v>73</v>
      </c>
      <c r="R223" s="45" t="s">
        <v>510</v>
      </c>
      <c r="S223" s="45" t="s">
        <v>510</v>
      </c>
      <c r="T223" s="35"/>
    </row>
    <row r="224" spans="1:20" x14ac:dyDescent="0.25">
      <c r="A224" s="160">
        <v>45021</v>
      </c>
      <c r="B224" s="161" t="s">
        <v>53</v>
      </c>
      <c r="C224" s="161" t="s">
        <v>64</v>
      </c>
      <c r="D224" s="161" t="s">
        <v>530</v>
      </c>
      <c r="E224" s="162">
        <v>48</v>
      </c>
      <c r="F224" s="162"/>
      <c r="G224" s="53">
        <f t="shared" si="9"/>
        <v>7670.619999999999</v>
      </c>
      <c r="H224" s="85"/>
      <c r="I224" s="86" t="b">
        <v>0</v>
      </c>
      <c r="J224" s="85"/>
      <c r="K224" s="85"/>
      <c r="L224" s="85"/>
      <c r="M224" s="163">
        <v>45020</v>
      </c>
      <c r="N224" s="164" t="s">
        <v>27</v>
      </c>
      <c r="O224" s="164">
        <v>226</v>
      </c>
      <c r="P224" s="165" t="s">
        <v>73</v>
      </c>
      <c r="Q224" s="165" t="s">
        <v>511</v>
      </c>
      <c r="R224" s="45" t="s">
        <v>512</v>
      </c>
      <c r="S224" s="45" t="s">
        <v>512</v>
      </c>
      <c r="T224" s="35"/>
    </row>
    <row r="225" spans="1:20" x14ac:dyDescent="0.25">
      <c r="A225" s="160">
        <v>45022</v>
      </c>
      <c r="B225" s="161" t="s">
        <v>521</v>
      </c>
      <c r="C225" s="161" t="s">
        <v>531</v>
      </c>
      <c r="D225" s="161" t="s">
        <v>168</v>
      </c>
      <c r="E225" s="162"/>
      <c r="F225" s="162">
        <v>2302</v>
      </c>
      <c r="G225" s="53">
        <f t="shared" si="9"/>
        <v>5368.619999999999</v>
      </c>
      <c r="H225" s="85"/>
      <c r="I225" s="86" t="b">
        <v>0</v>
      </c>
      <c r="J225" s="85"/>
      <c r="K225" s="85"/>
      <c r="L225" s="85"/>
      <c r="M225" s="163">
        <v>45021</v>
      </c>
      <c r="N225" s="164" t="s">
        <v>29</v>
      </c>
      <c r="O225" s="164">
        <v>0</v>
      </c>
      <c r="P225" s="165" t="s">
        <v>301</v>
      </c>
      <c r="Q225" s="165" t="s">
        <v>73</v>
      </c>
      <c r="R225" s="39" t="s">
        <v>513</v>
      </c>
      <c r="S225" s="39" t="s">
        <v>513</v>
      </c>
      <c r="T225" s="34"/>
    </row>
    <row r="226" spans="1:20" x14ac:dyDescent="0.25">
      <c r="A226" s="160">
        <v>45022</v>
      </c>
      <c r="B226" s="161" t="s">
        <v>521</v>
      </c>
      <c r="C226" s="161" t="s">
        <v>547</v>
      </c>
      <c r="D226" s="161" t="s">
        <v>548</v>
      </c>
      <c r="E226" s="162"/>
      <c r="F226" s="162">
        <v>200</v>
      </c>
      <c r="G226" s="53">
        <f t="shared" si="9"/>
        <v>5168.619999999999</v>
      </c>
      <c r="H226" s="85"/>
      <c r="I226" s="86" t="b">
        <v>0</v>
      </c>
      <c r="J226" s="85"/>
      <c r="K226" s="85"/>
      <c r="L226" s="85"/>
      <c r="M226" s="163">
        <v>45021</v>
      </c>
      <c r="N226" s="164" t="s">
        <v>38</v>
      </c>
      <c r="O226" s="164">
        <v>282</v>
      </c>
      <c r="P226" s="165" t="s">
        <v>75</v>
      </c>
      <c r="Q226" s="165" t="s">
        <v>73</v>
      </c>
      <c r="R226" s="39" t="s">
        <v>514</v>
      </c>
      <c r="S226" s="39" t="s">
        <v>514</v>
      </c>
      <c r="T226" s="34"/>
    </row>
    <row r="227" spans="1:20" x14ac:dyDescent="0.25">
      <c r="A227" s="160">
        <v>45022</v>
      </c>
      <c r="B227" s="161" t="s">
        <v>521</v>
      </c>
      <c r="C227" s="161" t="s">
        <v>549</v>
      </c>
      <c r="D227" s="161" t="s">
        <v>550</v>
      </c>
      <c r="E227" s="162"/>
      <c r="F227" s="162">
        <v>190</v>
      </c>
      <c r="G227" s="53">
        <f t="shared" si="9"/>
        <v>4978.619999999999</v>
      </c>
      <c r="H227" s="85"/>
      <c r="I227" s="86" t="b">
        <v>0</v>
      </c>
      <c r="J227" s="85"/>
      <c r="K227" s="85"/>
      <c r="L227" s="85"/>
      <c r="M227" s="163">
        <v>45021</v>
      </c>
      <c r="N227" s="164" t="s">
        <v>18</v>
      </c>
      <c r="O227" s="164">
        <v>1198</v>
      </c>
      <c r="P227" s="165" t="s">
        <v>515</v>
      </c>
      <c r="Q227" s="165" t="s">
        <v>73</v>
      </c>
      <c r="R227" s="39" t="s">
        <v>516</v>
      </c>
      <c r="S227" s="39" t="s">
        <v>516</v>
      </c>
      <c r="T227" s="35"/>
    </row>
    <row r="228" spans="1:20" x14ac:dyDescent="0.25">
      <c r="A228" s="160">
        <v>45026</v>
      </c>
      <c r="B228" s="161" t="s">
        <v>53</v>
      </c>
      <c r="C228" s="161" t="s">
        <v>64</v>
      </c>
      <c r="D228" s="161" t="s">
        <v>334</v>
      </c>
      <c r="E228" s="162">
        <v>1385.01</v>
      </c>
      <c r="F228" s="162"/>
      <c r="G228" s="53">
        <f t="shared" si="9"/>
        <v>6363.6299999999992</v>
      </c>
      <c r="H228" s="85"/>
      <c r="I228" s="86" t="b">
        <v>0</v>
      </c>
      <c r="J228" s="85"/>
      <c r="K228" s="85"/>
      <c r="L228" s="85"/>
      <c r="M228" s="163">
        <v>45021</v>
      </c>
      <c r="N228" s="164" t="s">
        <v>27</v>
      </c>
      <c r="O228" s="164">
        <v>230</v>
      </c>
      <c r="P228" s="165" t="s">
        <v>73</v>
      </c>
      <c r="Q228" s="165" t="s">
        <v>517</v>
      </c>
      <c r="R228" s="39" t="s">
        <v>518</v>
      </c>
      <c r="S228" s="39" t="s">
        <v>518</v>
      </c>
      <c r="T228" s="35"/>
    </row>
    <row r="229" spans="1:20" x14ac:dyDescent="0.25">
      <c r="A229" s="160">
        <v>45026</v>
      </c>
      <c r="B229" s="161" t="s">
        <v>53</v>
      </c>
      <c r="C229" s="166" t="s">
        <v>64</v>
      </c>
      <c r="D229" s="161" t="s">
        <v>214</v>
      </c>
      <c r="E229" s="162">
        <v>811.8</v>
      </c>
      <c r="F229" s="162"/>
      <c r="G229" s="53">
        <f>G228+E229-F229</f>
        <v>7175.4299999999994</v>
      </c>
      <c r="H229" s="85"/>
      <c r="I229" s="86" t="b">
        <v>0</v>
      </c>
      <c r="J229" s="85"/>
      <c r="K229" s="85"/>
      <c r="L229" s="85"/>
      <c r="M229" s="173">
        <v>45022</v>
      </c>
      <c r="N229" s="174" t="s">
        <v>59</v>
      </c>
      <c r="O229" s="174">
        <v>1190</v>
      </c>
      <c r="P229" s="175" t="s">
        <v>519</v>
      </c>
      <c r="Q229" s="175" t="s">
        <v>73</v>
      </c>
      <c r="R229" s="116" t="s">
        <v>520</v>
      </c>
      <c r="S229" s="116" t="s">
        <v>520</v>
      </c>
      <c r="T229" s="109"/>
    </row>
    <row r="230" spans="1:20" x14ac:dyDescent="0.25">
      <c r="A230" s="160">
        <v>45026</v>
      </c>
      <c r="B230" s="161" t="s">
        <v>521</v>
      </c>
      <c r="C230" s="161" t="s">
        <v>551</v>
      </c>
      <c r="D230" s="161" t="s">
        <v>552</v>
      </c>
      <c r="E230" s="162"/>
      <c r="F230" s="162">
        <v>1800</v>
      </c>
      <c r="G230" s="53">
        <f>G229+E230-F230</f>
        <v>5375.4299999999994</v>
      </c>
      <c r="H230" s="85"/>
      <c r="I230" s="86" t="b">
        <v>0</v>
      </c>
      <c r="J230" s="85"/>
      <c r="K230" s="85"/>
      <c r="L230" s="85"/>
      <c r="M230" s="163">
        <v>45022</v>
      </c>
      <c r="N230" s="164" t="s">
        <v>18</v>
      </c>
      <c r="O230" s="164">
        <v>1199</v>
      </c>
      <c r="P230" s="165" t="s">
        <v>532</v>
      </c>
      <c r="Q230" s="165" t="s">
        <v>73</v>
      </c>
      <c r="R230" s="45" t="s">
        <v>533</v>
      </c>
      <c r="S230" s="45" t="s">
        <v>533</v>
      </c>
      <c r="T230" s="44"/>
    </row>
    <row r="231" spans="1:20" x14ac:dyDescent="0.25">
      <c r="A231" s="287">
        <v>45027</v>
      </c>
      <c r="B231" s="282" t="s">
        <v>521</v>
      </c>
      <c r="C231" s="282" t="s">
        <v>565</v>
      </c>
      <c r="D231" s="282" t="s">
        <v>566</v>
      </c>
      <c r="E231" s="288"/>
      <c r="F231" s="288">
        <v>300</v>
      </c>
      <c r="G231" s="53">
        <f t="shared" si="9"/>
        <v>5075.4299999999994</v>
      </c>
      <c r="H231" s="85"/>
      <c r="I231" s="86" t="b">
        <v>0</v>
      </c>
      <c r="J231" s="85"/>
      <c r="K231" s="85"/>
      <c r="L231" s="85"/>
      <c r="M231" s="163">
        <v>45026</v>
      </c>
      <c r="N231" s="164" t="s">
        <v>83</v>
      </c>
      <c r="O231" s="164">
        <v>1</v>
      </c>
      <c r="P231" s="165" t="s">
        <v>73</v>
      </c>
      <c r="Q231" s="165" t="s">
        <v>534</v>
      </c>
      <c r="R231" s="45" t="s">
        <v>533</v>
      </c>
      <c r="S231" s="45" t="s">
        <v>535</v>
      </c>
      <c r="T231" s="44"/>
    </row>
    <row r="232" spans="1:20" x14ac:dyDescent="0.25">
      <c r="A232" s="177">
        <v>45027</v>
      </c>
      <c r="B232" s="71" t="s">
        <v>521</v>
      </c>
      <c r="C232" s="71" t="s">
        <v>567</v>
      </c>
      <c r="D232" s="71" t="s">
        <v>552</v>
      </c>
      <c r="E232" s="178"/>
      <c r="F232" s="178">
        <v>2100</v>
      </c>
      <c r="G232" s="53">
        <f t="shared" si="9"/>
        <v>2975.4299999999994</v>
      </c>
      <c r="H232" s="85"/>
      <c r="I232" s="86" t="b">
        <v>0</v>
      </c>
      <c r="J232" s="85"/>
      <c r="K232" s="85"/>
      <c r="L232" s="85"/>
      <c r="M232" s="163">
        <v>45026</v>
      </c>
      <c r="N232" s="164" t="s">
        <v>18</v>
      </c>
      <c r="O232" s="164">
        <v>1203</v>
      </c>
      <c r="P232" s="165" t="s">
        <v>536</v>
      </c>
      <c r="Q232" s="165" t="s">
        <v>73</v>
      </c>
      <c r="R232" s="45" t="s">
        <v>537</v>
      </c>
      <c r="S232" s="45" t="s">
        <v>538</v>
      </c>
      <c r="T232" s="44"/>
    </row>
    <row r="233" spans="1:20" x14ac:dyDescent="0.25">
      <c r="A233" s="177">
        <v>45027</v>
      </c>
      <c r="B233" s="71" t="s">
        <v>53</v>
      </c>
      <c r="C233" s="71" t="s">
        <v>64</v>
      </c>
      <c r="D233" s="71" t="s">
        <v>570</v>
      </c>
      <c r="E233" s="178">
        <v>200</v>
      </c>
      <c r="F233" s="178"/>
      <c r="G233" s="53">
        <f t="shared" si="9"/>
        <v>3175.4299999999994</v>
      </c>
      <c r="H233" s="85"/>
      <c r="I233" s="86" t="b">
        <v>0</v>
      </c>
      <c r="J233" s="85"/>
      <c r="K233" s="85"/>
      <c r="L233" s="85"/>
      <c r="M233" s="163">
        <v>45026</v>
      </c>
      <c r="N233" s="164" t="s">
        <v>27</v>
      </c>
      <c r="O233" s="164">
        <v>226</v>
      </c>
      <c r="P233" s="165" t="s">
        <v>73</v>
      </c>
      <c r="Q233" s="165" t="s">
        <v>539</v>
      </c>
      <c r="R233" s="45" t="s">
        <v>540</v>
      </c>
      <c r="S233" s="45" t="s">
        <v>541</v>
      </c>
      <c r="T233" s="44"/>
    </row>
    <row r="234" spans="1:20" x14ac:dyDescent="0.25">
      <c r="A234" s="177">
        <v>45027</v>
      </c>
      <c r="B234" s="71" t="s">
        <v>521</v>
      </c>
      <c r="C234" s="71" t="s">
        <v>54</v>
      </c>
      <c r="D234" s="71" t="s">
        <v>571</v>
      </c>
      <c r="E234" s="178"/>
      <c r="F234" s="178">
        <v>215.89</v>
      </c>
      <c r="G234" s="53">
        <f t="shared" si="9"/>
        <v>2959.5399999999995</v>
      </c>
      <c r="H234" s="85"/>
      <c r="I234" s="86"/>
      <c r="J234" s="85"/>
      <c r="K234" s="85"/>
      <c r="L234" s="85"/>
      <c r="M234" s="163">
        <v>45026</v>
      </c>
      <c r="N234" s="164" t="s">
        <v>18</v>
      </c>
      <c r="O234" s="164">
        <v>1202</v>
      </c>
      <c r="P234" s="165" t="s">
        <v>542</v>
      </c>
      <c r="Q234" s="165" t="s">
        <v>73</v>
      </c>
      <c r="R234" s="45" t="s">
        <v>543</v>
      </c>
      <c r="S234" s="45" t="s">
        <v>544</v>
      </c>
      <c r="T234" s="44"/>
    </row>
    <row r="235" spans="1:20" x14ac:dyDescent="0.25">
      <c r="A235" s="186">
        <v>45028</v>
      </c>
      <c r="B235" s="187" t="s">
        <v>521</v>
      </c>
      <c r="C235" s="187" t="s">
        <v>568</v>
      </c>
      <c r="D235" s="187" t="s">
        <v>569</v>
      </c>
      <c r="E235" s="188"/>
      <c r="F235" s="188">
        <v>150</v>
      </c>
      <c r="G235" s="48">
        <f t="shared" si="9"/>
        <v>2809.5399999999995</v>
      </c>
      <c r="H235" s="87"/>
      <c r="I235" s="87"/>
      <c r="J235" s="85"/>
      <c r="K235" s="85"/>
      <c r="L235" s="85"/>
      <c r="M235" s="163">
        <v>45026</v>
      </c>
      <c r="N235" s="164" t="s">
        <v>18</v>
      </c>
      <c r="O235" s="164">
        <v>1201</v>
      </c>
      <c r="P235" s="165" t="s">
        <v>157</v>
      </c>
      <c r="Q235" s="165" t="s">
        <v>73</v>
      </c>
      <c r="R235" s="45" t="s">
        <v>545</v>
      </c>
      <c r="S235" s="45" t="s">
        <v>546</v>
      </c>
      <c r="T235" s="159"/>
    </row>
    <row r="236" spans="1:20" x14ac:dyDescent="0.25">
      <c r="A236" s="177">
        <v>45027</v>
      </c>
      <c r="B236" s="71" t="s">
        <v>53</v>
      </c>
      <c r="C236" s="71" t="s">
        <v>64</v>
      </c>
      <c r="D236" s="71" t="s">
        <v>173</v>
      </c>
      <c r="E236" s="178">
        <v>510.05</v>
      </c>
      <c r="F236" s="178"/>
      <c r="G236" s="53">
        <f t="shared" si="9"/>
        <v>3319.5899999999997</v>
      </c>
      <c r="H236" s="87"/>
      <c r="I236" s="87"/>
      <c r="J236" s="85"/>
      <c r="K236" s="85"/>
      <c r="L236" s="85"/>
      <c r="M236" s="76">
        <v>45027</v>
      </c>
      <c r="N236" s="77" t="s">
        <v>27</v>
      </c>
      <c r="O236" s="77">
        <v>226</v>
      </c>
      <c r="P236" s="78" t="s">
        <v>73</v>
      </c>
      <c r="Q236" s="78" t="s">
        <v>157</v>
      </c>
      <c r="R236" s="39" t="s">
        <v>543</v>
      </c>
      <c r="S236" s="39" t="s">
        <v>544</v>
      </c>
      <c r="T236" s="35"/>
    </row>
    <row r="237" spans="1:20" x14ac:dyDescent="0.25">
      <c r="A237" s="177">
        <v>45028</v>
      </c>
      <c r="B237" s="71" t="s">
        <v>521</v>
      </c>
      <c r="C237" s="71" t="s">
        <v>572</v>
      </c>
      <c r="D237" s="71" t="s">
        <v>552</v>
      </c>
      <c r="E237" s="178">
        <v>0</v>
      </c>
      <c r="F237" s="178">
        <v>170</v>
      </c>
      <c r="G237" s="53">
        <f t="shared" si="9"/>
        <v>3149.5899999999997</v>
      </c>
      <c r="H237" s="87"/>
      <c r="I237" s="87"/>
      <c r="J237" s="85"/>
      <c r="K237" s="85"/>
      <c r="L237" s="85"/>
      <c r="M237" s="76">
        <v>45027</v>
      </c>
      <c r="N237" s="77" t="s">
        <v>18</v>
      </c>
      <c r="O237" s="77">
        <v>1205</v>
      </c>
      <c r="P237" s="78" t="s">
        <v>553</v>
      </c>
      <c r="Q237" s="78" t="s">
        <v>73</v>
      </c>
      <c r="R237" s="39" t="s">
        <v>554</v>
      </c>
      <c r="S237" s="39" t="s">
        <v>555</v>
      </c>
      <c r="T237" s="35"/>
    </row>
    <row r="238" spans="1:20" x14ac:dyDescent="0.25">
      <c r="A238" s="186">
        <v>45150</v>
      </c>
      <c r="B238" s="187" t="s">
        <v>521</v>
      </c>
      <c r="C238" s="187" t="s">
        <v>599</v>
      </c>
      <c r="D238" s="187" t="s">
        <v>552</v>
      </c>
      <c r="E238" s="188">
        <v>0</v>
      </c>
      <c r="F238" s="188">
        <v>430</v>
      </c>
      <c r="G238" s="53">
        <f t="shared" si="9"/>
        <v>2719.5899999999997</v>
      </c>
      <c r="H238" s="87"/>
      <c r="I238" s="87"/>
      <c r="J238" s="85"/>
      <c r="K238" s="85"/>
      <c r="L238" s="85"/>
      <c r="M238" s="76">
        <v>45027</v>
      </c>
      <c r="N238" s="77" t="s">
        <v>29</v>
      </c>
      <c r="O238" s="77">
        <v>0</v>
      </c>
      <c r="P238" s="78" t="s">
        <v>72</v>
      </c>
      <c r="Q238" s="78" t="s">
        <v>73</v>
      </c>
      <c r="R238" s="39" t="s">
        <v>556</v>
      </c>
      <c r="S238" s="39" t="s">
        <v>557</v>
      </c>
      <c r="T238" s="35"/>
    </row>
    <row r="239" spans="1:20" x14ac:dyDescent="0.25">
      <c r="A239" s="186">
        <v>45029</v>
      </c>
      <c r="B239" s="187" t="s">
        <v>53</v>
      </c>
      <c r="C239" s="187" t="s">
        <v>64</v>
      </c>
      <c r="D239" s="187" t="s">
        <v>600</v>
      </c>
      <c r="E239" s="188">
        <v>158.4</v>
      </c>
      <c r="F239" s="188">
        <v>0</v>
      </c>
      <c r="G239" s="53">
        <f t="shared" ref="G239:G254" si="10">G238+E239-F239</f>
        <v>2877.99</v>
      </c>
      <c r="H239" s="87"/>
      <c r="I239" s="87"/>
      <c r="J239" s="85"/>
      <c r="K239" s="85"/>
      <c r="L239" s="85"/>
      <c r="M239" s="37">
        <v>45027</v>
      </c>
      <c r="N239" s="38" t="s">
        <v>38</v>
      </c>
      <c r="O239" s="38">
        <v>282</v>
      </c>
      <c r="P239" s="39" t="s">
        <v>75</v>
      </c>
      <c r="Q239" s="39" t="s">
        <v>73</v>
      </c>
      <c r="R239" s="39" t="s">
        <v>558</v>
      </c>
      <c r="S239" s="39" t="s">
        <v>559</v>
      </c>
      <c r="T239" s="35"/>
    </row>
    <row r="240" spans="1:20" x14ac:dyDescent="0.25">
      <c r="A240" s="186">
        <v>45029</v>
      </c>
      <c r="B240" s="187" t="s">
        <v>53</v>
      </c>
      <c r="C240" s="187" t="s">
        <v>64</v>
      </c>
      <c r="D240" s="187" t="s">
        <v>95</v>
      </c>
      <c r="E240" s="188">
        <v>7721</v>
      </c>
      <c r="F240" s="188">
        <v>0</v>
      </c>
      <c r="G240" s="53">
        <f t="shared" si="10"/>
        <v>10598.99</v>
      </c>
      <c r="H240" s="87"/>
      <c r="I240" s="87"/>
      <c r="J240" s="85"/>
      <c r="K240" s="85"/>
      <c r="L240" s="85"/>
      <c r="M240" s="76">
        <v>45027</v>
      </c>
      <c r="N240" s="77" t="s">
        <v>27</v>
      </c>
      <c r="O240" s="77">
        <v>226</v>
      </c>
      <c r="P240" s="78" t="s">
        <v>73</v>
      </c>
      <c r="Q240" s="78" t="s">
        <v>560</v>
      </c>
      <c r="R240" s="39" t="s">
        <v>561</v>
      </c>
      <c r="S240" s="39" t="s">
        <v>562</v>
      </c>
      <c r="T240" s="34"/>
    </row>
    <row r="241" spans="1:20" x14ac:dyDescent="0.25">
      <c r="A241" s="186">
        <v>45033</v>
      </c>
      <c r="B241" s="187" t="s">
        <v>521</v>
      </c>
      <c r="C241" s="187" t="s">
        <v>601</v>
      </c>
      <c r="D241" s="187" t="s">
        <v>168</v>
      </c>
      <c r="E241" s="188">
        <v>0</v>
      </c>
      <c r="F241" s="188">
        <v>2600</v>
      </c>
      <c r="G241" s="53">
        <f t="shared" si="10"/>
        <v>7998.99</v>
      </c>
      <c r="H241" s="87"/>
      <c r="I241" s="87"/>
      <c r="J241" s="85"/>
      <c r="K241" s="85"/>
      <c r="L241" s="85"/>
      <c r="M241" s="179">
        <v>45028</v>
      </c>
      <c r="N241" s="180" t="s">
        <v>18</v>
      </c>
      <c r="O241" s="180">
        <v>1207</v>
      </c>
      <c r="P241" s="181" t="s">
        <v>563</v>
      </c>
      <c r="Q241" s="181" t="s">
        <v>73</v>
      </c>
      <c r="R241" s="116" t="s">
        <v>564</v>
      </c>
      <c r="S241" s="182" t="s">
        <v>564</v>
      </c>
      <c r="T241" s="183"/>
    </row>
    <row r="242" spans="1:20" x14ac:dyDescent="0.25">
      <c r="A242" s="186">
        <v>45030</v>
      </c>
      <c r="B242" s="187" t="s">
        <v>53</v>
      </c>
      <c r="C242" s="187" t="s">
        <v>484</v>
      </c>
      <c r="D242" s="187" t="s">
        <v>334</v>
      </c>
      <c r="E242" s="188">
        <v>4354.0200000000004</v>
      </c>
      <c r="F242" s="188">
        <v>0</v>
      </c>
      <c r="G242" s="53">
        <f t="shared" si="10"/>
        <v>12353.01</v>
      </c>
      <c r="H242" s="87"/>
      <c r="I242" s="87"/>
      <c r="J242" s="85"/>
      <c r="K242" s="85"/>
      <c r="L242" s="85"/>
      <c r="M242" s="189">
        <v>45029</v>
      </c>
      <c r="N242" s="190" t="s">
        <v>59</v>
      </c>
      <c r="O242" s="190">
        <v>1206</v>
      </c>
      <c r="P242" s="191" t="s">
        <v>460</v>
      </c>
      <c r="Q242" s="191" t="s">
        <v>73</v>
      </c>
      <c r="R242" s="39" t="s">
        <v>576</v>
      </c>
      <c r="S242" s="39" t="s">
        <v>576</v>
      </c>
      <c r="T242" s="38"/>
    </row>
    <row r="243" spans="1:20" x14ac:dyDescent="0.25">
      <c r="A243" s="186">
        <v>45030</v>
      </c>
      <c r="B243" s="187" t="s">
        <v>53</v>
      </c>
      <c r="C243" s="187" t="s">
        <v>64</v>
      </c>
      <c r="D243" s="187" t="s">
        <v>214</v>
      </c>
      <c r="E243" s="187">
        <v>4633.2</v>
      </c>
      <c r="F243" s="188">
        <v>0</v>
      </c>
      <c r="G243" s="53">
        <f t="shared" si="10"/>
        <v>16986.21</v>
      </c>
      <c r="H243" s="87"/>
      <c r="I243" s="87"/>
      <c r="J243" s="85"/>
      <c r="K243" s="85"/>
      <c r="L243" s="85"/>
      <c r="M243" s="189">
        <v>45029</v>
      </c>
      <c r="N243" s="190" t="s">
        <v>27</v>
      </c>
      <c r="O243" s="190">
        <v>230</v>
      </c>
      <c r="P243" s="191" t="s">
        <v>73</v>
      </c>
      <c r="Q243" s="191" t="s">
        <v>77</v>
      </c>
      <c r="R243" s="39" t="s">
        <v>577</v>
      </c>
      <c r="S243" s="39" t="s">
        <v>577</v>
      </c>
      <c r="T243" s="38"/>
    </row>
    <row r="244" spans="1:20" x14ac:dyDescent="0.25">
      <c r="A244" s="186">
        <v>45030</v>
      </c>
      <c r="B244" s="187" t="s">
        <v>53</v>
      </c>
      <c r="C244" s="187" t="s">
        <v>64</v>
      </c>
      <c r="D244" s="187" t="s">
        <v>211</v>
      </c>
      <c r="E244" s="187">
        <v>792</v>
      </c>
      <c r="F244" s="188">
        <v>0</v>
      </c>
      <c r="G244" s="53">
        <f t="shared" si="10"/>
        <v>17778.21</v>
      </c>
      <c r="H244" s="87"/>
      <c r="I244" s="87"/>
      <c r="J244" s="85"/>
      <c r="K244" s="87"/>
      <c r="L244" s="85"/>
      <c r="M244" s="189">
        <v>45029</v>
      </c>
      <c r="N244" s="190" t="s">
        <v>27</v>
      </c>
      <c r="O244" s="190">
        <v>230</v>
      </c>
      <c r="P244" s="191" t="s">
        <v>73</v>
      </c>
      <c r="Q244" s="191" t="s">
        <v>578</v>
      </c>
      <c r="R244" s="39" t="s">
        <v>579</v>
      </c>
      <c r="S244" s="39" t="s">
        <v>579</v>
      </c>
      <c r="T244" s="38"/>
    </row>
    <row r="245" spans="1:20" x14ac:dyDescent="0.25">
      <c r="A245" s="186">
        <v>45033</v>
      </c>
      <c r="B245" s="187" t="s">
        <v>521</v>
      </c>
      <c r="C245" s="187" t="s">
        <v>602</v>
      </c>
      <c r="D245" s="187" t="s">
        <v>552</v>
      </c>
      <c r="E245" s="187">
        <v>0</v>
      </c>
      <c r="F245" s="188">
        <v>2300</v>
      </c>
      <c r="G245" s="53">
        <f t="shared" si="10"/>
        <v>15478.21</v>
      </c>
      <c r="H245" s="87"/>
      <c r="I245" s="87"/>
      <c r="J245" s="85"/>
      <c r="K245" s="87"/>
      <c r="L245" s="85"/>
      <c r="M245" s="189">
        <v>45030</v>
      </c>
      <c r="N245" s="190" t="s">
        <v>18</v>
      </c>
      <c r="O245" s="190">
        <v>1208</v>
      </c>
      <c r="P245" s="191" t="s">
        <v>580</v>
      </c>
      <c r="Q245" s="191" t="s">
        <v>73</v>
      </c>
      <c r="R245" s="39" t="s">
        <v>581</v>
      </c>
      <c r="S245" s="39" t="s">
        <v>581</v>
      </c>
      <c r="T245" s="38"/>
    </row>
    <row r="246" spans="1:20" x14ac:dyDescent="0.25">
      <c r="A246" s="186">
        <v>45033</v>
      </c>
      <c r="B246" s="187" t="s">
        <v>521</v>
      </c>
      <c r="C246" s="187" t="s">
        <v>603</v>
      </c>
      <c r="D246" s="187" t="s">
        <v>550</v>
      </c>
      <c r="E246" s="188">
        <v>0</v>
      </c>
      <c r="F246" s="188">
        <v>3600</v>
      </c>
      <c r="G246" s="53">
        <f t="shared" si="10"/>
        <v>11878.21</v>
      </c>
      <c r="H246" s="87"/>
      <c r="I246" s="87"/>
      <c r="J246" s="85"/>
      <c r="K246" s="87"/>
      <c r="L246" s="85"/>
      <c r="M246" s="289">
        <v>45030</v>
      </c>
      <c r="N246" s="290" t="s">
        <v>18</v>
      </c>
      <c r="O246" s="290">
        <v>1204</v>
      </c>
      <c r="P246" s="291" t="s">
        <v>217</v>
      </c>
      <c r="Q246" s="291" t="s">
        <v>73</v>
      </c>
      <c r="R246" s="39" t="s">
        <v>582</v>
      </c>
      <c r="S246" s="39" t="s">
        <v>582</v>
      </c>
      <c r="T246" s="38"/>
    </row>
    <row r="247" spans="1:20" x14ac:dyDescent="0.25">
      <c r="A247" s="186">
        <v>45033</v>
      </c>
      <c r="B247" s="187" t="s">
        <v>521</v>
      </c>
      <c r="C247" s="187" t="s">
        <v>609</v>
      </c>
      <c r="D247" s="187" t="s">
        <v>610</v>
      </c>
      <c r="E247" s="188"/>
      <c r="F247" s="188">
        <v>2552.6999999999998</v>
      </c>
      <c r="G247" s="53">
        <f t="shared" si="10"/>
        <v>9325.5099999999984</v>
      </c>
      <c r="H247" s="87"/>
      <c r="I247" s="87"/>
      <c r="J247" s="85"/>
      <c r="K247" s="87"/>
      <c r="L247" s="85"/>
      <c r="M247" s="189">
        <v>45030</v>
      </c>
      <c r="N247" s="190" t="s">
        <v>83</v>
      </c>
      <c r="O247" s="190">
        <v>1</v>
      </c>
      <c r="P247" s="191" t="s">
        <v>73</v>
      </c>
      <c r="Q247" s="191" t="s">
        <v>583</v>
      </c>
      <c r="R247" s="39" t="s">
        <v>582</v>
      </c>
      <c r="S247" s="39" t="s">
        <v>584</v>
      </c>
      <c r="T247" s="40"/>
    </row>
    <row r="248" spans="1:20" x14ac:dyDescent="0.25">
      <c r="A248" s="186">
        <v>45033</v>
      </c>
      <c r="B248" s="187" t="s">
        <v>53</v>
      </c>
      <c r="C248" s="187" t="s">
        <v>64</v>
      </c>
      <c r="D248" s="187" t="s">
        <v>224</v>
      </c>
      <c r="E248" s="188">
        <v>178.2</v>
      </c>
      <c r="F248" s="188"/>
      <c r="G248" s="53">
        <f t="shared" si="10"/>
        <v>9503.7099999999991</v>
      </c>
      <c r="H248" s="87"/>
      <c r="I248" s="87"/>
      <c r="J248" s="85"/>
      <c r="K248" s="87"/>
      <c r="L248" s="85"/>
      <c r="M248" s="189">
        <v>45030</v>
      </c>
      <c r="N248" s="190" t="s">
        <v>27</v>
      </c>
      <c r="O248" s="190">
        <v>226</v>
      </c>
      <c r="P248" s="191" t="s">
        <v>73</v>
      </c>
      <c r="Q248" s="191" t="s">
        <v>606</v>
      </c>
      <c r="R248" s="39" t="s">
        <v>607</v>
      </c>
      <c r="S248" s="39" t="s">
        <v>608</v>
      </c>
      <c r="T248" s="35"/>
    </row>
    <row r="249" spans="1:20" x14ac:dyDescent="0.25">
      <c r="A249" s="204">
        <v>45003</v>
      </c>
      <c r="B249" s="205" t="s">
        <v>521</v>
      </c>
      <c r="C249" s="205" t="s">
        <v>611</v>
      </c>
      <c r="D249" s="205" t="s">
        <v>612</v>
      </c>
      <c r="E249" s="206"/>
      <c r="F249" s="206">
        <v>3212.44</v>
      </c>
      <c r="G249" s="53">
        <f t="shared" si="10"/>
        <v>6291.2699999999986</v>
      </c>
      <c r="H249" s="87"/>
      <c r="I249" s="87"/>
      <c r="J249" s="85"/>
      <c r="K249" s="87"/>
      <c r="L249" s="85"/>
      <c r="M249" s="192">
        <v>45030</v>
      </c>
      <c r="N249" s="193" t="s">
        <v>27</v>
      </c>
      <c r="O249" s="193">
        <v>226</v>
      </c>
      <c r="P249" s="194" t="s">
        <v>73</v>
      </c>
      <c r="Q249" s="194" t="s">
        <v>585</v>
      </c>
      <c r="R249" s="113" t="s">
        <v>586</v>
      </c>
      <c r="S249" s="113" t="s">
        <v>587</v>
      </c>
      <c r="T249" s="35"/>
    </row>
    <row r="250" spans="1:20" x14ac:dyDescent="0.25">
      <c r="A250" s="204">
        <v>45034</v>
      </c>
      <c r="B250" s="205" t="s">
        <v>53</v>
      </c>
      <c r="C250" s="205" t="s">
        <v>484</v>
      </c>
      <c r="D250" s="205" t="s">
        <v>632</v>
      </c>
      <c r="E250" s="206">
        <v>237.6</v>
      </c>
      <c r="F250" s="206">
        <v>0</v>
      </c>
      <c r="G250" s="53">
        <f t="shared" si="10"/>
        <v>6528.869999999999</v>
      </c>
      <c r="H250" s="87"/>
      <c r="I250" s="87"/>
      <c r="J250" s="87"/>
      <c r="K250" s="87"/>
      <c r="L250" s="85"/>
      <c r="M250" s="195">
        <v>45033</v>
      </c>
      <c r="N250" s="196" t="s">
        <v>18</v>
      </c>
      <c r="O250" s="196">
        <v>1212</v>
      </c>
      <c r="P250" s="197" t="s">
        <v>588</v>
      </c>
      <c r="Q250" s="197" t="s">
        <v>73</v>
      </c>
      <c r="R250" s="138" t="s">
        <v>589</v>
      </c>
      <c r="S250" s="138" t="s">
        <v>590</v>
      </c>
      <c r="T250" s="34"/>
    </row>
    <row r="251" spans="1:20" x14ac:dyDescent="0.25">
      <c r="A251" s="204">
        <v>45035</v>
      </c>
      <c r="B251" s="205" t="s">
        <v>53</v>
      </c>
      <c r="C251" s="205" t="s">
        <v>64</v>
      </c>
      <c r="D251" s="205" t="s">
        <v>171</v>
      </c>
      <c r="E251" s="206">
        <v>257.39999999999998</v>
      </c>
      <c r="F251" s="206">
        <v>0</v>
      </c>
      <c r="G251" s="53">
        <f t="shared" si="10"/>
        <v>6786.2699999999986</v>
      </c>
      <c r="H251" s="87"/>
      <c r="I251" s="87"/>
      <c r="J251" s="85"/>
      <c r="K251" s="87"/>
      <c r="L251" s="85"/>
      <c r="M251" s="198">
        <v>45033</v>
      </c>
      <c r="N251" s="199" t="s">
        <v>18</v>
      </c>
      <c r="O251" s="199">
        <v>1213</v>
      </c>
      <c r="P251" s="200" t="s">
        <v>591</v>
      </c>
      <c r="Q251" s="200" t="s">
        <v>73</v>
      </c>
      <c r="R251" s="184" t="s">
        <v>592</v>
      </c>
      <c r="S251" s="184" t="s">
        <v>593</v>
      </c>
      <c r="T251" s="44"/>
    </row>
    <row r="252" spans="1:20" x14ac:dyDescent="0.25">
      <c r="A252" s="204">
        <v>45035</v>
      </c>
      <c r="B252" s="205" t="s">
        <v>521</v>
      </c>
      <c r="C252" s="205" t="s">
        <v>633</v>
      </c>
      <c r="D252" s="205" t="s">
        <v>634</v>
      </c>
      <c r="E252" s="206"/>
      <c r="F252" s="206">
        <v>600</v>
      </c>
      <c r="G252" s="53">
        <f t="shared" si="10"/>
        <v>6186.2699999999986</v>
      </c>
      <c r="H252" s="87"/>
      <c r="I252" s="87"/>
      <c r="J252" s="85"/>
      <c r="K252" s="87"/>
      <c r="L252" s="87"/>
      <c r="M252" s="189">
        <v>45033</v>
      </c>
      <c r="N252" s="190" t="s">
        <v>18</v>
      </c>
      <c r="O252" s="190">
        <v>1210</v>
      </c>
      <c r="P252" s="191" t="s">
        <v>594</v>
      </c>
      <c r="Q252" s="191" t="s">
        <v>73</v>
      </c>
      <c r="R252" s="45" t="s">
        <v>595</v>
      </c>
      <c r="S252" s="45" t="s">
        <v>596</v>
      </c>
      <c r="T252" s="159"/>
    </row>
    <row r="253" spans="1:20" x14ac:dyDescent="0.25">
      <c r="A253" s="210">
        <v>45035</v>
      </c>
      <c r="B253" s="211" t="s">
        <v>521</v>
      </c>
      <c r="C253" s="211" t="s">
        <v>635</v>
      </c>
      <c r="D253" s="211" t="s">
        <v>636</v>
      </c>
      <c r="E253" s="212"/>
      <c r="F253" s="212">
        <v>100</v>
      </c>
      <c r="G253" s="53">
        <f t="shared" si="10"/>
        <v>6086.2699999999986</v>
      </c>
      <c r="H253" s="87"/>
      <c r="I253" s="87"/>
      <c r="J253" s="85"/>
      <c r="K253" s="87"/>
      <c r="L253" s="85"/>
      <c r="M253" s="189">
        <v>45033</v>
      </c>
      <c r="N253" s="190" t="s">
        <v>27</v>
      </c>
      <c r="O253" s="190">
        <v>903</v>
      </c>
      <c r="P253" s="191" t="s">
        <v>73</v>
      </c>
      <c r="Q253" s="191" t="s">
        <v>215</v>
      </c>
      <c r="R253" s="45" t="s">
        <v>597</v>
      </c>
      <c r="S253" s="45" t="s">
        <v>598</v>
      </c>
      <c r="T253" s="185"/>
    </row>
    <row r="254" spans="1:20" x14ac:dyDescent="0.25">
      <c r="A254" s="210">
        <v>45035</v>
      </c>
      <c r="B254" s="211" t="s">
        <v>53</v>
      </c>
      <c r="C254" s="211" t="s">
        <v>64</v>
      </c>
      <c r="D254" s="211" t="s">
        <v>332</v>
      </c>
      <c r="E254" s="212">
        <v>395.7</v>
      </c>
      <c r="F254" s="212">
        <v>0</v>
      </c>
      <c r="G254" s="53">
        <f t="shared" si="10"/>
        <v>6481.9699999999984</v>
      </c>
      <c r="H254" s="87"/>
      <c r="I254" s="87"/>
      <c r="J254" s="85"/>
      <c r="K254" s="87"/>
      <c r="L254" s="85"/>
      <c r="M254" s="201">
        <v>45034</v>
      </c>
      <c r="N254" s="202" t="s">
        <v>18</v>
      </c>
      <c r="O254" s="202">
        <v>1214</v>
      </c>
      <c r="P254" s="203" t="s">
        <v>604</v>
      </c>
      <c r="Q254" s="203" t="s">
        <v>73</v>
      </c>
      <c r="R254" s="116" t="s">
        <v>605</v>
      </c>
      <c r="S254" s="116" t="s">
        <v>605</v>
      </c>
      <c r="T254" s="34"/>
    </row>
    <row r="255" spans="1:20" x14ac:dyDescent="0.25">
      <c r="A255" s="210">
        <v>45035</v>
      </c>
      <c r="B255" s="211" t="s">
        <v>53</v>
      </c>
      <c r="C255" s="211" t="s">
        <v>64</v>
      </c>
      <c r="D255" s="211" t="s">
        <v>570</v>
      </c>
      <c r="E255" s="212">
        <v>1099.5999999999999</v>
      </c>
      <c r="F255" s="212">
        <v>0</v>
      </c>
      <c r="G255" s="53">
        <f>G254+E255-F255</f>
        <v>7581.5699999999979</v>
      </c>
      <c r="H255" s="87"/>
      <c r="I255" s="87"/>
      <c r="J255" s="85"/>
      <c r="K255" s="87"/>
      <c r="L255" s="85"/>
      <c r="M255" s="207">
        <v>45034</v>
      </c>
      <c r="N255" s="208" t="s">
        <v>27</v>
      </c>
      <c r="O255" s="208">
        <v>903</v>
      </c>
      <c r="P255" s="209" t="s">
        <v>73</v>
      </c>
      <c r="Q255" s="209" t="s">
        <v>143</v>
      </c>
      <c r="R255" s="39" t="s">
        <v>613</v>
      </c>
      <c r="S255" s="39" t="s">
        <v>613</v>
      </c>
      <c r="T255" s="38"/>
    </row>
    <row r="256" spans="1:20" x14ac:dyDescent="0.25">
      <c r="A256" s="204">
        <v>45035</v>
      </c>
      <c r="B256" s="205" t="s">
        <v>53</v>
      </c>
      <c r="C256" s="205" t="s">
        <v>64</v>
      </c>
      <c r="D256" s="213" t="s">
        <v>570</v>
      </c>
      <c r="E256" s="213">
        <v>200</v>
      </c>
      <c r="F256" s="213">
        <v>0</v>
      </c>
      <c r="G256" s="53">
        <f>G255+E256-F256</f>
        <v>7781.5699999999979</v>
      </c>
      <c r="H256" s="87"/>
      <c r="I256" s="87"/>
      <c r="J256" s="85"/>
      <c r="K256" s="87"/>
      <c r="L256" s="85"/>
      <c r="M256" s="207">
        <v>45035</v>
      </c>
      <c r="N256" s="208" t="s">
        <v>27</v>
      </c>
      <c r="O256" s="208">
        <v>230</v>
      </c>
      <c r="P256" s="209" t="s">
        <v>73</v>
      </c>
      <c r="Q256" s="209" t="s">
        <v>614</v>
      </c>
      <c r="R256" s="39" t="s">
        <v>615</v>
      </c>
      <c r="S256" s="39" t="s">
        <v>615</v>
      </c>
      <c r="T256" s="38"/>
    </row>
    <row r="257" spans="1:21" x14ac:dyDescent="0.25">
      <c r="A257" s="214">
        <v>45035</v>
      </c>
      <c r="B257" s="205" t="s">
        <v>53</v>
      </c>
      <c r="C257" s="205" t="s">
        <v>64</v>
      </c>
      <c r="D257" s="213" t="s">
        <v>94</v>
      </c>
      <c r="E257" s="213">
        <v>715.43</v>
      </c>
      <c r="F257" s="213">
        <v>0</v>
      </c>
      <c r="G257" s="53">
        <f t="shared" ref="G257:G288" si="11">G256+E257-F257</f>
        <v>8496.9999999999982</v>
      </c>
      <c r="H257" s="87"/>
      <c r="I257" s="87"/>
      <c r="J257" s="85"/>
      <c r="K257" s="87"/>
      <c r="L257" s="85"/>
      <c r="M257" s="207">
        <v>45035</v>
      </c>
      <c r="N257" s="208" t="s">
        <v>18</v>
      </c>
      <c r="O257" s="208">
        <v>1216</v>
      </c>
      <c r="P257" s="209" t="s">
        <v>616</v>
      </c>
      <c r="Q257" s="209" t="s">
        <v>73</v>
      </c>
      <c r="R257" s="39" t="s">
        <v>617</v>
      </c>
      <c r="S257" s="39" t="s">
        <v>617</v>
      </c>
      <c r="T257" s="38"/>
    </row>
    <row r="258" spans="1:21" x14ac:dyDescent="0.25">
      <c r="A258" s="214">
        <v>45035</v>
      </c>
      <c r="B258" s="205" t="s">
        <v>53</v>
      </c>
      <c r="C258" s="205" t="s">
        <v>64</v>
      </c>
      <c r="D258" s="213" t="s">
        <v>638</v>
      </c>
      <c r="E258" s="213">
        <v>297</v>
      </c>
      <c r="F258" s="213">
        <v>0</v>
      </c>
      <c r="G258" s="53">
        <f t="shared" si="11"/>
        <v>8793.9999999999982</v>
      </c>
      <c r="H258" s="87"/>
      <c r="I258" s="87"/>
      <c r="J258" s="85"/>
      <c r="K258" s="87"/>
      <c r="L258" s="85"/>
      <c r="M258" s="207">
        <v>45035</v>
      </c>
      <c r="N258" s="208" t="s">
        <v>27</v>
      </c>
      <c r="O258" s="208">
        <v>226</v>
      </c>
      <c r="P258" s="209" t="s">
        <v>73</v>
      </c>
      <c r="Q258" s="209" t="s">
        <v>618</v>
      </c>
      <c r="R258" s="39" t="s">
        <v>619</v>
      </c>
      <c r="S258" s="39" t="s">
        <v>619</v>
      </c>
      <c r="T258" s="38"/>
    </row>
    <row r="259" spans="1:21" x14ac:dyDescent="0.25">
      <c r="A259" s="214">
        <v>45035</v>
      </c>
      <c r="B259" s="205" t="s">
        <v>53</v>
      </c>
      <c r="C259" s="205" t="s">
        <v>64</v>
      </c>
      <c r="D259" s="213" t="s">
        <v>639</v>
      </c>
      <c r="E259" s="213">
        <v>310</v>
      </c>
      <c r="F259" s="213">
        <v>0</v>
      </c>
      <c r="G259" s="53">
        <f t="shared" si="11"/>
        <v>9103.9999999999982</v>
      </c>
      <c r="H259" s="87"/>
      <c r="I259" s="87"/>
      <c r="J259" s="85"/>
      <c r="K259" s="87"/>
      <c r="L259" s="85"/>
      <c r="M259" s="207">
        <v>45035</v>
      </c>
      <c r="N259" s="208" t="s">
        <v>27</v>
      </c>
      <c r="O259" s="208">
        <v>226</v>
      </c>
      <c r="P259" s="209" t="s">
        <v>73</v>
      </c>
      <c r="Q259" s="209" t="s">
        <v>620</v>
      </c>
      <c r="R259" s="39" t="s">
        <v>621</v>
      </c>
      <c r="S259" s="39" t="s">
        <v>621</v>
      </c>
      <c r="T259" s="38"/>
    </row>
    <row r="260" spans="1:21" x14ac:dyDescent="0.25">
      <c r="A260" s="217">
        <v>45036</v>
      </c>
      <c r="B260" s="218" t="s">
        <v>521</v>
      </c>
      <c r="C260" s="218" t="s">
        <v>637</v>
      </c>
      <c r="D260" s="219" t="s">
        <v>168</v>
      </c>
      <c r="E260" s="219"/>
      <c r="F260" s="219">
        <v>130</v>
      </c>
      <c r="G260" s="53">
        <f t="shared" si="11"/>
        <v>8973.9999999999982</v>
      </c>
      <c r="H260" s="87"/>
      <c r="I260" s="87"/>
      <c r="J260" s="85"/>
      <c r="K260" s="87"/>
      <c r="L260" s="85"/>
      <c r="M260" s="207">
        <v>45035</v>
      </c>
      <c r="N260" s="208" t="s">
        <v>27</v>
      </c>
      <c r="O260" s="208">
        <v>226</v>
      </c>
      <c r="P260" s="209" t="s">
        <v>73</v>
      </c>
      <c r="Q260" s="209" t="s">
        <v>157</v>
      </c>
      <c r="R260" s="39" t="s">
        <v>622</v>
      </c>
      <c r="S260" s="39" t="s">
        <v>622</v>
      </c>
      <c r="T260" s="38"/>
    </row>
    <row r="261" spans="1:21" x14ac:dyDescent="0.25">
      <c r="A261" s="217">
        <v>45036</v>
      </c>
      <c r="B261" s="218" t="s">
        <v>521</v>
      </c>
      <c r="C261" s="218" t="s">
        <v>640</v>
      </c>
      <c r="D261" s="219" t="s">
        <v>641</v>
      </c>
      <c r="E261" s="219"/>
      <c r="F261" s="219">
        <v>470.41</v>
      </c>
      <c r="G261" s="53">
        <f>G260+E261-F261</f>
        <v>8503.5899999999983</v>
      </c>
      <c r="H261" s="87"/>
      <c r="I261" s="87"/>
      <c r="J261" s="85"/>
      <c r="K261" s="87"/>
      <c r="L261" s="85"/>
      <c r="M261" s="207">
        <v>45035</v>
      </c>
      <c r="N261" s="208" t="s">
        <v>18</v>
      </c>
      <c r="O261" s="208">
        <v>1218</v>
      </c>
      <c r="P261" s="209" t="s">
        <v>200</v>
      </c>
      <c r="Q261" s="209" t="s">
        <v>73</v>
      </c>
      <c r="R261" s="39" t="s">
        <v>623</v>
      </c>
      <c r="S261" s="39" t="s">
        <v>623</v>
      </c>
      <c r="T261" s="38"/>
    </row>
    <row r="262" spans="1:21" x14ac:dyDescent="0.25">
      <c r="A262" s="217">
        <v>45037</v>
      </c>
      <c r="B262" s="218" t="s">
        <v>53</v>
      </c>
      <c r="C262" s="218" t="s">
        <v>64</v>
      </c>
      <c r="D262" s="219" t="s">
        <v>659</v>
      </c>
      <c r="E262" s="219">
        <v>731</v>
      </c>
      <c r="F262" s="219"/>
      <c r="G262" s="53">
        <f t="shared" si="11"/>
        <v>9234.5899999999983</v>
      </c>
      <c r="H262" s="87"/>
      <c r="I262" s="87"/>
      <c r="J262" s="87"/>
      <c r="K262" s="87"/>
      <c r="L262" s="85"/>
      <c r="M262" s="207">
        <v>45035</v>
      </c>
      <c r="N262" s="208" t="s">
        <v>18</v>
      </c>
      <c r="O262" s="208">
        <v>1215</v>
      </c>
      <c r="P262" s="209" t="s">
        <v>624</v>
      </c>
      <c r="Q262" s="209" t="s">
        <v>73</v>
      </c>
      <c r="R262" s="39" t="s">
        <v>625</v>
      </c>
      <c r="S262" s="39" t="s">
        <v>625</v>
      </c>
      <c r="T262" s="38"/>
    </row>
    <row r="263" spans="1:21" x14ac:dyDescent="0.25">
      <c r="A263" s="217">
        <v>45040</v>
      </c>
      <c r="B263" s="218" t="s">
        <v>53</v>
      </c>
      <c r="C263" s="218" t="s">
        <v>64</v>
      </c>
      <c r="D263" s="219" t="s">
        <v>171</v>
      </c>
      <c r="E263" s="219">
        <v>475.2</v>
      </c>
      <c r="F263" s="219"/>
      <c r="G263" s="53">
        <f t="shared" si="11"/>
        <v>9709.7899999999991</v>
      </c>
      <c r="H263" s="87"/>
      <c r="I263" s="87"/>
      <c r="J263" s="85"/>
      <c r="K263" s="87"/>
      <c r="L263" s="85"/>
      <c r="M263" s="207">
        <v>45035</v>
      </c>
      <c r="N263" s="208" t="s">
        <v>27</v>
      </c>
      <c r="O263" s="208">
        <v>226</v>
      </c>
      <c r="P263" s="209" t="s">
        <v>73</v>
      </c>
      <c r="Q263" s="209" t="s">
        <v>626</v>
      </c>
      <c r="R263" s="39" t="s">
        <v>627</v>
      </c>
      <c r="S263" s="39" t="s">
        <v>627</v>
      </c>
      <c r="T263" s="38"/>
    </row>
    <row r="264" spans="1:21" x14ac:dyDescent="0.25">
      <c r="A264" s="217">
        <v>45040</v>
      </c>
      <c r="B264" s="218" t="s">
        <v>53</v>
      </c>
      <c r="C264" s="218" t="s">
        <v>64</v>
      </c>
      <c r="D264" s="219" t="s">
        <v>660</v>
      </c>
      <c r="E264" s="219">
        <v>118.8</v>
      </c>
      <c r="F264" s="219"/>
      <c r="G264" s="53">
        <f t="shared" si="11"/>
        <v>9828.5899999999983</v>
      </c>
      <c r="H264" s="87"/>
      <c r="I264" s="87"/>
      <c r="J264" s="85"/>
      <c r="K264" s="87"/>
      <c r="L264" s="87"/>
      <c r="M264" s="207">
        <v>45035</v>
      </c>
      <c r="N264" s="208" t="s">
        <v>27</v>
      </c>
      <c r="O264" s="208">
        <v>226</v>
      </c>
      <c r="P264" s="209" t="s">
        <v>73</v>
      </c>
      <c r="Q264" s="209" t="s">
        <v>628</v>
      </c>
      <c r="R264" s="39" t="s">
        <v>629</v>
      </c>
      <c r="S264" s="39" t="s">
        <v>629</v>
      </c>
      <c r="T264" s="38"/>
    </row>
    <row r="265" spans="1:21" x14ac:dyDescent="0.25">
      <c r="A265" s="217">
        <v>45040</v>
      </c>
      <c r="B265" s="218" t="s">
        <v>53</v>
      </c>
      <c r="C265" s="218" t="s">
        <v>64</v>
      </c>
      <c r="D265" s="219" t="s">
        <v>661</v>
      </c>
      <c r="E265" s="219">
        <v>90</v>
      </c>
      <c r="F265" s="219"/>
      <c r="G265" s="53">
        <f t="shared" si="11"/>
        <v>9918.5899999999983</v>
      </c>
      <c r="H265" s="87"/>
      <c r="I265" s="87"/>
      <c r="J265" s="85"/>
      <c r="K265" s="87"/>
      <c r="L265" s="85"/>
      <c r="M265" s="207">
        <v>45035</v>
      </c>
      <c r="N265" s="208" t="s">
        <v>27</v>
      </c>
      <c r="O265" s="208">
        <v>230</v>
      </c>
      <c r="P265" s="209" t="s">
        <v>73</v>
      </c>
      <c r="Q265" s="209" t="s">
        <v>630</v>
      </c>
      <c r="R265" s="39" t="s">
        <v>631</v>
      </c>
      <c r="S265" s="39" t="s">
        <v>631</v>
      </c>
      <c r="T265" s="40"/>
      <c r="U265" s="87"/>
    </row>
    <row r="266" spans="1:21" x14ac:dyDescent="0.25">
      <c r="A266" s="217">
        <v>45040</v>
      </c>
      <c r="B266" s="218" t="s">
        <v>521</v>
      </c>
      <c r="C266" s="218" t="s">
        <v>662</v>
      </c>
      <c r="D266" s="219" t="s">
        <v>168</v>
      </c>
      <c r="E266" s="219"/>
      <c r="F266" s="219">
        <v>2170</v>
      </c>
      <c r="G266" s="53">
        <f t="shared" si="11"/>
        <v>7748.5899999999983</v>
      </c>
      <c r="H266" s="87"/>
      <c r="I266" s="87"/>
      <c r="J266" s="85"/>
      <c r="K266" s="87"/>
      <c r="L266" s="85"/>
      <c r="M266" s="220">
        <v>45036</v>
      </c>
      <c r="N266" s="221" t="s">
        <v>18</v>
      </c>
      <c r="O266" s="221">
        <v>1219</v>
      </c>
      <c r="P266" s="222" t="s">
        <v>642</v>
      </c>
      <c r="Q266" s="222" t="s">
        <v>73</v>
      </c>
      <c r="R266" s="45" t="s">
        <v>643</v>
      </c>
      <c r="S266" s="45" t="s">
        <v>643</v>
      </c>
      <c r="T266" s="44"/>
    </row>
    <row r="267" spans="1:21" x14ac:dyDescent="0.25">
      <c r="A267" s="217">
        <v>45041</v>
      </c>
      <c r="B267" s="218" t="s">
        <v>521</v>
      </c>
      <c r="C267" s="218" t="s">
        <v>663</v>
      </c>
      <c r="D267" s="219" t="s">
        <v>552</v>
      </c>
      <c r="E267" s="219"/>
      <c r="F267" s="219">
        <v>700</v>
      </c>
      <c r="G267" s="53">
        <f t="shared" si="11"/>
        <v>7048.5899999999983</v>
      </c>
      <c r="H267" s="87"/>
      <c r="I267" s="87"/>
      <c r="J267" s="85"/>
      <c r="K267" s="87"/>
      <c r="L267" s="85"/>
      <c r="M267" s="220">
        <v>45037</v>
      </c>
      <c r="N267" s="221" t="s">
        <v>59</v>
      </c>
      <c r="O267" s="221">
        <v>1220</v>
      </c>
      <c r="P267" s="222" t="s">
        <v>139</v>
      </c>
      <c r="Q267" s="222" t="s">
        <v>73</v>
      </c>
      <c r="R267" s="45" t="s">
        <v>644</v>
      </c>
      <c r="S267" s="45" t="s">
        <v>644</v>
      </c>
      <c r="T267" s="44"/>
    </row>
    <row r="268" spans="1:21" x14ac:dyDescent="0.25">
      <c r="A268" s="224">
        <v>45041</v>
      </c>
      <c r="B268" s="225" t="s">
        <v>53</v>
      </c>
      <c r="C268" s="225" t="s">
        <v>64</v>
      </c>
      <c r="D268" s="226" t="s">
        <v>570</v>
      </c>
      <c r="E268" s="226">
        <v>120</v>
      </c>
      <c r="F268" s="226">
        <v>0</v>
      </c>
      <c r="G268" s="53">
        <f t="shared" si="11"/>
        <v>7168.5899999999983</v>
      </c>
      <c r="H268" s="87"/>
      <c r="I268" s="87"/>
      <c r="J268" s="85"/>
      <c r="K268" s="87"/>
      <c r="L268" s="85"/>
      <c r="M268" s="220">
        <v>45037</v>
      </c>
      <c r="N268" s="221" t="s">
        <v>27</v>
      </c>
      <c r="O268" s="221">
        <v>226</v>
      </c>
      <c r="P268" s="222" t="s">
        <v>73</v>
      </c>
      <c r="Q268" s="222" t="s">
        <v>645</v>
      </c>
      <c r="R268" s="45" t="s">
        <v>646</v>
      </c>
      <c r="S268" s="45" t="s">
        <v>646</v>
      </c>
      <c r="T268" s="44"/>
    </row>
    <row r="269" spans="1:21" x14ac:dyDescent="0.25">
      <c r="A269" s="224">
        <v>45041</v>
      </c>
      <c r="B269" s="225" t="s">
        <v>53</v>
      </c>
      <c r="C269" s="225" t="s">
        <v>64</v>
      </c>
      <c r="D269" s="226" t="s">
        <v>570</v>
      </c>
      <c r="E269" s="226">
        <v>120</v>
      </c>
      <c r="F269" s="226">
        <v>0</v>
      </c>
      <c r="G269" s="53">
        <f t="shared" si="11"/>
        <v>7288.5899999999983</v>
      </c>
      <c r="H269" s="87"/>
      <c r="I269" s="87"/>
      <c r="J269" s="85"/>
      <c r="K269" s="87"/>
      <c r="L269" s="85"/>
      <c r="M269" s="220">
        <v>45040</v>
      </c>
      <c r="N269" s="221" t="s">
        <v>18</v>
      </c>
      <c r="O269" s="221">
        <v>1222</v>
      </c>
      <c r="P269" s="222" t="s">
        <v>647</v>
      </c>
      <c r="Q269" s="222" t="s">
        <v>73</v>
      </c>
      <c r="R269" s="216" t="s">
        <v>648</v>
      </c>
      <c r="S269" s="216" t="s">
        <v>648</v>
      </c>
      <c r="T269" s="215"/>
    </row>
    <row r="270" spans="1:21" x14ac:dyDescent="0.25">
      <c r="A270" s="224">
        <v>45041</v>
      </c>
      <c r="B270" s="225" t="s">
        <v>53</v>
      </c>
      <c r="C270" s="225" t="s">
        <v>64</v>
      </c>
      <c r="D270" s="226" t="s">
        <v>334</v>
      </c>
      <c r="E270" s="226">
        <v>1409.76</v>
      </c>
      <c r="F270" s="226">
        <v>0</v>
      </c>
      <c r="G270" s="53">
        <f t="shared" si="11"/>
        <v>8698.3499999999985</v>
      </c>
      <c r="H270" s="87"/>
      <c r="I270" s="87"/>
      <c r="J270" s="85"/>
      <c r="K270" s="87"/>
      <c r="L270" s="85"/>
      <c r="M270" s="220">
        <v>45040</v>
      </c>
      <c r="N270" s="221" t="s">
        <v>83</v>
      </c>
      <c r="O270" s="221">
        <v>1</v>
      </c>
      <c r="P270" s="222" t="s">
        <v>73</v>
      </c>
      <c r="Q270" s="222" t="s">
        <v>649</v>
      </c>
      <c r="R270" s="45" t="s">
        <v>648</v>
      </c>
      <c r="S270" s="45" t="s">
        <v>650</v>
      </c>
      <c r="T270" s="44"/>
    </row>
    <row r="271" spans="1:21" x14ac:dyDescent="0.25">
      <c r="A271" s="224">
        <v>45041</v>
      </c>
      <c r="B271" s="225" t="s">
        <v>53</v>
      </c>
      <c r="C271" s="225" t="s">
        <v>64</v>
      </c>
      <c r="D271" s="226" t="s">
        <v>570</v>
      </c>
      <c r="E271" s="226">
        <v>120</v>
      </c>
      <c r="F271" s="226">
        <v>0</v>
      </c>
      <c r="G271" s="53">
        <f t="shared" si="11"/>
        <v>8818.3499999999985</v>
      </c>
      <c r="H271" s="87"/>
      <c r="I271" s="87"/>
      <c r="J271" s="85"/>
      <c r="K271" s="87"/>
      <c r="L271" s="85"/>
      <c r="M271" s="220">
        <v>45040</v>
      </c>
      <c r="N271" s="221" t="s">
        <v>18</v>
      </c>
      <c r="O271" s="221">
        <v>1223</v>
      </c>
      <c r="P271" s="222" t="s">
        <v>651</v>
      </c>
      <c r="Q271" s="222" t="s">
        <v>73</v>
      </c>
      <c r="R271" s="45" t="s">
        <v>652</v>
      </c>
      <c r="S271" s="45" t="s">
        <v>653</v>
      </c>
      <c r="T271" s="44"/>
    </row>
    <row r="272" spans="1:21" x14ac:dyDescent="0.25">
      <c r="A272" s="224">
        <v>45041</v>
      </c>
      <c r="B272" s="225" t="s">
        <v>521</v>
      </c>
      <c r="C272" s="225" t="s">
        <v>685</v>
      </c>
      <c r="D272" s="225" t="s">
        <v>612</v>
      </c>
      <c r="E272" s="226">
        <v>0</v>
      </c>
      <c r="F272" s="226">
        <v>2399.13</v>
      </c>
      <c r="G272" s="53">
        <f t="shared" si="11"/>
        <v>6419.2199999999984</v>
      </c>
      <c r="H272" s="87"/>
      <c r="I272" s="87"/>
      <c r="J272" s="85"/>
      <c r="K272" s="87"/>
      <c r="L272" s="85"/>
      <c r="M272" s="220">
        <v>45040</v>
      </c>
      <c r="N272" s="221" t="s">
        <v>27</v>
      </c>
      <c r="O272" s="221">
        <v>226</v>
      </c>
      <c r="P272" s="222" t="s">
        <v>73</v>
      </c>
      <c r="Q272" s="222" t="s">
        <v>654</v>
      </c>
      <c r="R272" s="45" t="s">
        <v>655</v>
      </c>
      <c r="S272" s="45" t="s">
        <v>656</v>
      </c>
      <c r="T272" s="44"/>
    </row>
    <row r="273" spans="1:20" x14ac:dyDescent="0.25">
      <c r="A273" s="224">
        <v>45041</v>
      </c>
      <c r="B273" s="225" t="s">
        <v>521</v>
      </c>
      <c r="C273" s="225" t="s">
        <v>686</v>
      </c>
      <c r="D273" s="225" t="s">
        <v>575</v>
      </c>
      <c r="E273" s="226">
        <v>0</v>
      </c>
      <c r="F273" s="226">
        <v>190</v>
      </c>
      <c r="G273" s="53">
        <f t="shared" si="11"/>
        <v>6229.2199999999984</v>
      </c>
      <c r="H273" s="87"/>
      <c r="I273" s="87"/>
      <c r="J273" s="85"/>
      <c r="K273" s="87"/>
      <c r="L273" s="85"/>
      <c r="M273" s="220">
        <v>45040</v>
      </c>
      <c r="N273" s="221" t="s">
        <v>27</v>
      </c>
      <c r="O273" s="221">
        <v>226</v>
      </c>
      <c r="P273" s="222" t="s">
        <v>73</v>
      </c>
      <c r="Q273" s="222" t="s">
        <v>88</v>
      </c>
      <c r="R273" s="45" t="s">
        <v>657</v>
      </c>
      <c r="S273" s="45" t="s">
        <v>658</v>
      </c>
      <c r="T273" s="44"/>
    </row>
    <row r="274" spans="1:20" x14ac:dyDescent="0.25">
      <c r="A274" s="224">
        <v>45042</v>
      </c>
      <c r="B274" s="225" t="s">
        <v>53</v>
      </c>
      <c r="C274" s="225" t="s">
        <v>64</v>
      </c>
      <c r="D274" s="225" t="s">
        <v>370</v>
      </c>
      <c r="E274" s="226">
        <v>418</v>
      </c>
      <c r="F274" s="226">
        <v>0</v>
      </c>
      <c r="G274" s="53">
        <f t="shared" si="11"/>
        <v>6647.2199999999984</v>
      </c>
      <c r="H274" s="87"/>
      <c r="I274" s="87"/>
      <c r="J274" s="87"/>
      <c r="K274" s="87"/>
      <c r="L274" s="85"/>
      <c r="M274" s="227">
        <v>45041</v>
      </c>
      <c r="N274" s="228" t="s">
        <v>27</v>
      </c>
      <c r="O274" s="228">
        <v>226</v>
      </c>
      <c r="P274" s="229" t="s">
        <v>73</v>
      </c>
      <c r="Q274" s="229" t="s">
        <v>182</v>
      </c>
      <c r="R274" s="229" t="s">
        <v>664</v>
      </c>
      <c r="S274" s="45" t="s">
        <v>665</v>
      </c>
      <c r="T274" s="223"/>
    </row>
    <row r="275" spans="1:20" x14ac:dyDescent="0.25">
      <c r="A275" s="224">
        <v>45043</v>
      </c>
      <c r="B275" s="225" t="s">
        <v>53</v>
      </c>
      <c r="C275" s="225" t="s">
        <v>64</v>
      </c>
      <c r="D275" s="225" t="s">
        <v>687</v>
      </c>
      <c r="E275" s="226">
        <v>247.5</v>
      </c>
      <c r="F275" s="226">
        <v>0</v>
      </c>
      <c r="G275" s="53">
        <f t="shared" si="11"/>
        <v>6894.7199999999984</v>
      </c>
      <c r="H275" s="87"/>
      <c r="I275" s="87"/>
      <c r="J275" s="87"/>
      <c r="K275" s="87"/>
      <c r="L275" s="85"/>
      <c r="M275" s="227">
        <v>45041</v>
      </c>
      <c r="N275" s="228" t="s">
        <v>27</v>
      </c>
      <c r="O275" s="228">
        <v>226</v>
      </c>
      <c r="P275" s="229" t="s">
        <v>73</v>
      </c>
      <c r="Q275" s="229" t="s">
        <v>182</v>
      </c>
      <c r="R275" s="229" t="s">
        <v>666</v>
      </c>
      <c r="S275" s="45" t="s">
        <v>667</v>
      </c>
      <c r="T275" s="24"/>
    </row>
    <row r="276" spans="1:20" x14ac:dyDescent="0.25">
      <c r="A276" s="224">
        <v>45043</v>
      </c>
      <c r="B276" s="225" t="s">
        <v>521</v>
      </c>
      <c r="C276" s="225" t="s">
        <v>688</v>
      </c>
      <c r="D276" s="225" t="s">
        <v>168</v>
      </c>
      <c r="E276" s="226">
        <v>0</v>
      </c>
      <c r="F276" s="226">
        <v>410</v>
      </c>
      <c r="G276" s="53">
        <f t="shared" si="11"/>
        <v>6484.7199999999984</v>
      </c>
      <c r="H276" s="87"/>
      <c r="I276" s="87"/>
      <c r="J276" s="87"/>
      <c r="K276" s="87"/>
      <c r="L276" s="87"/>
      <c r="M276" s="227">
        <v>45041</v>
      </c>
      <c r="N276" s="228" t="s">
        <v>83</v>
      </c>
      <c r="O276" s="228">
        <v>1</v>
      </c>
      <c r="P276" s="229" t="s">
        <v>73</v>
      </c>
      <c r="Q276" s="229" t="s">
        <v>668</v>
      </c>
      <c r="R276" s="229" t="s">
        <v>666</v>
      </c>
      <c r="S276" s="45" t="s">
        <v>669</v>
      </c>
      <c r="T276" s="24"/>
    </row>
    <row r="277" spans="1:20" x14ac:dyDescent="0.25">
      <c r="A277" s="224">
        <v>45044</v>
      </c>
      <c r="B277" s="225" t="s">
        <v>521</v>
      </c>
      <c r="C277" s="225" t="s">
        <v>689</v>
      </c>
      <c r="D277" s="225" t="s">
        <v>242</v>
      </c>
      <c r="E277" s="226">
        <v>0</v>
      </c>
      <c r="F277" s="226">
        <v>330.02</v>
      </c>
      <c r="G277" s="53">
        <f t="shared" si="11"/>
        <v>6154.6999999999989</v>
      </c>
      <c r="H277" s="87"/>
      <c r="I277" s="87"/>
      <c r="J277" s="87"/>
      <c r="K277" s="87"/>
      <c r="L277" s="87"/>
      <c r="M277" s="227">
        <v>45041</v>
      </c>
      <c r="N277" s="228" t="s">
        <v>27</v>
      </c>
      <c r="O277" s="228">
        <v>226</v>
      </c>
      <c r="P277" s="229" t="s">
        <v>73</v>
      </c>
      <c r="Q277" s="229" t="s">
        <v>182</v>
      </c>
      <c r="R277" s="229" t="s">
        <v>670</v>
      </c>
      <c r="S277" s="45" t="s">
        <v>671</v>
      </c>
      <c r="T277" s="24"/>
    </row>
    <row r="278" spans="1:20" x14ac:dyDescent="0.25">
      <c r="A278" s="224">
        <v>45044</v>
      </c>
      <c r="B278" s="225" t="s">
        <v>521</v>
      </c>
      <c r="C278" s="225" t="s">
        <v>690</v>
      </c>
      <c r="D278" s="225" t="s">
        <v>691</v>
      </c>
      <c r="E278" s="226">
        <v>0</v>
      </c>
      <c r="F278" s="226">
        <v>1100</v>
      </c>
      <c r="G278" s="53">
        <f t="shared" si="11"/>
        <v>5054.6999999999989</v>
      </c>
      <c r="H278" s="87"/>
      <c r="I278" s="87"/>
      <c r="J278" s="87"/>
      <c r="K278" s="87"/>
      <c r="L278" s="87"/>
      <c r="M278" s="227">
        <v>45042</v>
      </c>
      <c r="N278" s="228" t="s">
        <v>83</v>
      </c>
      <c r="O278" s="228">
        <v>1</v>
      </c>
      <c r="P278" s="229" t="s">
        <v>73</v>
      </c>
      <c r="Q278" s="229" t="s">
        <v>672</v>
      </c>
      <c r="R278" s="45" t="s">
        <v>670</v>
      </c>
      <c r="S278" s="45" t="s">
        <v>673</v>
      </c>
      <c r="T278" s="24"/>
    </row>
    <row r="279" spans="1:20" x14ac:dyDescent="0.25">
      <c r="A279" s="224">
        <v>45044</v>
      </c>
      <c r="B279" s="225" t="s">
        <v>521</v>
      </c>
      <c r="C279" s="225" t="s">
        <v>710</v>
      </c>
      <c r="D279" s="225" t="s">
        <v>552</v>
      </c>
      <c r="E279" s="226"/>
      <c r="F279" s="226">
        <v>950</v>
      </c>
      <c r="G279" s="53">
        <f>G278+E279-F279</f>
        <v>4104.6999999999989</v>
      </c>
      <c r="H279" s="87"/>
      <c r="I279" s="87"/>
      <c r="J279" s="87"/>
      <c r="K279" s="87"/>
      <c r="L279" s="87"/>
      <c r="M279" s="227">
        <v>45042</v>
      </c>
      <c r="N279" s="228" t="s">
        <v>18</v>
      </c>
      <c r="O279" s="228">
        <v>1225</v>
      </c>
      <c r="P279" s="229" t="s">
        <v>542</v>
      </c>
      <c r="Q279" s="229" t="s">
        <v>73</v>
      </c>
      <c r="R279" s="45" t="s">
        <v>674</v>
      </c>
      <c r="S279" s="45" t="s">
        <v>675</v>
      </c>
      <c r="T279" s="24"/>
    </row>
    <row r="280" spans="1:20" x14ac:dyDescent="0.25">
      <c r="A280" s="224">
        <v>45044</v>
      </c>
      <c r="B280" s="225" t="s">
        <v>521</v>
      </c>
      <c r="C280" s="225" t="s">
        <v>711</v>
      </c>
      <c r="D280" s="225" t="s">
        <v>548</v>
      </c>
      <c r="E280" s="226"/>
      <c r="F280" s="226">
        <v>1525</v>
      </c>
      <c r="G280" s="53">
        <f>G279+E280-F280</f>
        <v>2579.6999999999989</v>
      </c>
      <c r="H280" s="87"/>
      <c r="I280" s="87"/>
      <c r="J280" s="87"/>
      <c r="K280" s="87"/>
      <c r="L280" s="87"/>
      <c r="M280" s="227">
        <v>45043</v>
      </c>
      <c r="N280" s="228" t="s">
        <v>59</v>
      </c>
      <c r="O280" s="228">
        <v>1224</v>
      </c>
      <c r="P280" s="229" t="s">
        <v>676</v>
      </c>
      <c r="Q280" s="229" t="s">
        <v>73</v>
      </c>
      <c r="R280" s="39" t="s">
        <v>677</v>
      </c>
      <c r="S280" s="39" t="s">
        <v>678</v>
      </c>
      <c r="T280" s="40"/>
    </row>
    <row r="281" spans="1:20" x14ac:dyDescent="0.25">
      <c r="A281" s="224">
        <v>45044</v>
      </c>
      <c r="B281" s="225" t="s">
        <v>53</v>
      </c>
      <c r="C281" s="225" t="s">
        <v>64</v>
      </c>
      <c r="D281" s="225" t="s">
        <v>370</v>
      </c>
      <c r="E281" s="226">
        <v>418</v>
      </c>
      <c r="F281" s="226">
        <v>0</v>
      </c>
      <c r="G281" s="53">
        <f>G280+E281-F281</f>
        <v>2997.6999999999989</v>
      </c>
      <c r="H281" s="87"/>
      <c r="I281" s="87"/>
      <c r="J281" s="87"/>
      <c r="K281" s="87"/>
      <c r="L281" s="87"/>
      <c r="M281" s="227">
        <v>45043</v>
      </c>
      <c r="N281" s="228" t="s">
        <v>27</v>
      </c>
      <c r="O281" s="228">
        <v>226</v>
      </c>
      <c r="P281" s="229" t="s">
        <v>73</v>
      </c>
      <c r="Q281" s="229" t="s">
        <v>679</v>
      </c>
      <c r="R281" s="39" t="s">
        <v>680</v>
      </c>
      <c r="S281" s="39" t="s">
        <v>681</v>
      </c>
      <c r="T281" s="38"/>
    </row>
    <row r="282" spans="1:20" x14ac:dyDescent="0.25">
      <c r="A282" s="155"/>
      <c r="B282" s="154"/>
      <c r="C282" s="154"/>
      <c r="D282" s="154"/>
      <c r="E282" s="156"/>
      <c r="F282" s="156"/>
      <c r="G282" s="53">
        <f t="shared" si="11"/>
        <v>2997.6999999999989</v>
      </c>
      <c r="H282" s="87"/>
      <c r="I282" s="87"/>
      <c r="J282" s="87"/>
      <c r="K282" s="87"/>
      <c r="L282" s="87"/>
      <c r="M282" s="227">
        <v>45043</v>
      </c>
      <c r="N282" s="228" t="s">
        <v>18</v>
      </c>
      <c r="O282" s="228">
        <v>1226</v>
      </c>
      <c r="P282" s="229" t="s">
        <v>682</v>
      </c>
      <c r="Q282" s="229" t="s">
        <v>73</v>
      </c>
      <c r="R282" s="39" t="s">
        <v>683</v>
      </c>
      <c r="S282" s="39" t="s">
        <v>684</v>
      </c>
      <c r="T282" s="38"/>
    </row>
    <row r="283" spans="1:20" x14ac:dyDescent="0.25">
      <c r="A283" s="155"/>
      <c r="B283" s="154"/>
      <c r="C283" s="154"/>
      <c r="D283" s="154"/>
      <c r="E283" s="156"/>
      <c r="F283" s="156"/>
      <c r="G283" s="53">
        <f t="shared" si="11"/>
        <v>2997.6999999999989</v>
      </c>
      <c r="H283" s="87"/>
      <c r="I283" s="87"/>
      <c r="J283" s="87"/>
      <c r="K283" s="87"/>
      <c r="L283" s="87"/>
      <c r="M283" s="227">
        <v>45044</v>
      </c>
      <c r="N283" s="228" t="s">
        <v>83</v>
      </c>
      <c r="O283" s="228">
        <v>1</v>
      </c>
      <c r="P283" s="229" t="s">
        <v>73</v>
      </c>
      <c r="Q283" s="229" t="s">
        <v>672</v>
      </c>
      <c r="R283" s="45" t="s">
        <v>684</v>
      </c>
    </row>
    <row r="284" spans="1:20" x14ac:dyDescent="0.25">
      <c r="A284" s="155"/>
      <c r="B284" s="154"/>
      <c r="C284" s="154"/>
      <c r="D284" s="154"/>
      <c r="E284" s="156"/>
      <c r="F284" s="156"/>
      <c r="G284" s="53">
        <f t="shared" si="11"/>
        <v>2997.6999999999989</v>
      </c>
      <c r="H284" s="87"/>
      <c r="I284" s="87"/>
      <c r="J284" s="87"/>
      <c r="K284" s="87"/>
      <c r="L284" s="87"/>
      <c r="M284" s="227">
        <v>45044</v>
      </c>
      <c r="N284" s="228" t="s">
        <v>18</v>
      </c>
      <c r="O284" s="228">
        <v>1229</v>
      </c>
      <c r="P284" s="229" t="s">
        <v>134</v>
      </c>
      <c r="Q284" s="229" t="s">
        <v>73</v>
      </c>
      <c r="R284" s="230" t="s">
        <v>719</v>
      </c>
    </row>
    <row r="285" spans="1:20" x14ac:dyDescent="0.25">
      <c r="A285" s="155"/>
      <c r="B285" s="154"/>
      <c r="C285" s="154"/>
      <c r="D285" s="154"/>
      <c r="E285" s="156"/>
      <c r="F285" s="156"/>
      <c r="G285" s="53">
        <f t="shared" si="11"/>
        <v>2997.6999999999989</v>
      </c>
      <c r="H285" s="87"/>
      <c r="I285" s="87"/>
      <c r="J285" s="87"/>
      <c r="K285" s="87"/>
    </row>
    <row r="286" spans="1:20" x14ac:dyDescent="0.25">
      <c r="A286" s="155"/>
      <c r="B286" s="154"/>
      <c r="C286" s="154"/>
      <c r="D286" s="154"/>
      <c r="E286" s="156"/>
      <c r="F286" s="156"/>
      <c r="G286" s="53">
        <f t="shared" si="11"/>
        <v>2997.6999999999989</v>
      </c>
      <c r="H286" s="87"/>
      <c r="I286" s="87"/>
      <c r="J286" s="87"/>
      <c r="K286" s="87"/>
    </row>
    <row r="287" spans="1:20" x14ac:dyDescent="0.25">
      <c r="A287" s="155"/>
      <c r="B287" s="154"/>
      <c r="C287" s="154"/>
      <c r="D287" s="154"/>
      <c r="E287" s="156"/>
      <c r="F287" s="156"/>
      <c r="G287" s="53">
        <f t="shared" si="11"/>
        <v>2997.6999999999989</v>
      </c>
      <c r="H287" s="87"/>
      <c r="I287" s="87"/>
      <c r="J287" s="87"/>
      <c r="K287" s="87"/>
    </row>
    <row r="288" spans="1:20" x14ac:dyDescent="0.25">
      <c r="A288" s="155"/>
      <c r="B288" s="154"/>
      <c r="C288" s="154"/>
      <c r="D288" s="154"/>
      <c r="E288" s="156"/>
      <c r="F288" s="156"/>
      <c r="G288" s="53">
        <f t="shared" si="11"/>
        <v>2997.6999999999989</v>
      </c>
      <c r="H288" s="87"/>
      <c r="I288" s="87"/>
      <c r="J288" s="87"/>
      <c r="K288" s="87"/>
    </row>
    <row r="289" spans="1:11" x14ac:dyDescent="0.25">
      <c r="A289" s="155"/>
      <c r="B289" s="154"/>
      <c r="C289" s="154"/>
      <c r="D289" s="154"/>
      <c r="E289" s="156"/>
      <c r="F289" s="156"/>
      <c r="G289" s="53">
        <f>G288+E289-F289</f>
        <v>2997.6999999999989</v>
      </c>
      <c r="H289" s="87"/>
      <c r="I289" s="87"/>
      <c r="J289" s="87"/>
      <c r="K289" s="87"/>
    </row>
    <row r="290" spans="1:11" x14ac:dyDescent="0.25">
      <c r="A290" s="155"/>
      <c r="B290" s="154"/>
      <c r="C290" s="154"/>
      <c r="D290" s="154"/>
      <c r="E290" s="156"/>
      <c r="F290" s="156"/>
      <c r="G290" s="88">
        <f t="shared" ref="G290:G305" si="12">G289+E291-F291</f>
        <v>2997.6999999999989</v>
      </c>
      <c r="H290" s="87"/>
      <c r="I290" s="87"/>
      <c r="J290" s="87"/>
      <c r="K290" s="87"/>
    </row>
    <row r="291" spans="1:11" x14ac:dyDescent="0.25">
      <c r="A291" s="155"/>
      <c r="B291" s="154"/>
      <c r="C291" s="154"/>
      <c r="D291" s="154"/>
      <c r="E291" s="156"/>
      <c r="F291" s="156"/>
      <c r="G291" s="88">
        <f t="shared" si="12"/>
        <v>2997.6999999999989</v>
      </c>
    </row>
    <row r="292" spans="1:11" x14ac:dyDescent="0.25">
      <c r="A292" s="155"/>
      <c r="B292" s="154"/>
      <c r="C292" s="154"/>
      <c r="D292" s="154"/>
      <c r="E292" s="156"/>
      <c r="F292" s="156"/>
      <c r="G292" s="88">
        <f t="shared" si="12"/>
        <v>2997.6999999999989</v>
      </c>
    </row>
    <row r="293" spans="1:11" x14ac:dyDescent="0.25">
      <c r="A293" s="155"/>
      <c r="B293" s="154"/>
      <c r="C293" s="154"/>
      <c r="D293" s="154"/>
      <c r="E293" s="156"/>
      <c r="F293" s="156"/>
      <c r="G293" s="88">
        <f t="shared" si="12"/>
        <v>2997.6999999999989</v>
      </c>
    </row>
    <row r="294" spans="1:11" x14ac:dyDescent="0.25">
      <c r="A294" s="155"/>
      <c r="B294" s="154"/>
      <c r="C294" s="154"/>
      <c r="D294" s="154"/>
      <c r="E294" s="156"/>
      <c r="F294" s="156"/>
      <c r="G294" s="88">
        <f t="shared" si="12"/>
        <v>2997.6999999999989</v>
      </c>
    </row>
    <row r="295" spans="1:11" x14ac:dyDescent="0.25">
      <c r="A295" s="155"/>
      <c r="B295" s="154"/>
      <c r="C295" s="154"/>
      <c r="D295" s="154"/>
      <c r="E295" s="156"/>
      <c r="F295" s="156"/>
      <c r="G295" s="88">
        <f t="shared" si="12"/>
        <v>2997.6999999999989</v>
      </c>
    </row>
    <row r="296" spans="1:11" x14ac:dyDescent="0.25">
      <c r="A296" s="137"/>
      <c r="B296" s="136"/>
      <c r="C296" s="136"/>
      <c r="D296" s="136"/>
      <c r="E296" s="157"/>
      <c r="F296" s="157"/>
      <c r="G296" s="88">
        <f t="shared" si="12"/>
        <v>2997.6999999999989</v>
      </c>
    </row>
    <row r="297" spans="1:11" x14ac:dyDescent="0.25">
      <c r="A297" s="137"/>
      <c r="B297" s="136"/>
      <c r="C297" s="136"/>
      <c r="D297" s="136"/>
      <c r="E297" s="157"/>
      <c r="F297" s="157"/>
      <c r="G297" s="135">
        <f t="shared" si="12"/>
        <v>2997.6999999999989</v>
      </c>
    </row>
    <row r="298" spans="1:11" x14ac:dyDescent="0.25">
      <c r="A298" s="137"/>
      <c r="B298" s="136"/>
      <c r="C298" s="136"/>
      <c r="D298" s="136"/>
      <c r="E298" s="136"/>
      <c r="F298" s="136"/>
      <c r="G298" s="135">
        <f t="shared" si="12"/>
        <v>2997.6999999999989</v>
      </c>
    </row>
    <row r="299" spans="1:11" x14ac:dyDescent="0.25">
      <c r="A299" s="137"/>
      <c r="B299" s="136"/>
      <c r="C299" s="136"/>
      <c r="D299" s="136"/>
      <c r="E299" s="136"/>
      <c r="F299" s="136"/>
      <c r="G299" s="135">
        <f t="shared" si="12"/>
        <v>2997.6999999999989</v>
      </c>
    </row>
    <row r="300" spans="1:11" x14ac:dyDescent="0.25">
      <c r="A300" s="137"/>
      <c r="B300" s="136"/>
      <c r="C300" s="136"/>
      <c r="D300" s="136"/>
      <c r="E300" s="136"/>
      <c r="F300" s="136"/>
      <c r="G300" s="135">
        <f t="shared" si="12"/>
        <v>2997.6999999999989</v>
      </c>
    </row>
    <row r="301" spans="1:11" x14ac:dyDescent="0.25">
      <c r="A301" s="137"/>
      <c r="B301" s="136"/>
      <c r="C301" s="136"/>
      <c r="D301" s="136"/>
      <c r="E301" s="136"/>
      <c r="F301" s="136"/>
      <c r="G301" s="135">
        <f t="shared" si="12"/>
        <v>2997.6999999999989</v>
      </c>
    </row>
    <row r="302" spans="1:11" x14ac:dyDescent="0.25">
      <c r="A302" s="137"/>
      <c r="B302" s="136"/>
      <c r="C302" s="136"/>
      <c r="D302" s="136"/>
      <c r="E302" s="136"/>
      <c r="F302" s="136"/>
      <c r="G302" s="135">
        <f t="shared" si="12"/>
        <v>2997.6999999999989</v>
      </c>
    </row>
    <row r="303" spans="1:11" x14ac:dyDescent="0.25">
      <c r="A303" s="137"/>
      <c r="B303" s="136"/>
      <c r="C303" s="136"/>
      <c r="D303" s="136"/>
      <c r="E303" s="136"/>
      <c r="F303" s="136"/>
      <c r="G303" s="135">
        <f t="shared" si="12"/>
        <v>2997.6999999999989</v>
      </c>
    </row>
    <row r="304" spans="1:11" x14ac:dyDescent="0.25">
      <c r="A304" s="136"/>
      <c r="B304" s="136"/>
      <c r="C304" s="136"/>
      <c r="D304" s="136"/>
      <c r="E304" s="136"/>
      <c r="F304" s="136"/>
      <c r="G304" s="135">
        <f t="shared" si="12"/>
        <v>2997.6999999999989</v>
      </c>
    </row>
    <row r="305" spans="1:7" x14ac:dyDescent="0.25">
      <c r="A305" s="136"/>
      <c r="B305" s="136"/>
      <c r="C305" s="136"/>
      <c r="D305" s="136"/>
      <c r="E305" s="136"/>
      <c r="F305" s="136"/>
      <c r="G305" s="88">
        <f t="shared" si="12"/>
        <v>2997.6999999999989</v>
      </c>
    </row>
    <row r="306" spans="1:7" x14ac:dyDescent="0.25">
      <c r="A306" s="83"/>
      <c r="B306" s="83"/>
      <c r="C306" s="83"/>
      <c r="D306" s="83"/>
      <c r="E306" s="83"/>
      <c r="F306" s="83"/>
      <c r="G306" s="83"/>
    </row>
    <row r="307" spans="1:7" x14ac:dyDescent="0.25">
      <c r="A307" s="83"/>
      <c r="B307" s="83"/>
      <c r="C307" s="83"/>
      <c r="D307" s="83"/>
      <c r="E307" s="83"/>
      <c r="F307" s="83"/>
      <c r="G307" s="83"/>
    </row>
    <row r="308" spans="1:7" x14ac:dyDescent="0.25">
      <c r="A308" s="83"/>
      <c r="B308" s="83"/>
      <c r="C308" s="83"/>
      <c r="D308" s="83"/>
      <c r="E308" s="83"/>
      <c r="F308" s="83"/>
    </row>
    <row r="320" spans="1:7" x14ac:dyDescent="0.25">
      <c r="B320" t="s">
        <v>227</v>
      </c>
    </row>
    <row r="321" spans="1:20" x14ac:dyDescent="0.25">
      <c r="B321" t="s">
        <v>228</v>
      </c>
      <c r="E321" s="67">
        <v>15373.88</v>
      </c>
    </row>
    <row r="324" spans="1:20" x14ac:dyDescent="0.25">
      <c r="B324" t="s">
        <v>229</v>
      </c>
      <c r="G324" t="s">
        <v>230</v>
      </c>
    </row>
    <row r="329" spans="1:20" x14ac:dyDescent="0.25">
      <c r="D329" s="536" t="s">
        <v>0</v>
      </c>
      <c r="E329" s="536"/>
      <c r="F329" s="536"/>
      <c r="O329" s="536" t="s">
        <v>10</v>
      </c>
      <c r="P329" s="536"/>
      <c r="Q329" s="1" t="s">
        <v>0</v>
      </c>
    </row>
    <row r="330" spans="1:20" x14ac:dyDescent="0.25">
      <c r="A330" s="1" t="s">
        <v>1</v>
      </c>
      <c r="B330" t="s">
        <v>11</v>
      </c>
      <c r="N330" s="1" t="s">
        <v>1</v>
      </c>
      <c r="O330" t="s">
        <v>11</v>
      </c>
    </row>
    <row r="331" spans="1:20" x14ac:dyDescent="0.25">
      <c r="A331" s="1" t="s">
        <v>2</v>
      </c>
      <c r="B331" s="2">
        <v>45047</v>
      </c>
      <c r="C331" s="2"/>
      <c r="N331" s="1" t="s">
        <v>2</v>
      </c>
      <c r="O331" s="2">
        <f>B331</f>
        <v>45047</v>
      </c>
    </row>
    <row r="332" spans="1:20" x14ac:dyDescent="0.25">
      <c r="A332" s="1" t="s">
        <v>3</v>
      </c>
      <c r="B332" s="2">
        <v>45077</v>
      </c>
      <c r="C332" s="2"/>
      <c r="N332" s="1" t="s">
        <v>3</v>
      </c>
      <c r="O332" s="2">
        <f>B332</f>
        <v>45077</v>
      </c>
      <c r="R332" t="s">
        <v>12</v>
      </c>
    </row>
    <row r="333" spans="1:2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x14ac:dyDescent="0.25">
      <c r="A334" s="7" t="s">
        <v>4</v>
      </c>
      <c r="B334" s="7" t="s">
        <v>5</v>
      </c>
      <c r="C334" s="7"/>
      <c r="D334" s="7" t="s">
        <v>6</v>
      </c>
      <c r="E334" s="7" t="s">
        <v>7</v>
      </c>
      <c r="F334" s="7" t="s">
        <v>8</v>
      </c>
      <c r="G334" s="7" t="s">
        <v>9</v>
      </c>
      <c r="H334" s="6"/>
      <c r="I334" s="6"/>
      <c r="J334" s="6"/>
      <c r="K334" s="6"/>
      <c r="L334" s="6"/>
      <c r="M334" s="17" t="s">
        <v>30</v>
      </c>
      <c r="N334" s="17" t="s">
        <v>31</v>
      </c>
      <c r="O334" s="17" t="s">
        <v>32</v>
      </c>
      <c r="P334" s="17" t="s">
        <v>33</v>
      </c>
      <c r="Q334" s="17" t="s">
        <v>34</v>
      </c>
      <c r="R334" s="17" t="s">
        <v>35</v>
      </c>
      <c r="S334" s="17" t="s">
        <v>36</v>
      </c>
    </row>
    <row r="335" spans="1:20" ht="22.5" x14ac:dyDescent="0.25">
      <c r="A335" s="9"/>
      <c r="B335" s="9"/>
      <c r="C335" s="9"/>
      <c r="D335" s="9" t="s">
        <v>13</v>
      </c>
      <c r="E335" s="16"/>
      <c r="F335" s="16"/>
      <c r="G335" s="292">
        <f>G305</f>
        <v>2997.6999999999989</v>
      </c>
      <c r="H335" s="6"/>
      <c r="I335" s="6"/>
      <c r="J335" s="6"/>
      <c r="K335" s="6"/>
      <c r="L335" s="6"/>
      <c r="M335" s="91"/>
      <c r="N335" s="91"/>
      <c r="O335" s="91" t="s">
        <v>14</v>
      </c>
      <c r="P335" s="91"/>
      <c r="Q335" s="91"/>
      <c r="R335" s="67"/>
      <c r="S335" s="91"/>
      <c r="T335" s="5"/>
    </row>
    <row r="336" spans="1:20" x14ac:dyDescent="0.25">
      <c r="A336" s="73">
        <v>45048</v>
      </c>
      <c r="B336" s="74" t="s">
        <v>521</v>
      </c>
      <c r="C336" s="74" t="s">
        <v>712</v>
      </c>
      <c r="D336" s="74" t="s">
        <v>168</v>
      </c>
      <c r="E336" s="75"/>
      <c r="F336" s="75">
        <v>416.6</v>
      </c>
      <c r="G336" s="53">
        <f t="shared" ref="G336:G343" si="13">G335+E336-F336</f>
        <v>2581.099999999999</v>
      </c>
      <c r="H336" s="85"/>
      <c r="I336" s="86" t="b">
        <v>0</v>
      </c>
      <c r="J336" s="85"/>
      <c r="K336" s="85"/>
      <c r="L336" s="85"/>
      <c r="M336" s="37">
        <v>45048</v>
      </c>
      <c r="N336" s="38" t="s">
        <v>18</v>
      </c>
      <c r="O336" s="38">
        <v>1230</v>
      </c>
      <c r="P336" s="39" t="s">
        <v>462</v>
      </c>
      <c r="Q336" s="39" t="s">
        <v>73</v>
      </c>
      <c r="R336" s="39" t="s">
        <v>692</v>
      </c>
      <c r="S336" s="39" t="s">
        <v>693</v>
      </c>
      <c r="T336" s="35"/>
    </row>
    <row r="337" spans="1:21" x14ac:dyDescent="0.25">
      <c r="A337" s="73">
        <v>45048</v>
      </c>
      <c r="B337" s="74" t="s">
        <v>53</v>
      </c>
      <c r="C337" s="74" t="s">
        <v>64</v>
      </c>
      <c r="D337" s="74" t="s">
        <v>173</v>
      </c>
      <c r="E337" s="75">
        <v>3448.96</v>
      </c>
      <c r="F337" s="75"/>
      <c r="G337" s="53">
        <f t="shared" si="13"/>
        <v>6030.0599999999995</v>
      </c>
      <c r="H337" s="85"/>
      <c r="I337" s="86" t="b">
        <v>0</v>
      </c>
      <c r="J337" s="85"/>
      <c r="K337" s="85"/>
      <c r="L337" s="85"/>
      <c r="M337" s="80">
        <v>45048</v>
      </c>
      <c r="N337" s="81" t="s">
        <v>18</v>
      </c>
      <c r="O337" s="81">
        <v>1231</v>
      </c>
      <c r="P337" s="82" t="s">
        <v>694</v>
      </c>
      <c r="Q337" s="82" t="s">
        <v>73</v>
      </c>
      <c r="R337" s="39" t="s">
        <v>695</v>
      </c>
      <c r="S337" s="39" t="s">
        <v>696</v>
      </c>
      <c r="T337" s="35"/>
    </row>
    <row r="338" spans="1:21" x14ac:dyDescent="0.25">
      <c r="A338" s="73">
        <v>45048</v>
      </c>
      <c r="B338" s="74" t="s">
        <v>53</v>
      </c>
      <c r="C338" s="74" t="s">
        <v>64</v>
      </c>
      <c r="D338" s="74" t="s">
        <v>173</v>
      </c>
      <c r="E338" s="75">
        <v>2133.9899999999998</v>
      </c>
      <c r="F338" s="75"/>
      <c r="G338" s="53">
        <f t="shared" si="13"/>
        <v>8164.0499999999993</v>
      </c>
      <c r="H338" s="85"/>
      <c r="I338" s="86" t="b">
        <v>0</v>
      </c>
      <c r="J338" s="85"/>
      <c r="K338" s="85"/>
      <c r="L338" s="85"/>
      <c r="M338" s="80">
        <v>45048</v>
      </c>
      <c r="N338" s="81" t="s">
        <v>27</v>
      </c>
      <c r="O338" s="81">
        <v>226</v>
      </c>
      <c r="P338" s="82" t="s">
        <v>73</v>
      </c>
      <c r="Q338" s="82" t="s">
        <v>697</v>
      </c>
      <c r="R338" s="39" t="s">
        <v>698</v>
      </c>
      <c r="S338" s="39" t="s">
        <v>699</v>
      </c>
      <c r="T338" s="35"/>
    </row>
    <row r="339" spans="1:21" x14ac:dyDescent="0.25">
      <c r="A339" s="73">
        <v>45049</v>
      </c>
      <c r="B339" s="74" t="s">
        <v>521</v>
      </c>
      <c r="C339" s="74" t="s">
        <v>713</v>
      </c>
      <c r="D339" s="74" t="s">
        <v>714</v>
      </c>
      <c r="E339" s="75"/>
      <c r="F339" s="75">
        <v>60</v>
      </c>
      <c r="G339" s="53">
        <f t="shared" si="13"/>
        <v>8104.0499999999993</v>
      </c>
      <c r="H339" s="85"/>
      <c r="I339" s="86" t="b">
        <v>0</v>
      </c>
      <c r="J339" s="85"/>
      <c r="K339" s="85"/>
      <c r="L339" s="85"/>
      <c r="M339" s="235">
        <v>45048</v>
      </c>
      <c r="N339" s="236" t="s">
        <v>27</v>
      </c>
      <c r="O339" s="236">
        <v>226</v>
      </c>
      <c r="P339" s="237" t="s">
        <v>73</v>
      </c>
      <c r="Q339" s="237" t="s">
        <v>700</v>
      </c>
      <c r="R339" s="116" t="s">
        <v>701</v>
      </c>
      <c r="S339" s="116" t="s">
        <v>702</v>
      </c>
      <c r="T339" s="35"/>
    </row>
    <row r="340" spans="1:21" x14ac:dyDescent="0.25">
      <c r="A340" s="73">
        <v>45049</v>
      </c>
      <c r="B340" s="74" t="s">
        <v>521</v>
      </c>
      <c r="C340" s="74" t="s">
        <v>715</v>
      </c>
      <c r="D340" s="74" t="s">
        <v>548</v>
      </c>
      <c r="E340" s="75"/>
      <c r="F340" s="75">
        <v>200</v>
      </c>
      <c r="G340" s="53">
        <f t="shared" si="13"/>
        <v>7904.0499999999993</v>
      </c>
      <c r="H340" s="85"/>
      <c r="I340" s="86" t="b">
        <v>0</v>
      </c>
      <c r="J340" s="85"/>
      <c r="K340" s="85"/>
      <c r="L340" s="85"/>
      <c r="M340" s="80">
        <v>45049</v>
      </c>
      <c r="N340" s="81" t="s">
        <v>18</v>
      </c>
      <c r="O340" s="81">
        <v>1232</v>
      </c>
      <c r="P340" s="82" t="s">
        <v>703</v>
      </c>
      <c r="Q340" s="82" t="s">
        <v>73</v>
      </c>
      <c r="R340" s="39" t="s">
        <v>704</v>
      </c>
      <c r="S340" s="39" t="s">
        <v>704</v>
      </c>
      <c r="T340" s="35"/>
    </row>
    <row r="341" spans="1:21" x14ac:dyDescent="0.25">
      <c r="A341" s="73">
        <v>45050</v>
      </c>
      <c r="B341" s="74" t="s">
        <v>521</v>
      </c>
      <c r="C341" s="74" t="s">
        <v>716</v>
      </c>
      <c r="D341" s="74" t="s">
        <v>239</v>
      </c>
      <c r="E341" s="75"/>
      <c r="F341" s="75">
        <v>259.98</v>
      </c>
      <c r="G341" s="53">
        <f t="shared" si="13"/>
        <v>7644.07</v>
      </c>
      <c r="H341" s="85"/>
      <c r="I341" s="86" t="b">
        <v>0</v>
      </c>
      <c r="J341" s="85"/>
      <c r="K341" s="85"/>
      <c r="L341" s="85"/>
      <c r="M341" s="80">
        <v>45049</v>
      </c>
      <c r="N341" s="81" t="s">
        <v>18</v>
      </c>
      <c r="O341" s="81">
        <v>1233</v>
      </c>
      <c r="P341" s="82" t="s">
        <v>157</v>
      </c>
      <c r="Q341" s="82" t="s">
        <v>73</v>
      </c>
      <c r="R341" s="39" t="s">
        <v>705</v>
      </c>
      <c r="S341" s="39" t="s">
        <v>705</v>
      </c>
      <c r="T341" s="35"/>
    </row>
    <row r="342" spans="1:21" x14ac:dyDescent="0.25">
      <c r="A342" s="73">
        <v>45050</v>
      </c>
      <c r="B342" s="74" t="s">
        <v>521</v>
      </c>
      <c r="C342" s="74" t="s">
        <v>717</v>
      </c>
      <c r="D342" s="74" t="s">
        <v>636</v>
      </c>
      <c r="E342" s="75"/>
      <c r="F342" s="75">
        <v>259.98</v>
      </c>
      <c r="G342" s="53">
        <f t="shared" si="13"/>
        <v>7384.09</v>
      </c>
      <c r="H342" s="85"/>
      <c r="I342" s="86" t="b">
        <v>0</v>
      </c>
      <c r="J342" s="85"/>
      <c r="K342" s="85"/>
      <c r="L342" s="85"/>
      <c r="M342" s="37">
        <v>45049</v>
      </c>
      <c r="N342" s="38" t="s">
        <v>18</v>
      </c>
      <c r="O342" s="38">
        <v>1227</v>
      </c>
      <c r="P342" s="39" t="s">
        <v>706</v>
      </c>
      <c r="Q342" s="39" t="s">
        <v>73</v>
      </c>
      <c r="R342" s="39" t="s">
        <v>707</v>
      </c>
      <c r="S342" s="39" t="s">
        <v>707</v>
      </c>
      <c r="T342" s="35"/>
    </row>
    <row r="343" spans="1:21" x14ac:dyDescent="0.25">
      <c r="A343" s="73">
        <v>45050</v>
      </c>
      <c r="B343" s="74" t="s">
        <v>521</v>
      </c>
      <c r="C343" s="74" t="s">
        <v>718</v>
      </c>
      <c r="D343" s="74" t="s">
        <v>239</v>
      </c>
      <c r="E343" s="75"/>
      <c r="F343" s="75">
        <v>670.04</v>
      </c>
      <c r="G343" s="53">
        <f t="shared" si="13"/>
        <v>6714.05</v>
      </c>
      <c r="H343" s="85"/>
      <c r="I343" s="86" t="b">
        <v>0</v>
      </c>
      <c r="J343" s="85"/>
      <c r="K343" s="85"/>
      <c r="L343" s="85"/>
      <c r="M343" s="37">
        <v>45050</v>
      </c>
      <c r="N343" s="38" t="s">
        <v>59</v>
      </c>
      <c r="O343" s="38">
        <v>1228</v>
      </c>
      <c r="P343" s="39" t="s">
        <v>708</v>
      </c>
      <c r="Q343" s="39" t="s">
        <v>73</v>
      </c>
      <c r="R343" s="39" t="s">
        <v>709</v>
      </c>
      <c r="S343" s="39" t="s">
        <v>709</v>
      </c>
      <c r="T343" s="35"/>
    </row>
    <row r="344" spans="1:21" x14ac:dyDescent="0.25">
      <c r="A344" s="241">
        <v>45050</v>
      </c>
      <c r="B344" s="74" t="s">
        <v>521</v>
      </c>
      <c r="C344" s="74" t="s">
        <v>720</v>
      </c>
      <c r="D344" s="74" t="s">
        <v>239</v>
      </c>
      <c r="E344" s="242"/>
      <c r="F344" s="242">
        <v>741.01</v>
      </c>
      <c r="G344" s="53">
        <f t="shared" ref="G344:G347" si="14">G343+E344-F344</f>
        <v>5973.04</v>
      </c>
      <c r="H344" s="85"/>
      <c r="I344" s="86" t="b">
        <v>0</v>
      </c>
      <c r="J344" s="85"/>
      <c r="K344" s="85"/>
      <c r="L344" s="85"/>
      <c r="M344" s="238">
        <v>45050</v>
      </c>
      <c r="N344" s="239" t="s">
        <v>27</v>
      </c>
      <c r="O344" s="239">
        <v>226</v>
      </c>
      <c r="P344" s="240" t="s">
        <v>73</v>
      </c>
      <c r="Q344" s="240" t="s">
        <v>739</v>
      </c>
      <c r="R344" s="95" t="s">
        <v>740</v>
      </c>
      <c r="S344" s="95" t="s">
        <v>740</v>
      </c>
      <c r="T344" s="34"/>
      <c r="U344" s="87"/>
    </row>
    <row r="345" spans="1:21" x14ac:dyDescent="0.25">
      <c r="A345" s="241">
        <v>45050</v>
      </c>
      <c r="B345" s="74" t="s">
        <v>521</v>
      </c>
      <c r="C345" s="74" t="s">
        <v>721</v>
      </c>
      <c r="D345" s="74" t="s">
        <v>239</v>
      </c>
      <c r="E345" s="242"/>
      <c r="F345" s="242">
        <v>1049.98</v>
      </c>
      <c r="G345" s="53">
        <f t="shared" si="14"/>
        <v>4923.0599999999995</v>
      </c>
      <c r="H345" s="85"/>
      <c r="I345" s="86" t="b">
        <v>0</v>
      </c>
      <c r="J345" s="85"/>
      <c r="K345" s="85"/>
      <c r="L345" s="85"/>
      <c r="M345" s="238">
        <v>45050</v>
      </c>
      <c r="N345" s="239" t="s">
        <v>27</v>
      </c>
      <c r="O345" s="239">
        <v>226</v>
      </c>
      <c r="P345" s="240" t="s">
        <v>73</v>
      </c>
      <c r="Q345" s="240" t="s">
        <v>741</v>
      </c>
      <c r="R345" s="95" t="s">
        <v>742</v>
      </c>
      <c r="S345" s="95" t="s">
        <v>742</v>
      </c>
      <c r="T345" s="35"/>
      <c r="U345" s="87"/>
    </row>
    <row r="346" spans="1:21" x14ac:dyDescent="0.25">
      <c r="A346" s="241">
        <v>45050</v>
      </c>
      <c r="B346" s="74" t="s">
        <v>521</v>
      </c>
      <c r="C346" s="74" t="s">
        <v>722</v>
      </c>
      <c r="D346" s="74" t="s">
        <v>723</v>
      </c>
      <c r="E346" s="242"/>
      <c r="F346" s="242">
        <v>2000</v>
      </c>
      <c r="G346" s="53">
        <f t="shared" si="14"/>
        <v>2923.0599999999995</v>
      </c>
      <c r="H346" s="85"/>
      <c r="I346" s="86" t="b">
        <v>0</v>
      </c>
      <c r="J346" s="85"/>
      <c r="K346" s="85"/>
      <c r="L346" s="85"/>
      <c r="M346" s="238">
        <v>45050</v>
      </c>
      <c r="N346" s="239" t="s">
        <v>18</v>
      </c>
      <c r="O346" s="239">
        <v>1236</v>
      </c>
      <c r="P346" s="240" t="s">
        <v>743</v>
      </c>
      <c r="Q346" s="240" t="s">
        <v>73</v>
      </c>
      <c r="R346" s="95" t="s">
        <v>744</v>
      </c>
      <c r="S346" s="95" t="s">
        <v>744</v>
      </c>
      <c r="T346" s="35"/>
      <c r="U346" s="87"/>
    </row>
    <row r="347" spans="1:21" x14ac:dyDescent="0.25">
      <c r="A347" s="241">
        <v>45050</v>
      </c>
      <c r="B347" s="74" t="s">
        <v>521</v>
      </c>
      <c r="C347" s="74" t="s">
        <v>724</v>
      </c>
      <c r="D347" s="74" t="s">
        <v>550</v>
      </c>
      <c r="E347" s="242"/>
      <c r="F347" s="242">
        <v>190</v>
      </c>
      <c r="G347" s="53">
        <f t="shared" si="14"/>
        <v>2733.0599999999995</v>
      </c>
      <c r="H347" s="85"/>
      <c r="I347" s="86" t="b">
        <v>0</v>
      </c>
      <c r="J347" s="85"/>
      <c r="K347" s="85"/>
      <c r="L347" s="85"/>
      <c r="M347" s="238">
        <v>45050</v>
      </c>
      <c r="N347" s="239" t="s">
        <v>18</v>
      </c>
      <c r="O347" s="239">
        <v>1234</v>
      </c>
      <c r="P347" s="240" t="s">
        <v>745</v>
      </c>
      <c r="Q347" s="240" t="s">
        <v>73</v>
      </c>
      <c r="R347" s="95" t="s">
        <v>746</v>
      </c>
      <c r="S347" s="95" t="s">
        <v>746</v>
      </c>
      <c r="T347" s="35"/>
      <c r="U347" s="87"/>
    </row>
    <row r="348" spans="1:21" x14ac:dyDescent="0.25">
      <c r="A348" s="241">
        <v>45050</v>
      </c>
      <c r="B348" s="74" t="s">
        <v>53</v>
      </c>
      <c r="C348" s="74" t="s">
        <v>64</v>
      </c>
      <c r="D348" s="74" t="s">
        <v>93</v>
      </c>
      <c r="E348" s="242">
        <v>407.5</v>
      </c>
      <c r="F348" s="242">
        <v>0</v>
      </c>
      <c r="G348" s="53">
        <f>G347+E348-F348</f>
        <v>3140.5599999999995</v>
      </c>
      <c r="H348" s="85"/>
      <c r="I348" s="86" t="b">
        <v>0</v>
      </c>
      <c r="J348" s="85"/>
      <c r="K348" s="85"/>
      <c r="L348" s="85"/>
      <c r="M348" s="238">
        <v>45050</v>
      </c>
      <c r="N348" s="239" t="s">
        <v>18</v>
      </c>
      <c r="O348" s="239">
        <v>1237</v>
      </c>
      <c r="P348" s="240" t="s">
        <v>747</v>
      </c>
      <c r="Q348" s="240" t="s">
        <v>73</v>
      </c>
      <c r="R348" s="95" t="s">
        <v>748</v>
      </c>
      <c r="S348" s="95" t="s">
        <v>748</v>
      </c>
      <c r="T348" s="35"/>
      <c r="U348" s="87"/>
    </row>
    <row r="349" spans="1:21" x14ac:dyDescent="0.25">
      <c r="A349" s="241">
        <v>45050</v>
      </c>
      <c r="B349" s="74" t="s">
        <v>53</v>
      </c>
      <c r="C349" s="243" t="s">
        <v>64</v>
      </c>
      <c r="D349" s="74" t="s">
        <v>93</v>
      </c>
      <c r="E349" s="242">
        <v>559.9</v>
      </c>
      <c r="F349" s="242">
        <v>0</v>
      </c>
      <c r="G349" s="53">
        <f>G348+E349-F349</f>
        <v>3700.4599999999996</v>
      </c>
      <c r="H349" s="85"/>
      <c r="I349" s="86" t="b">
        <v>0</v>
      </c>
      <c r="J349" s="85"/>
      <c r="K349" s="85"/>
      <c r="L349" s="85"/>
      <c r="M349" s="238">
        <v>45050</v>
      </c>
      <c r="N349" s="239" t="s">
        <v>18</v>
      </c>
      <c r="O349" s="239">
        <v>1238</v>
      </c>
      <c r="P349" s="240" t="s">
        <v>749</v>
      </c>
      <c r="Q349" s="240" t="s">
        <v>73</v>
      </c>
      <c r="R349" s="95" t="s">
        <v>750</v>
      </c>
      <c r="S349" s="95" t="s">
        <v>750</v>
      </c>
      <c r="T349" s="35"/>
      <c r="U349" s="87"/>
    </row>
    <row r="350" spans="1:21" x14ac:dyDescent="0.25">
      <c r="A350" s="241">
        <v>45050</v>
      </c>
      <c r="B350" s="74" t="s">
        <v>53</v>
      </c>
      <c r="C350" s="74" t="s">
        <v>64</v>
      </c>
      <c r="D350" s="74" t="s">
        <v>660</v>
      </c>
      <c r="E350" s="242">
        <v>118.8</v>
      </c>
      <c r="F350" s="242">
        <v>0</v>
      </c>
      <c r="G350" s="53">
        <f>G349+E350-F350</f>
        <v>3819.2599999999998</v>
      </c>
      <c r="H350" s="85"/>
      <c r="I350" s="86" t="b">
        <v>0</v>
      </c>
      <c r="J350" s="85"/>
      <c r="K350" s="85"/>
      <c r="L350" s="85"/>
      <c r="M350" s="238">
        <v>45050</v>
      </c>
      <c r="N350" s="239" t="s">
        <v>27</v>
      </c>
      <c r="O350" s="239">
        <v>226</v>
      </c>
      <c r="P350" s="240" t="s">
        <v>73</v>
      </c>
      <c r="Q350" s="240" t="s">
        <v>654</v>
      </c>
      <c r="R350" s="95" t="s">
        <v>751</v>
      </c>
      <c r="S350" s="95" t="s">
        <v>751</v>
      </c>
      <c r="T350" s="35"/>
      <c r="U350" s="87"/>
    </row>
    <row r="351" spans="1:21" x14ac:dyDescent="0.25">
      <c r="A351" s="241">
        <v>45050</v>
      </c>
      <c r="B351" s="74" t="s">
        <v>53</v>
      </c>
      <c r="C351" s="74" t="s">
        <v>64</v>
      </c>
      <c r="D351" s="74" t="s">
        <v>340</v>
      </c>
      <c r="E351" s="242">
        <v>643.5</v>
      </c>
      <c r="F351" s="242">
        <v>0</v>
      </c>
      <c r="G351" s="53">
        <f t="shared" ref="G351:G374" si="15">G350+E351-F351</f>
        <v>4462.76</v>
      </c>
      <c r="H351" s="85"/>
      <c r="I351" s="86" t="b">
        <v>0</v>
      </c>
      <c r="J351" s="85"/>
      <c r="K351" s="85"/>
      <c r="L351" s="85"/>
      <c r="M351" s="238">
        <v>45050</v>
      </c>
      <c r="N351" s="239" t="s">
        <v>27</v>
      </c>
      <c r="O351" s="239">
        <v>903</v>
      </c>
      <c r="P351" s="240" t="s">
        <v>73</v>
      </c>
      <c r="Q351" s="240" t="s">
        <v>427</v>
      </c>
      <c r="R351" s="95" t="s">
        <v>752</v>
      </c>
      <c r="S351" s="95" t="s">
        <v>752</v>
      </c>
      <c r="T351" s="35"/>
      <c r="U351" s="87"/>
    </row>
    <row r="352" spans="1:21" x14ac:dyDescent="0.25">
      <c r="A352" s="241">
        <v>45051</v>
      </c>
      <c r="B352" s="74" t="s">
        <v>53</v>
      </c>
      <c r="C352" s="74" t="s">
        <v>64</v>
      </c>
      <c r="D352" s="74" t="s">
        <v>71</v>
      </c>
      <c r="E352" s="242">
        <v>1979.01</v>
      </c>
      <c r="F352" s="242">
        <v>0</v>
      </c>
      <c r="G352" s="53">
        <f>G351+E352-F352</f>
        <v>6441.77</v>
      </c>
      <c r="H352" s="85"/>
      <c r="I352" s="86" t="b">
        <v>0</v>
      </c>
      <c r="J352" s="85"/>
      <c r="K352" s="85"/>
      <c r="L352" s="85"/>
      <c r="M352" s="238">
        <v>45051</v>
      </c>
      <c r="N352" s="239" t="s">
        <v>18</v>
      </c>
      <c r="O352" s="239">
        <v>1240</v>
      </c>
      <c r="P352" s="240" t="s">
        <v>542</v>
      </c>
      <c r="Q352" s="240" t="s">
        <v>73</v>
      </c>
      <c r="R352" s="95" t="s">
        <v>753</v>
      </c>
      <c r="S352" s="95" t="s">
        <v>753</v>
      </c>
      <c r="T352" s="35"/>
      <c r="U352" s="87"/>
    </row>
    <row r="353" spans="1:21" x14ac:dyDescent="0.25">
      <c r="A353" s="241">
        <v>45051</v>
      </c>
      <c r="B353" s="74" t="s">
        <v>53</v>
      </c>
      <c r="C353" s="74" t="s">
        <v>64</v>
      </c>
      <c r="D353" s="74" t="s">
        <v>775</v>
      </c>
      <c r="E353" s="242">
        <v>200</v>
      </c>
      <c r="F353" s="242"/>
      <c r="G353" s="53">
        <f t="shared" si="15"/>
        <v>6641.77</v>
      </c>
      <c r="H353" s="85"/>
      <c r="I353" s="86" t="b">
        <v>0</v>
      </c>
      <c r="J353" s="85"/>
      <c r="K353" s="85"/>
      <c r="L353" s="85"/>
      <c r="M353" s="238">
        <v>45051</v>
      </c>
      <c r="N353" s="239" t="s">
        <v>18</v>
      </c>
      <c r="O353" s="239">
        <v>1235</v>
      </c>
      <c r="P353" s="240" t="s">
        <v>745</v>
      </c>
      <c r="Q353" s="240" t="s">
        <v>73</v>
      </c>
      <c r="R353" s="95" t="s">
        <v>754</v>
      </c>
      <c r="S353" s="95" t="s">
        <v>754</v>
      </c>
      <c r="T353" s="35"/>
      <c r="U353" s="87"/>
    </row>
    <row r="354" spans="1:21" x14ac:dyDescent="0.25">
      <c r="A354" s="241">
        <v>45051</v>
      </c>
      <c r="B354" s="74" t="s">
        <v>521</v>
      </c>
      <c r="C354" s="74" t="s">
        <v>774</v>
      </c>
      <c r="D354" s="74" t="s">
        <v>232</v>
      </c>
      <c r="E354" s="242"/>
      <c r="F354" s="242">
        <v>837</v>
      </c>
      <c r="G354" s="53">
        <f>G353+E354-F354</f>
        <v>5804.77</v>
      </c>
      <c r="H354" s="85"/>
      <c r="I354" s="246"/>
      <c r="J354" s="85"/>
      <c r="K354" s="85"/>
      <c r="L354" s="85"/>
      <c r="M354" s="238">
        <v>45051</v>
      </c>
      <c r="N354" s="239" t="s">
        <v>83</v>
      </c>
      <c r="O354" s="239">
        <v>1</v>
      </c>
      <c r="P354" s="240" t="s">
        <v>73</v>
      </c>
      <c r="Q354" s="240" t="s">
        <v>755</v>
      </c>
      <c r="R354" s="95" t="s">
        <v>754</v>
      </c>
      <c r="S354" s="95" t="s">
        <v>756</v>
      </c>
      <c r="T354" s="35"/>
      <c r="U354" s="87"/>
    </row>
    <row r="355" spans="1:21" x14ac:dyDescent="0.25">
      <c r="A355" s="248">
        <v>45055</v>
      </c>
      <c r="B355" s="249" t="s">
        <v>521</v>
      </c>
      <c r="C355" s="249" t="s">
        <v>812</v>
      </c>
      <c r="D355" s="249" t="s">
        <v>813</v>
      </c>
      <c r="E355" s="250">
        <v>0</v>
      </c>
      <c r="F355" s="250">
        <v>150</v>
      </c>
      <c r="G355" s="48">
        <f t="shared" si="15"/>
        <v>5654.77</v>
      </c>
      <c r="H355" s="87"/>
      <c r="I355" s="87"/>
      <c r="J355" s="85"/>
      <c r="K355" s="85"/>
      <c r="L355" s="85"/>
      <c r="M355" s="238">
        <v>45051</v>
      </c>
      <c r="N355" s="239" t="s">
        <v>18</v>
      </c>
      <c r="O355" s="239">
        <v>1239</v>
      </c>
      <c r="P355" s="240" t="s">
        <v>154</v>
      </c>
      <c r="Q355" s="240" t="s">
        <v>73</v>
      </c>
      <c r="R355" s="95" t="s">
        <v>757</v>
      </c>
      <c r="S355" s="95" t="s">
        <v>758</v>
      </c>
      <c r="T355" s="35"/>
      <c r="U355" s="87"/>
    </row>
    <row r="356" spans="1:21" x14ac:dyDescent="0.25">
      <c r="A356" s="241">
        <v>45051</v>
      </c>
      <c r="B356" s="74" t="s">
        <v>53</v>
      </c>
      <c r="C356" s="74" t="s">
        <v>64</v>
      </c>
      <c r="D356" s="74" t="s">
        <v>776</v>
      </c>
      <c r="E356" s="242">
        <v>500</v>
      </c>
      <c r="F356" s="242">
        <v>0</v>
      </c>
      <c r="G356" s="53">
        <f>G355+E356-F356</f>
        <v>6154.77</v>
      </c>
      <c r="H356" s="87"/>
      <c r="I356" s="87"/>
      <c r="J356" s="85"/>
      <c r="K356" s="85"/>
      <c r="L356" s="85"/>
      <c r="M356" s="238">
        <v>45051</v>
      </c>
      <c r="N356" s="239" t="s">
        <v>759</v>
      </c>
      <c r="O356" s="239">
        <v>0</v>
      </c>
      <c r="P356" s="240" t="s">
        <v>73</v>
      </c>
      <c r="Q356" s="240" t="s">
        <v>157</v>
      </c>
      <c r="R356" s="95" t="s">
        <v>760</v>
      </c>
      <c r="S356" s="95" t="s">
        <v>761</v>
      </c>
      <c r="T356" s="35"/>
      <c r="U356" s="87"/>
    </row>
    <row r="357" spans="1:21" x14ac:dyDescent="0.25">
      <c r="A357" s="248">
        <v>45054</v>
      </c>
      <c r="B357" s="249" t="s">
        <v>53</v>
      </c>
      <c r="C357" s="249" t="s">
        <v>64</v>
      </c>
      <c r="D357" s="249" t="s">
        <v>214</v>
      </c>
      <c r="E357" s="250">
        <v>3455.1</v>
      </c>
      <c r="F357" s="250">
        <v>0</v>
      </c>
      <c r="G357" s="53">
        <f>G356+E357-F357</f>
        <v>9609.8700000000008</v>
      </c>
      <c r="H357" s="87"/>
      <c r="I357" s="87"/>
      <c r="J357" s="85"/>
      <c r="K357" s="85"/>
      <c r="L357" s="85"/>
      <c r="M357" s="238">
        <v>45054</v>
      </c>
      <c r="N357" s="239" t="s">
        <v>18</v>
      </c>
      <c r="O357" s="239">
        <v>1241</v>
      </c>
      <c r="P357" s="240" t="s">
        <v>762</v>
      </c>
      <c r="Q357" s="240" t="s">
        <v>73</v>
      </c>
      <c r="R357" s="95" t="s">
        <v>763</v>
      </c>
      <c r="S357" s="95" t="s">
        <v>764</v>
      </c>
      <c r="T357" s="35"/>
      <c r="U357" s="87"/>
    </row>
    <row r="358" spans="1:21" x14ac:dyDescent="0.25">
      <c r="A358" s="248">
        <v>45055</v>
      </c>
      <c r="B358" s="249" t="s">
        <v>521</v>
      </c>
      <c r="C358" s="249" t="s">
        <v>54</v>
      </c>
      <c r="D358" s="249" t="s">
        <v>777</v>
      </c>
      <c r="E358" s="250"/>
      <c r="F358" s="250">
        <v>216.11</v>
      </c>
      <c r="G358" s="53">
        <f>G357+E358-F358</f>
        <v>9393.76</v>
      </c>
      <c r="H358" s="87"/>
      <c r="I358" s="87"/>
      <c r="J358" s="85"/>
      <c r="K358" s="85"/>
      <c r="L358" s="85"/>
      <c r="M358" s="238">
        <v>45054</v>
      </c>
      <c r="N358" s="239" t="s">
        <v>27</v>
      </c>
      <c r="O358" s="239">
        <v>226</v>
      </c>
      <c r="P358" s="240" t="s">
        <v>73</v>
      </c>
      <c r="Q358" s="240" t="s">
        <v>399</v>
      </c>
      <c r="R358" s="95" t="s">
        <v>765</v>
      </c>
      <c r="S358" s="95" t="s">
        <v>765</v>
      </c>
      <c r="T358" s="35"/>
      <c r="U358" s="87"/>
    </row>
    <row r="359" spans="1:21" x14ac:dyDescent="0.25">
      <c r="A359" s="248">
        <v>45055</v>
      </c>
      <c r="B359" s="249" t="s">
        <v>521</v>
      </c>
      <c r="C359" s="249" t="s">
        <v>54</v>
      </c>
      <c r="D359" s="249" t="s">
        <v>778</v>
      </c>
      <c r="E359" s="250"/>
      <c r="F359" s="250">
        <v>36.04</v>
      </c>
      <c r="G359" s="53">
        <f t="shared" si="15"/>
        <v>9357.7199999999993</v>
      </c>
      <c r="H359" s="87"/>
      <c r="I359" s="87"/>
      <c r="J359" s="85"/>
      <c r="K359" s="85"/>
      <c r="L359" s="85"/>
      <c r="M359" s="148">
        <v>45055</v>
      </c>
      <c r="N359" s="149" t="s">
        <v>27</v>
      </c>
      <c r="O359" s="149">
        <v>226</v>
      </c>
      <c r="P359" s="150" t="s">
        <v>73</v>
      </c>
      <c r="Q359" s="150" t="s">
        <v>766</v>
      </c>
      <c r="R359" s="95" t="s">
        <v>767</v>
      </c>
      <c r="S359" s="95" t="s">
        <v>767</v>
      </c>
      <c r="T359" s="35"/>
      <c r="U359" s="87"/>
    </row>
    <row r="360" spans="1:21" x14ac:dyDescent="0.25">
      <c r="A360" s="248">
        <v>45055</v>
      </c>
      <c r="B360" s="249" t="s">
        <v>521</v>
      </c>
      <c r="C360" s="249" t="s">
        <v>779</v>
      </c>
      <c r="D360" s="249" t="s">
        <v>550</v>
      </c>
      <c r="E360" s="250"/>
      <c r="F360" s="250">
        <v>650</v>
      </c>
      <c r="G360" s="53">
        <f t="shared" si="15"/>
        <v>8707.7199999999993</v>
      </c>
      <c r="H360" s="87"/>
      <c r="I360" s="87"/>
      <c r="J360" s="85"/>
      <c r="K360" s="85"/>
      <c r="L360" s="85"/>
      <c r="M360" s="148">
        <v>45055</v>
      </c>
      <c r="N360" s="149" t="s">
        <v>29</v>
      </c>
      <c r="O360" s="149">
        <v>0</v>
      </c>
      <c r="P360" s="150" t="s">
        <v>72</v>
      </c>
      <c r="Q360" s="150" t="s">
        <v>73</v>
      </c>
      <c r="R360" s="95" t="s">
        <v>768</v>
      </c>
      <c r="S360" s="95" t="s">
        <v>768</v>
      </c>
      <c r="T360" s="35"/>
      <c r="U360" s="87"/>
    </row>
    <row r="361" spans="1:21" x14ac:dyDescent="0.25">
      <c r="A361" s="248">
        <v>45056</v>
      </c>
      <c r="B361" s="249" t="s">
        <v>53</v>
      </c>
      <c r="C361" s="249" t="s">
        <v>64</v>
      </c>
      <c r="D361" s="249" t="s">
        <v>173</v>
      </c>
      <c r="E361" s="250">
        <v>510</v>
      </c>
      <c r="F361" s="250"/>
      <c r="G361" s="53">
        <f t="shared" si="15"/>
        <v>9217.7199999999993</v>
      </c>
      <c r="H361" s="87"/>
      <c r="I361" s="87"/>
      <c r="J361" s="85"/>
      <c r="K361" s="85"/>
      <c r="L361" s="85"/>
      <c r="M361" s="148">
        <v>45055</v>
      </c>
      <c r="N361" s="149" t="s">
        <v>38</v>
      </c>
      <c r="O361" s="149">
        <v>282</v>
      </c>
      <c r="P361" s="150" t="s">
        <v>75</v>
      </c>
      <c r="Q361" s="150" t="s">
        <v>73</v>
      </c>
      <c r="R361" s="95" t="s">
        <v>769</v>
      </c>
      <c r="S361" s="95" t="s">
        <v>769</v>
      </c>
      <c r="T361" s="35"/>
      <c r="U361" s="87"/>
    </row>
    <row r="362" spans="1:21" x14ac:dyDescent="0.25">
      <c r="A362" s="248">
        <v>45057</v>
      </c>
      <c r="B362" s="249" t="s">
        <v>521</v>
      </c>
      <c r="C362" s="249" t="s">
        <v>785</v>
      </c>
      <c r="D362" s="249" t="s">
        <v>786</v>
      </c>
      <c r="E362" s="250"/>
      <c r="F362" s="250">
        <v>900</v>
      </c>
      <c r="G362" s="53">
        <f t="shared" si="15"/>
        <v>8317.7199999999993</v>
      </c>
      <c r="H362" s="87"/>
      <c r="I362" s="87"/>
      <c r="J362" s="85"/>
      <c r="K362" s="85"/>
      <c r="L362" s="85"/>
      <c r="M362" s="148">
        <v>45055</v>
      </c>
      <c r="N362" s="149" t="s">
        <v>29</v>
      </c>
      <c r="O362" s="149">
        <v>0</v>
      </c>
      <c r="P362" s="150" t="s">
        <v>301</v>
      </c>
      <c r="Q362" s="150" t="s">
        <v>73</v>
      </c>
      <c r="R362" s="95" t="s">
        <v>770</v>
      </c>
      <c r="S362" s="95" t="s">
        <v>770</v>
      </c>
      <c r="T362" s="35"/>
      <c r="U362" s="87"/>
    </row>
    <row r="363" spans="1:21" x14ac:dyDescent="0.25">
      <c r="A363" s="248">
        <v>45057</v>
      </c>
      <c r="B363" s="152" t="s">
        <v>521</v>
      </c>
      <c r="C363" s="152" t="s">
        <v>790</v>
      </c>
      <c r="D363" s="152" t="s">
        <v>791</v>
      </c>
      <c r="E363" s="152"/>
      <c r="F363" s="152">
        <v>2648.75</v>
      </c>
      <c r="G363" s="53">
        <f>G362+E363-F363</f>
        <v>5668.9699999999993</v>
      </c>
      <c r="H363" s="87"/>
      <c r="I363" s="87"/>
      <c r="J363" s="85"/>
      <c r="K363" s="85"/>
      <c r="L363" s="85"/>
      <c r="M363" s="148">
        <v>45055</v>
      </c>
      <c r="N363" s="149" t="s">
        <v>38</v>
      </c>
      <c r="O363" s="149">
        <v>282</v>
      </c>
      <c r="P363" s="150" t="s">
        <v>75</v>
      </c>
      <c r="Q363" s="150" t="s">
        <v>73</v>
      </c>
      <c r="R363" s="95" t="s">
        <v>771</v>
      </c>
      <c r="S363" s="95" t="s">
        <v>771</v>
      </c>
      <c r="T363" s="36"/>
      <c r="U363" s="87"/>
    </row>
    <row r="364" spans="1:21" x14ac:dyDescent="0.25">
      <c r="A364" s="248">
        <v>45057</v>
      </c>
      <c r="B364" s="152" t="s">
        <v>521</v>
      </c>
      <c r="C364" s="152" t="s">
        <v>814</v>
      </c>
      <c r="D364" s="152" t="s">
        <v>792</v>
      </c>
      <c r="E364" s="152"/>
      <c r="F364" s="152">
        <v>1168.76</v>
      </c>
      <c r="G364" s="53">
        <f t="shared" si="15"/>
        <v>4500.2099999999991</v>
      </c>
      <c r="H364" s="87"/>
      <c r="I364" s="87"/>
      <c r="J364" s="85"/>
      <c r="K364" s="87"/>
      <c r="L364" s="85"/>
      <c r="M364" s="148">
        <v>45055</v>
      </c>
      <c r="N364" s="149" t="s">
        <v>27</v>
      </c>
      <c r="O364" s="149">
        <v>226</v>
      </c>
      <c r="P364" s="150" t="s">
        <v>73</v>
      </c>
      <c r="Q364" s="150" t="s">
        <v>560</v>
      </c>
      <c r="R364" s="95" t="s">
        <v>772</v>
      </c>
      <c r="S364" s="95" t="s">
        <v>772</v>
      </c>
      <c r="T364" s="35"/>
      <c r="U364" s="87"/>
    </row>
    <row r="365" spans="1:21" x14ac:dyDescent="0.25">
      <c r="A365" s="248">
        <v>45057</v>
      </c>
      <c r="B365" s="249" t="s">
        <v>53</v>
      </c>
      <c r="C365" s="249" t="s">
        <v>64</v>
      </c>
      <c r="D365" s="249" t="s">
        <v>93</v>
      </c>
      <c r="E365" s="250">
        <v>100</v>
      </c>
      <c r="F365" s="250"/>
      <c r="G365" s="53">
        <f>G364+E365-F365</f>
        <v>4600.2099999999991</v>
      </c>
      <c r="H365" s="87"/>
      <c r="I365" s="87"/>
      <c r="J365" s="85"/>
      <c r="K365" s="87"/>
      <c r="L365" s="85"/>
      <c r="M365" s="148">
        <v>45056</v>
      </c>
      <c r="N365" s="149" t="s">
        <v>18</v>
      </c>
      <c r="O365" s="149">
        <v>1245</v>
      </c>
      <c r="P365" s="150" t="s">
        <v>146</v>
      </c>
      <c r="Q365" s="150" t="s">
        <v>73</v>
      </c>
      <c r="R365" s="95" t="s">
        <v>773</v>
      </c>
      <c r="S365" s="95" t="s">
        <v>773</v>
      </c>
      <c r="T365" s="35"/>
      <c r="U365" s="87"/>
    </row>
    <row r="366" spans="1:21" x14ac:dyDescent="0.25">
      <c r="A366" s="248">
        <v>45057</v>
      </c>
      <c r="B366" s="249" t="s">
        <v>53</v>
      </c>
      <c r="C366" s="249" t="s">
        <v>64</v>
      </c>
      <c r="D366" s="249" t="s">
        <v>787</v>
      </c>
      <c r="E366" s="293">
        <v>150</v>
      </c>
      <c r="F366" s="250"/>
      <c r="G366" s="53">
        <f>G365+E366-F366</f>
        <v>4750.2099999999991</v>
      </c>
      <c r="H366" s="87"/>
      <c r="I366" s="87"/>
      <c r="J366" s="85"/>
      <c r="K366" s="87"/>
      <c r="L366" s="85"/>
      <c r="M366" s="254">
        <v>45057</v>
      </c>
      <c r="N366" s="255" t="s">
        <v>27</v>
      </c>
      <c r="O366" s="255">
        <v>226</v>
      </c>
      <c r="P366" s="256" t="s">
        <v>73</v>
      </c>
      <c r="Q366" s="256" t="s">
        <v>200</v>
      </c>
      <c r="R366" s="245" t="s">
        <v>780</v>
      </c>
      <c r="S366" s="245" t="s">
        <v>780</v>
      </c>
      <c r="T366" s="244"/>
      <c r="U366" s="87"/>
    </row>
    <row r="367" spans="1:21" x14ac:dyDescent="0.25">
      <c r="A367" s="248">
        <v>45058</v>
      </c>
      <c r="B367" s="249" t="s">
        <v>521</v>
      </c>
      <c r="C367" s="249" t="s">
        <v>788</v>
      </c>
      <c r="D367" s="249" t="s">
        <v>789</v>
      </c>
      <c r="E367" s="249"/>
      <c r="F367" s="250">
        <v>60</v>
      </c>
      <c r="G367" s="53">
        <f>G366+E367-F367</f>
        <v>4690.2099999999991</v>
      </c>
      <c r="H367" s="87"/>
      <c r="I367" s="87"/>
      <c r="J367" s="85"/>
      <c r="K367" s="87"/>
      <c r="L367" s="85"/>
      <c r="M367" s="254">
        <v>45057</v>
      </c>
      <c r="N367" s="255" t="s">
        <v>27</v>
      </c>
      <c r="O367" s="255">
        <v>226</v>
      </c>
      <c r="P367" s="256" t="s">
        <v>73</v>
      </c>
      <c r="Q367" s="256" t="s">
        <v>460</v>
      </c>
      <c r="R367" s="245" t="s">
        <v>781</v>
      </c>
      <c r="S367" s="245" t="s">
        <v>781</v>
      </c>
      <c r="T367" s="244"/>
      <c r="U367" s="87"/>
    </row>
    <row r="368" spans="1:21" x14ac:dyDescent="0.25">
      <c r="A368" s="248">
        <v>45061</v>
      </c>
      <c r="B368" s="249" t="s">
        <v>521</v>
      </c>
      <c r="C368" s="249" t="s">
        <v>815</v>
      </c>
      <c r="D368" s="249" t="s">
        <v>239</v>
      </c>
      <c r="E368" s="250"/>
      <c r="F368" s="250">
        <v>100</v>
      </c>
      <c r="G368" s="53">
        <f>G367+E368-F368</f>
        <v>4590.2099999999991</v>
      </c>
      <c r="H368" s="87"/>
      <c r="I368" s="87"/>
      <c r="J368" s="85"/>
      <c r="K368" s="87"/>
      <c r="L368" s="85"/>
      <c r="M368" s="254">
        <v>45057</v>
      </c>
      <c r="N368" s="255" t="s">
        <v>18</v>
      </c>
      <c r="O368" s="255">
        <v>1247</v>
      </c>
      <c r="P368" s="256" t="s">
        <v>782</v>
      </c>
      <c r="Q368" s="256" t="s">
        <v>73</v>
      </c>
      <c r="R368" s="245" t="s">
        <v>783</v>
      </c>
      <c r="S368" s="245" t="s">
        <v>783</v>
      </c>
      <c r="T368" s="244"/>
      <c r="U368" s="87"/>
    </row>
    <row r="369" spans="1:21" x14ac:dyDescent="0.25">
      <c r="A369" s="248">
        <v>45061</v>
      </c>
      <c r="B369" s="249" t="s">
        <v>53</v>
      </c>
      <c r="C369" s="249" t="s">
        <v>64</v>
      </c>
      <c r="D369" s="249" t="s">
        <v>93</v>
      </c>
      <c r="E369" s="250">
        <v>100</v>
      </c>
      <c r="F369" s="250">
        <v>0</v>
      </c>
      <c r="G369" s="53">
        <f t="shared" si="15"/>
        <v>4690.2099999999991</v>
      </c>
      <c r="H369" s="87"/>
      <c r="I369" s="87"/>
      <c r="J369" s="85"/>
      <c r="K369" s="87"/>
      <c r="L369" s="85"/>
      <c r="M369" s="257">
        <v>45058</v>
      </c>
      <c r="N369" s="258" t="s">
        <v>18</v>
      </c>
      <c r="O369" s="258">
        <v>1251</v>
      </c>
      <c r="P369" s="259" t="s">
        <v>703</v>
      </c>
      <c r="Q369" s="259" t="s">
        <v>73</v>
      </c>
      <c r="R369" s="247" t="s">
        <v>784</v>
      </c>
      <c r="S369" s="247" t="s">
        <v>784</v>
      </c>
      <c r="T369" s="34"/>
      <c r="U369" s="87"/>
    </row>
    <row r="370" spans="1:21" x14ac:dyDescent="0.25">
      <c r="A370" s="248">
        <v>45061</v>
      </c>
      <c r="B370" s="249" t="s">
        <v>53</v>
      </c>
      <c r="C370" s="249" t="s">
        <v>64</v>
      </c>
      <c r="D370" s="249" t="s">
        <v>334</v>
      </c>
      <c r="E370" s="250">
        <v>4783.76</v>
      </c>
      <c r="F370" s="250">
        <v>0</v>
      </c>
      <c r="G370" s="53">
        <f>G369+E370-F370</f>
        <v>9473.9699999999993</v>
      </c>
      <c r="H370" s="87"/>
      <c r="I370" s="87"/>
      <c r="J370" s="87"/>
      <c r="K370" s="87"/>
      <c r="L370" s="85"/>
      <c r="M370" s="251">
        <v>45061</v>
      </c>
      <c r="N370" s="252" t="s">
        <v>27</v>
      </c>
      <c r="O370" s="252">
        <v>226</v>
      </c>
      <c r="P370" s="253" t="s">
        <v>73</v>
      </c>
      <c r="Q370" s="253" t="s">
        <v>200</v>
      </c>
      <c r="R370" s="39" t="s">
        <v>793</v>
      </c>
      <c r="S370" s="39" t="s">
        <v>793</v>
      </c>
      <c r="T370" s="35"/>
      <c r="U370" s="87"/>
    </row>
    <row r="371" spans="1:21" x14ac:dyDescent="0.25">
      <c r="A371" s="248">
        <v>45061</v>
      </c>
      <c r="B371" s="249" t="s">
        <v>521</v>
      </c>
      <c r="C371" s="249" t="s">
        <v>816</v>
      </c>
      <c r="D371" s="249" t="s">
        <v>634</v>
      </c>
      <c r="E371" s="250">
        <v>0</v>
      </c>
      <c r="F371" s="250">
        <v>100</v>
      </c>
      <c r="G371" s="53">
        <f t="shared" si="15"/>
        <v>9373.9699999999993</v>
      </c>
      <c r="H371" s="87"/>
      <c r="I371" s="87"/>
      <c r="J371" s="85"/>
      <c r="K371" s="87"/>
      <c r="L371" s="85"/>
      <c r="M371" s="251">
        <v>45061</v>
      </c>
      <c r="N371" s="252" t="s">
        <v>18</v>
      </c>
      <c r="O371" s="252">
        <v>1252</v>
      </c>
      <c r="P371" s="253" t="s">
        <v>200</v>
      </c>
      <c r="Q371" s="253" t="s">
        <v>73</v>
      </c>
      <c r="R371" s="39" t="s">
        <v>784</v>
      </c>
      <c r="S371" s="39" t="s">
        <v>784</v>
      </c>
      <c r="T371" s="35"/>
      <c r="U371" s="87"/>
    </row>
    <row r="372" spans="1:21" x14ac:dyDescent="0.25">
      <c r="A372" s="248">
        <v>45061</v>
      </c>
      <c r="B372" s="249" t="s">
        <v>53</v>
      </c>
      <c r="C372" s="249" t="s">
        <v>64</v>
      </c>
      <c r="D372" s="249" t="s">
        <v>95</v>
      </c>
      <c r="E372" s="250">
        <v>4346.1000000000004</v>
      </c>
      <c r="F372" s="250">
        <v>0</v>
      </c>
      <c r="G372" s="53">
        <f>G371+E372-F372</f>
        <v>13720.07</v>
      </c>
      <c r="H372" s="87"/>
      <c r="I372" s="87"/>
      <c r="J372" s="85"/>
      <c r="K372" s="87"/>
      <c r="L372" s="87"/>
      <c r="M372" s="251">
        <v>45061</v>
      </c>
      <c r="N372" s="252" t="s">
        <v>83</v>
      </c>
      <c r="O372" s="252">
        <v>1</v>
      </c>
      <c r="P372" s="253" t="s">
        <v>73</v>
      </c>
      <c r="Q372" s="253" t="s">
        <v>794</v>
      </c>
      <c r="R372" s="39" t="s">
        <v>784</v>
      </c>
      <c r="S372" s="39" t="s">
        <v>795</v>
      </c>
      <c r="T372" s="35"/>
      <c r="U372" s="87"/>
    </row>
    <row r="373" spans="1:21" x14ac:dyDescent="0.25">
      <c r="A373" s="260">
        <v>45061</v>
      </c>
      <c r="B373" s="261" t="s">
        <v>521</v>
      </c>
      <c r="C373" s="261" t="s">
        <v>817</v>
      </c>
      <c r="D373" s="261" t="s">
        <v>168</v>
      </c>
      <c r="E373" s="262"/>
      <c r="F373" s="262">
        <v>1600</v>
      </c>
      <c r="G373" s="53">
        <f t="shared" si="15"/>
        <v>12120.07</v>
      </c>
      <c r="H373" s="87"/>
      <c r="I373" s="87"/>
      <c r="J373" s="85"/>
      <c r="K373" s="87"/>
      <c r="L373" s="85"/>
      <c r="M373" s="251">
        <v>45061</v>
      </c>
      <c r="N373" s="252" t="s">
        <v>18</v>
      </c>
      <c r="O373" s="252">
        <v>1250</v>
      </c>
      <c r="P373" s="253" t="s">
        <v>796</v>
      </c>
      <c r="Q373" s="253" t="s">
        <v>73</v>
      </c>
      <c r="R373" s="39" t="s">
        <v>797</v>
      </c>
      <c r="S373" s="39" t="s">
        <v>798</v>
      </c>
      <c r="T373" s="35"/>
      <c r="U373" s="87"/>
    </row>
    <row r="374" spans="1:21" x14ac:dyDescent="0.25">
      <c r="A374" s="265">
        <v>45062</v>
      </c>
      <c r="B374" s="266" t="s">
        <v>53</v>
      </c>
      <c r="C374" s="266" t="s">
        <v>64</v>
      </c>
      <c r="D374" s="266" t="s">
        <v>842</v>
      </c>
      <c r="E374" s="267">
        <v>2135</v>
      </c>
      <c r="F374" s="267">
        <v>0</v>
      </c>
      <c r="G374" s="53">
        <f t="shared" si="15"/>
        <v>14255.07</v>
      </c>
      <c r="H374" s="87"/>
      <c r="I374" s="87"/>
      <c r="J374" s="85"/>
      <c r="K374" s="87"/>
      <c r="L374" s="85"/>
      <c r="M374" s="251">
        <v>45061</v>
      </c>
      <c r="N374" s="252" t="s">
        <v>18</v>
      </c>
      <c r="O374" s="252">
        <v>1253</v>
      </c>
      <c r="P374" s="253" t="s">
        <v>200</v>
      </c>
      <c r="Q374" s="253" t="s">
        <v>73</v>
      </c>
      <c r="R374" s="39" t="s">
        <v>799</v>
      </c>
      <c r="S374" s="39" t="s">
        <v>800</v>
      </c>
      <c r="T374" s="35"/>
      <c r="U374" s="87"/>
    </row>
    <row r="375" spans="1:21" x14ac:dyDescent="0.25">
      <c r="A375" s="265">
        <v>45062</v>
      </c>
      <c r="B375" s="266" t="s">
        <v>521</v>
      </c>
      <c r="C375" s="266" t="s">
        <v>843</v>
      </c>
      <c r="D375" s="266" t="s">
        <v>548</v>
      </c>
      <c r="E375" s="267"/>
      <c r="F375" s="267">
        <v>1700</v>
      </c>
      <c r="G375" s="53">
        <f>G374+E375-F375</f>
        <v>12555.07</v>
      </c>
      <c r="H375" s="87"/>
      <c r="I375" s="87"/>
      <c r="J375" s="85"/>
      <c r="K375" s="87"/>
      <c r="L375" s="85"/>
      <c r="M375" s="251">
        <v>45061</v>
      </c>
      <c r="N375" s="252" t="s">
        <v>27</v>
      </c>
      <c r="O375" s="252">
        <v>230</v>
      </c>
      <c r="P375" s="253" t="s">
        <v>73</v>
      </c>
      <c r="Q375" s="253" t="s">
        <v>801</v>
      </c>
      <c r="R375" s="39" t="s">
        <v>802</v>
      </c>
      <c r="S375" s="39" t="s">
        <v>803</v>
      </c>
      <c r="T375" s="35"/>
      <c r="U375" s="87"/>
    </row>
    <row r="376" spans="1:21" x14ac:dyDescent="0.25">
      <c r="A376" s="271">
        <v>45062</v>
      </c>
      <c r="B376" s="272" t="s">
        <v>53</v>
      </c>
      <c r="C376" s="272" t="s">
        <v>473</v>
      </c>
      <c r="D376" s="273" t="s">
        <v>438</v>
      </c>
      <c r="E376" s="273">
        <v>1746</v>
      </c>
      <c r="F376" s="273">
        <v>0</v>
      </c>
      <c r="G376" s="53">
        <f>G375+E376-F376</f>
        <v>14301.07</v>
      </c>
      <c r="H376" s="87"/>
      <c r="I376" s="87"/>
      <c r="J376" s="85"/>
      <c r="K376" s="87"/>
      <c r="L376" s="85"/>
      <c r="M376" s="251">
        <v>45061</v>
      </c>
      <c r="N376" s="252" t="s">
        <v>18</v>
      </c>
      <c r="O376" s="252">
        <v>1256</v>
      </c>
      <c r="P376" s="253" t="s">
        <v>804</v>
      </c>
      <c r="Q376" s="253" t="s">
        <v>73</v>
      </c>
      <c r="R376" s="39" t="s">
        <v>805</v>
      </c>
      <c r="S376" s="39" t="s">
        <v>806</v>
      </c>
      <c r="T376" s="35"/>
      <c r="U376" s="87"/>
    </row>
    <row r="377" spans="1:21" x14ac:dyDescent="0.25">
      <c r="A377" s="274">
        <v>45062</v>
      </c>
      <c r="B377" s="272" t="s">
        <v>53</v>
      </c>
      <c r="C377" s="272" t="s">
        <v>64</v>
      </c>
      <c r="D377" s="273" t="s">
        <v>211</v>
      </c>
      <c r="E377" s="273">
        <v>396</v>
      </c>
      <c r="F377" s="273">
        <v>0</v>
      </c>
      <c r="G377" s="53">
        <f t="shared" ref="G377:G380" si="16">G376+E377-F377</f>
        <v>14697.07</v>
      </c>
      <c r="H377" s="87"/>
      <c r="I377" s="87"/>
      <c r="J377" s="85"/>
      <c r="K377" s="87"/>
      <c r="L377" s="85"/>
      <c r="M377" s="251">
        <v>45062</v>
      </c>
      <c r="N377" s="252" t="s">
        <v>59</v>
      </c>
      <c r="O377" s="252">
        <v>1242</v>
      </c>
      <c r="P377" s="253" t="s">
        <v>460</v>
      </c>
      <c r="Q377" s="253" t="s">
        <v>73</v>
      </c>
      <c r="R377" s="39" t="s">
        <v>807</v>
      </c>
      <c r="S377" s="39" t="s">
        <v>808</v>
      </c>
      <c r="T377" s="35"/>
      <c r="U377" s="87"/>
    </row>
    <row r="378" spans="1:21" x14ac:dyDescent="0.25">
      <c r="A378" s="274">
        <v>45062</v>
      </c>
      <c r="B378" s="272" t="s">
        <v>521</v>
      </c>
      <c r="C378" s="272" t="s">
        <v>844</v>
      </c>
      <c r="D378" s="273" t="s">
        <v>845</v>
      </c>
      <c r="E378" s="273">
        <v>0</v>
      </c>
      <c r="F378" s="273">
        <v>2000</v>
      </c>
      <c r="G378" s="53">
        <f>G377+E378-F378</f>
        <v>12697.07</v>
      </c>
      <c r="H378" s="87"/>
      <c r="I378" s="87"/>
      <c r="J378" s="85"/>
      <c r="K378" s="87"/>
      <c r="L378" s="85"/>
      <c r="M378" s="251">
        <v>45062</v>
      </c>
      <c r="N378" s="252" t="s">
        <v>59</v>
      </c>
      <c r="O378" s="252">
        <v>1249</v>
      </c>
      <c r="P378" s="253" t="s">
        <v>809</v>
      </c>
      <c r="Q378" s="253" t="s">
        <v>73</v>
      </c>
      <c r="R378" s="39" t="s">
        <v>810</v>
      </c>
      <c r="S378" s="39" t="s">
        <v>811</v>
      </c>
      <c r="T378" s="34"/>
      <c r="U378" s="87"/>
    </row>
    <row r="379" spans="1:21" x14ac:dyDescent="0.25">
      <c r="A379" s="274">
        <v>45063</v>
      </c>
      <c r="B379" s="272" t="s">
        <v>521</v>
      </c>
      <c r="C379" s="272" t="s">
        <v>846</v>
      </c>
      <c r="D379" s="273" t="s">
        <v>847</v>
      </c>
      <c r="E379" s="273">
        <v>0</v>
      </c>
      <c r="F379" s="273">
        <v>200</v>
      </c>
      <c r="G379" s="53">
        <f t="shared" si="16"/>
        <v>12497.07</v>
      </c>
      <c r="H379" s="87"/>
      <c r="I379" s="87"/>
      <c r="J379" s="85"/>
      <c r="K379" s="87"/>
      <c r="L379" s="85"/>
      <c r="M379" s="268">
        <v>45062</v>
      </c>
      <c r="N379" s="269" t="s">
        <v>83</v>
      </c>
      <c r="O379" s="269">
        <v>1</v>
      </c>
      <c r="P379" s="270" t="s">
        <v>73</v>
      </c>
      <c r="Q379" s="270" t="s">
        <v>818</v>
      </c>
      <c r="R379" s="264" t="s">
        <v>810</v>
      </c>
      <c r="S379" s="264" t="s">
        <v>819</v>
      </c>
      <c r="T379" s="263"/>
      <c r="U379" s="87"/>
    </row>
    <row r="380" spans="1:21" x14ac:dyDescent="0.25">
      <c r="A380" s="274">
        <v>45063</v>
      </c>
      <c r="B380" s="272" t="s">
        <v>521</v>
      </c>
      <c r="C380" s="272" t="s">
        <v>848</v>
      </c>
      <c r="D380" s="273" t="s">
        <v>239</v>
      </c>
      <c r="E380" s="273">
        <v>0</v>
      </c>
      <c r="F380" s="273">
        <v>250</v>
      </c>
      <c r="G380" s="53">
        <f t="shared" si="16"/>
        <v>12247.07</v>
      </c>
      <c r="H380" s="87"/>
      <c r="I380" s="87"/>
      <c r="J380" s="85"/>
      <c r="K380" s="87"/>
      <c r="L380" s="85"/>
      <c r="M380" s="268">
        <v>45062</v>
      </c>
      <c r="N380" s="269" t="s">
        <v>18</v>
      </c>
      <c r="O380" s="269">
        <v>1257</v>
      </c>
      <c r="P380" s="270" t="s">
        <v>820</v>
      </c>
      <c r="Q380" s="270" t="s">
        <v>73</v>
      </c>
      <c r="R380" s="264" t="s">
        <v>821</v>
      </c>
      <c r="S380" s="264" t="s">
        <v>822</v>
      </c>
      <c r="T380" s="263"/>
      <c r="U380" s="87"/>
    </row>
    <row r="381" spans="1:21" x14ac:dyDescent="0.25">
      <c r="A381" s="274">
        <v>45063</v>
      </c>
      <c r="B381" s="272" t="s">
        <v>521</v>
      </c>
      <c r="C381" s="272" t="s">
        <v>849</v>
      </c>
      <c r="D381" s="273" t="s">
        <v>548</v>
      </c>
      <c r="E381" s="273">
        <v>0</v>
      </c>
      <c r="F381" s="273">
        <v>200</v>
      </c>
      <c r="G381" s="53">
        <f>G380+E381-F381</f>
        <v>12047.07</v>
      </c>
      <c r="H381" s="87"/>
      <c r="I381" s="87"/>
      <c r="J381" s="85"/>
      <c r="K381" s="87"/>
      <c r="L381" s="85"/>
      <c r="M381" s="268">
        <v>45062</v>
      </c>
      <c r="N381" s="269" t="s">
        <v>27</v>
      </c>
      <c r="O381" s="269">
        <v>226</v>
      </c>
      <c r="P381" s="270" t="s">
        <v>73</v>
      </c>
      <c r="Q381" s="270" t="s">
        <v>823</v>
      </c>
      <c r="R381" s="264" t="s">
        <v>824</v>
      </c>
      <c r="S381" s="264" t="s">
        <v>825</v>
      </c>
      <c r="T381" s="263"/>
      <c r="U381" s="87"/>
    </row>
    <row r="382" spans="1:21" x14ac:dyDescent="0.25">
      <c r="A382" s="274">
        <v>45063</v>
      </c>
      <c r="B382" s="272" t="s">
        <v>53</v>
      </c>
      <c r="C382" s="272" t="s">
        <v>64</v>
      </c>
      <c r="D382" s="273" t="s">
        <v>850</v>
      </c>
      <c r="E382" s="273">
        <v>910</v>
      </c>
      <c r="F382" s="273">
        <v>0</v>
      </c>
      <c r="G382" s="53">
        <f t="shared" ref="G382:G400" si="17">G381+E382-F382</f>
        <v>12957.07</v>
      </c>
      <c r="H382" s="87"/>
      <c r="I382" s="87"/>
      <c r="J382" s="87"/>
      <c r="K382" s="87"/>
      <c r="L382" s="85"/>
      <c r="M382" s="268">
        <v>45062</v>
      </c>
      <c r="N382" s="269" t="s">
        <v>27</v>
      </c>
      <c r="O382" s="269">
        <v>226</v>
      </c>
      <c r="P382" s="270" t="s">
        <v>73</v>
      </c>
      <c r="Q382" s="270" t="s">
        <v>826</v>
      </c>
      <c r="R382" s="264" t="s">
        <v>827</v>
      </c>
      <c r="S382" s="264" t="s">
        <v>828</v>
      </c>
      <c r="T382" s="263"/>
      <c r="U382" s="87"/>
    </row>
    <row r="383" spans="1:21" x14ac:dyDescent="0.25">
      <c r="A383" s="274">
        <v>45063</v>
      </c>
      <c r="B383" s="272" t="s">
        <v>53</v>
      </c>
      <c r="C383" s="272" t="s">
        <v>64</v>
      </c>
      <c r="D383" s="273" t="s">
        <v>638</v>
      </c>
      <c r="E383" s="273">
        <v>1253.3</v>
      </c>
      <c r="F383" s="273">
        <v>0</v>
      </c>
      <c r="G383" s="53">
        <f t="shared" si="17"/>
        <v>14210.369999999999</v>
      </c>
      <c r="H383" s="87"/>
      <c r="I383" s="87"/>
      <c r="J383" s="85"/>
      <c r="K383" s="87"/>
      <c r="L383" s="85"/>
      <c r="M383" s="268">
        <v>45063</v>
      </c>
      <c r="N383" s="269" t="s">
        <v>18</v>
      </c>
      <c r="O383" s="269">
        <v>1260</v>
      </c>
      <c r="P383" s="270" t="s">
        <v>157</v>
      </c>
      <c r="Q383" s="270" t="s">
        <v>73</v>
      </c>
      <c r="R383" s="264" t="s">
        <v>829</v>
      </c>
      <c r="S383" s="264" t="s">
        <v>829</v>
      </c>
      <c r="T383" s="263"/>
      <c r="U383" s="87"/>
    </row>
    <row r="384" spans="1:21" x14ac:dyDescent="0.25">
      <c r="A384" s="274">
        <v>45063</v>
      </c>
      <c r="B384" s="272" t="s">
        <v>53</v>
      </c>
      <c r="C384" s="272" t="s">
        <v>64</v>
      </c>
      <c r="D384" s="273" t="s">
        <v>661</v>
      </c>
      <c r="E384" s="273">
        <v>100</v>
      </c>
      <c r="F384" s="273">
        <v>0</v>
      </c>
      <c r="G384" s="53">
        <f t="shared" si="17"/>
        <v>14310.369999999999</v>
      </c>
      <c r="H384" s="87"/>
      <c r="I384" s="87"/>
      <c r="J384" s="85"/>
      <c r="K384" s="87"/>
      <c r="L384" s="87"/>
      <c r="M384" s="268">
        <v>45063</v>
      </c>
      <c r="N384" s="269" t="s">
        <v>18</v>
      </c>
      <c r="O384" s="269">
        <v>1261</v>
      </c>
      <c r="P384" s="270" t="s">
        <v>157</v>
      </c>
      <c r="Q384" s="270" t="s">
        <v>73</v>
      </c>
      <c r="R384" s="264" t="s">
        <v>830</v>
      </c>
      <c r="S384" s="264" t="s">
        <v>830</v>
      </c>
      <c r="T384" s="263"/>
      <c r="U384" s="87"/>
    </row>
    <row r="385" spans="1:21" x14ac:dyDescent="0.25">
      <c r="A385" s="274">
        <v>45064</v>
      </c>
      <c r="B385" s="272" t="s">
        <v>521</v>
      </c>
      <c r="C385" s="272" t="s">
        <v>851</v>
      </c>
      <c r="D385" s="273" t="s">
        <v>847</v>
      </c>
      <c r="E385" s="273">
        <v>0</v>
      </c>
      <c r="F385" s="273">
        <v>1161.1500000000001</v>
      </c>
      <c r="G385" s="53">
        <f t="shared" si="17"/>
        <v>13149.22</v>
      </c>
      <c r="H385" s="87"/>
      <c r="I385" s="87"/>
      <c r="J385" s="85"/>
      <c r="K385" s="87"/>
      <c r="L385" s="85"/>
      <c r="M385" s="268">
        <v>45063</v>
      </c>
      <c r="N385" s="269" t="s">
        <v>18</v>
      </c>
      <c r="O385" s="269">
        <v>1259</v>
      </c>
      <c r="P385" s="270" t="s">
        <v>116</v>
      </c>
      <c r="Q385" s="270" t="s">
        <v>73</v>
      </c>
      <c r="R385" s="264" t="s">
        <v>831</v>
      </c>
      <c r="S385" s="264" t="s">
        <v>831</v>
      </c>
      <c r="T385" s="263"/>
      <c r="U385" s="87"/>
    </row>
    <row r="386" spans="1:21" x14ac:dyDescent="0.25">
      <c r="A386" s="281">
        <v>45064</v>
      </c>
      <c r="B386" s="282" t="s">
        <v>521</v>
      </c>
      <c r="C386" s="282" t="s">
        <v>852</v>
      </c>
      <c r="D386" s="283" t="s">
        <v>168</v>
      </c>
      <c r="E386" s="283">
        <v>0</v>
      </c>
      <c r="F386" s="283">
        <v>2200</v>
      </c>
      <c r="G386" s="53">
        <f t="shared" si="17"/>
        <v>10949.22</v>
      </c>
      <c r="H386" s="87"/>
      <c r="I386" s="87"/>
      <c r="J386" s="85"/>
      <c r="K386" s="87"/>
      <c r="L386" s="85"/>
      <c r="M386" s="268">
        <v>45063</v>
      </c>
      <c r="N386" s="269" t="s">
        <v>27</v>
      </c>
      <c r="O386" s="269">
        <v>226</v>
      </c>
      <c r="P386" s="270" t="s">
        <v>73</v>
      </c>
      <c r="Q386" s="270" t="s">
        <v>832</v>
      </c>
      <c r="R386" s="264" t="s">
        <v>833</v>
      </c>
      <c r="S386" s="264" t="s">
        <v>833</v>
      </c>
      <c r="T386" s="34"/>
      <c r="U386" s="87"/>
    </row>
    <row r="387" spans="1:21" x14ac:dyDescent="0.25">
      <c r="A387" s="310">
        <v>45064</v>
      </c>
      <c r="B387" s="311" t="s">
        <v>521</v>
      </c>
      <c r="C387" s="311" t="s">
        <v>853</v>
      </c>
      <c r="D387" s="312" t="s">
        <v>845</v>
      </c>
      <c r="E387" s="312">
        <v>0</v>
      </c>
      <c r="F387" s="312">
        <v>2538.41</v>
      </c>
      <c r="G387" s="53">
        <f t="shared" si="17"/>
        <v>8410.81</v>
      </c>
      <c r="H387" s="87"/>
      <c r="I387" s="87"/>
      <c r="J387" s="85"/>
      <c r="K387" s="87"/>
      <c r="L387" s="85"/>
      <c r="M387" s="268">
        <v>45063</v>
      </c>
      <c r="N387" s="269" t="s">
        <v>27</v>
      </c>
      <c r="O387" s="269">
        <v>226</v>
      </c>
      <c r="P387" s="270" t="s">
        <v>73</v>
      </c>
      <c r="Q387" s="270" t="s">
        <v>834</v>
      </c>
      <c r="R387" s="264" t="s">
        <v>835</v>
      </c>
      <c r="S387" s="264" t="s">
        <v>835</v>
      </c>
      <c r="T387" s="34"/>
      <c r="U387" s="87"/>
    </row>
    <row r="388" spans="1:21" x14ac:dyDescent="0.25">
      <c r="A388" s="274">
        <v>45064</v>
      </c>
      <c r="B388" s="272" t="s">
        <v>53</v>
      </c>
      <c r="C388" s="272" t="s">
        <v>64</v>
      </c>
      <c r="D388" s="273" t="s">
        <v>93</v>
      </c>
      <c r="E388" s="273">
        <v>626</v>
      </c>
      <c r="F388" s="273">
        <v>0</v>
      </c>
      <c r="G388" s="53">
        <f t="shared" si="17"/>
        <v>9036.81</v>
      </c>
      <c r="H388" s="87"/>
      <c r="I388" s="87"/>
      <c r="J388" s="85"/>
      <c r="K388" s="87"/>
      <c r="L388" s="85"/>
      <c r="M388" s="268">
        <v>45063</v>
      </c>
      <c r="N388" s="269" t="s">
        <v>27</v>
      </c>
      <c r="O388" s="269">
        <v>226</v>
      </c>
      <c r="P388" s="270" t="s">
        <v>73</v>
      </c>
      <c r="Q388" s="270" t="s">
        <v>200</v>
      </c>
      <c r="R388" s="264" t="s">
        <v>836</v>
      </c>
      <c r="S388" s="264" t="s">
        <v>836</v>
      </c>
      <c r="T388" s="263"/>
      <c r="U388" s="87"/>
    </row>
    <row r="389" spans="1:21" x14ac:dyDescent="0.25">
      <c r="A389" s="274">
        <v>45064</v>
      </c>
      <c r="B389" s="272" t="s">
        <v>53</v>
      </c>
      <c r="C389" s="272" t="s">
        <v>64</v>
      </c>
      <c r="D389" s="273" t="s">
        <v>93</v>
      </c>
      <c r="E389" s="273">
        <v>854.4</v>
      </c>
      <c r="F389" s="273">
        <v>0</v>
      </c>
      <c r="G389" s="53">
        <f t="shared" si="17"/>
        <v>9891.2099999999991</v>
      </c>
      <c r="H389" s="87"/>
      <c r="I389" s="87"/>
      <c r="J389" s="85"/>
      <c r="K389" s="87"/>
      <c r="L389" s="85"/>
      <c r="M389" s="268">
        <v>45064</v>
      </c>
      <c r="N389" s="269" t="s">
        <v>59</v>
      </c>
      <c r="O389" s="269">
        <v>1258</v>
      </c>
      <c r="P389" s="270" t="s">
        <v>154</v>
      </c>
      <c r="Q389" s="270" t="s">
        <v>73</v>
      </c>
      <c r="R389" s="264" t="s">
        <v>837</v>
      </c>
      <c r="S389" s="264" t="s">
        <v>837</v>
      </c>
      <c r="T389" s="263"/>
      <c r="U389" s="87"/>
    </row>
    <row r="390" spans="1:21" x14ac:dyDescent="0.25">
      <c r="A390" s="281">
        <v>45064</v>
      </c>
      <c r="B390" s="282" t="s">
        <v>521</v>
      </c>
      <c r="C390" s="282" t="s">
        <v>856</v>
      </c>
      <c r="D390" s="283" t="s">
        <v>842</v>
      </c>
      <c r="E390" s="283">
        <v>0</v>
      </c>
      <c r="F390" s="283">
        <v>550</v>
      </c>
      <c r="G390" s="53">
        <f t="shared" si="17"/>
        <v>9341.2099999999991</v>
      </c>
      <c r="H390" s="87"/>
      <c r="I390" s="87"/>
      <c r="J390" s="85"/>
      <c r="K390" s="87"/>
      <c r="L390" s="85"/>
      <c r="M390" s="268">
        <v>45064</v>
      </c>
      <c r="N390" s="269" t="s">
        <v>27</v>
      </c>
      <c r="O390" s="269">
        <v>226</v>
      </c>
      <c r="P390" s="270" t="s">
        <v>73</v>
      </c>
      <c r="Q390" s="270" t="s">
        <v>838</v>
      </c>
      <c r="R390" s="264" t="s">
        <v>839</v>
      </c>
      <c r="S390" s="264" t="s">
        <v>839</v>
      </c>
      <c r="T390" s="263"/>
      <c r="U390" s="87"/>
    </row>
    <row r="391" spans="1:21" x14ac:dyDescent="0.25">
      <c r="A391" s="281">
        <v>45068</v>
      </c>
      <c r="B391" s="282" t="s">
        <v>521</v>
      </c>
      <c r="C391" s="282" t="s">
        <v>862</v>
      </c>
      <c r="D391" s="283" t="s">
        <v>168</v>
      </c>
      <c r="E391" s="283">
        <v>0</v>
      </c>
      <c r="F391" s="283">
        <v>100</v>
      </c>
      <c r="G391" s="53">
        <f>G390+E391-F391</f>
        <v>9241.2099999999991</v>
      </c>
      <c r="H391" s="87"/>
      <c r="I391" s="87"/>
      <c r="J391" s="85"/>
      <c r="K391" s="87"/>
      <c r="L391" s="85"/>
      <c r="M391" s="268">
        <v>45064</v>
      </c>
      <c r="N391" s="269" t="s">
        <v>27</v>
      </c>
      <c r="O391" s="269">
        <v>226</v>
      </c>
      <c r="P391" s="270" t="s">
        <v>73</v>
      </c>
      <c r="Q391" s="270" t="s">
        <v>840</v>
      </c>
      <c r="R391" s="264" t="s">
        <v>841</v>
      </c>
      <c r="S391" s="264" t="s">
        <v>841</v>
      </c>
      <c r="T391" s="263"/>
      <c r="U391" s="87"/>
    </row>
    <row r="392" spans="1:21" x14ac:dyDescent="0.25">
      <c r="A392" s="281">
        <v>45068</v>
      </c>
      <c r="B392" s="282" t="s">
        <v>53</v>
      </c>
      <c r="C392" s="282" t="s">
        <v>64</v>
      </c>
      <c r="D392" s="282" t="s">
        <v>93</v>
      </c>
      <c r="E392" s="283">
        <v>100</v>
      </c>
      <c r="F392" s="283">
        <v>0</v>
      </c>
      <c r="G392" s="53">
        <f t="shared" si="17"/>
        <v>9341.2099999999991</v>
      </c>
      <c r="H392" s="87"/>
      <c r="I392" s="87"/>
      <c r="J392" s="85"/>
      <c r="K392" s="87"/>
      <c r="L392" s="85"/>
      <c r="M392" s="275">
        <v>45064</v>
      </c>
      <c r="N392" s="276" t="s">
        <v>18</v>
      </c>
      <c r="O392" s="276">
        <v>1262</v>
      </c>
      <c r="P392" s="277" t="s">
        <v>854</v>
      </c>
      <c r="Q392" s="277" t="s">
        <v>73</v>
      </c>
      <c r="R392" s="278" t="s">
        <v>855</v>
      </c>
      <c r="S392" s="278" t="s">
        <v>855</v>
      </c>
      <c r="T392" s="279"/>
      <c r="U392" s="87"/>
    </row>
    <row r="393" spans="1:21" x14ac:dyDescent="0.25">
      <c r="A393" s="281">
        <v>45068</v>
      </c>
      <c r="B393" s="282" t="s">
        <v>53</v>
      </c>
      <c r="C393" s="282" t="s">
        <v>64</v>
      </c>
      <c r="D393" s="282" t="s">
        <v>334</v>
      </c>
      <c r="E393" s="283">
        <v>3186.81</v>
      </c>
      <c r="F393" s="283">
        <v>0</v>
      </c>
      <c r="G393" s="53">
        <f t="shared" si="17"/>
        <v>12528.019999999999</v>
      </c>
      <c r="H393" s="87"/>
      <c r="I393" s="87"/>
      <c r="J393" s="85"/>
      <c r="K393" s="87"/>
      <c r="L393" s="85"/>
      <c r="M393" s="284">
        <v>45065</v>
      </c>
      <c r="N393" s="285" t="s">
        <v>59</v>
      </c>
      <c r="O393" s="285">
        <v>1264</v>
      </c>
      <c r="P393" s="286" t="s">
        <v>130</v>
      </c>
      <c r="Q393" s="286" t="s">
        <v>73</v>
      </c>
      <c r="R393" s="264" t="s">
        <v>857</v>
      </c>
      <c r="S393" s="264" t="s">
        <v>857</v>
      </c>
      <c r="T393" s="280"/>
      <c r="U393" s="87"/>
    </row>
    <row r="394" spans="1:21" x14ac:dyDescent="0.25">
      <c r="A394" s="310">
        <v>45068</v>
      </c>
      <c r="B394" s="311" t="s">
        <v>521</v>
      </c>
      <c r="C394" s="311" t="s">
        <v>863</v>
      </c>
      <c r="D394" s="311" t="s">
        <v>791</v>
      </c>
      <c r="E394" s="312"/>
      <c r="F394" s="312">
        <v>2778.76</v>
      </c>
      <c r="G394" s="53">
        <f t="shared" si="17"/>
        <v>9749.2599999999984</v>
      </c>
      <c r="H394" s="87"/>
      <c r="I394" s="87"/>
      <c r="J394" s="87"/>
      <c r="K394" s="87"/>
      <c r="L394" s="85"/>
      <c r="M394" s="284">
        <v>45068</v>
      </c>
      <c r="N394" s="285" t="s">
        <v>59</v>
      </c>
      <c r="O394" s="285">
        <v>1266</v>
      </c>
      <c r="P394" s="286" t="s">
        <v>519</v>
      </c>
      <c r="Q394" s="286" t="s">
        <v>73</v>
      </c>
      <c r="R394" s="264" t="s">
        <v>858</v>
      </c>
      <c r="S394" s="264" t="s">
        <v>858</v>
      </c>
      <c r="T394" s="280"/>
      <c r="U394" s="87"/>
    </row>
    <row r="395" spans="1:21" x14ac:dyDescent="0.25">
      <c r="A395" s="70">
        <v>45068</v>
      </c>
      <c r="B395" s="71" t="s">
        <v>521</v>
      </c>
      <c r="C395" s="71" t="s">
        <v>865</v>
      </c>
      <c r="D395" s="71" t="s">
        <v>864</v>
      </c>
      <c r="E395" s="72"/>
      <c r="F395" s="72">
        <v>252</v>
      </c>
      <c r="G395" s="53">
        <f t="shared" si="17"/>
        <v>9497.2599999999984</v>
      </c>
      <c r="H395" s="87"/>
      <c r="I395" s="87"/>
      <c r="J395" s="87"/>
      <c r="K395" s="87"/>
      <c r="L395" s="85"/>
      <c r="M395" s="284">
        <v>45068</v>
      </c>
      <c r="N395" s="285" t="s">
        <v>18</v>
      </c>
      <c r="O395" s="285">
        <v>1267</v>
      </c>
      <c r="P395" s="286" t="s">
        <v>200</v>
      </c>
      <c r="Q395" s="286" t="s">
        <v>73</v>
      </c>
      <c r="R395" s="264" t="s">
        <v>859</v>
      </c>
      <c r="S395" s="264" t="s">
        <v>859</v>
      </c>
      <c r="T395" s="280"/>
      <c r="U395" s="87"/>
    </row>
    <row r="396" spans="1:21" x14ac:dyDescent="0.25">
      <c r="A396" s="70">
        <v>45069</v>
      </c>
      <c r="B396" s="71" t="s">
        <v>521</v>
      </c>
      <c r="C396" s="71" t="s">
        <v>866</v>
      </c>
      <c r="D396" s="71" t="s">
        <v>168</v>
      </c>
      <c r="E396" s="72"/>
      <c r="F396" s="72">
        <v>100</v>
      </c>
      <c r="G396" s="53">
        <f t="shared" si="17"/>
        <v>9397.2599999999984</v>
      </c>
      <c r="H396" s="87"/>
      <c r="I396" s="87"/>
      <c r="J396" s="87"/>
      <c r="K396" s="87"/>
      <c r="L396" s="87"/>
      <c r="M396" s="284">
        <v>45068</v>
      </c>
      <c r="N396" s="285" t="s">
        <v>27</v>
      </c>
      <c r="O396" s="285">
        <v>226</v>
      </c>
      <c r="P396" s="286" t="s">
        <v>73</v>
      </c>
      <c r="Q396" s="286" t="s">
        <v>200</v>
      </c>
      <c r="R396" s="264" t="s">
        <v>858</v>
      </c>
      <c r="S396" s="264" t="s">
        <v>858</v>
      </c>
      <c r="T396" s="280"/>
      <c r="U396" s="87"/>
    </row>
    <row r="397" spans="1:21" x14ac:dyDescent="0.25">
      <c r="A397" s="338">
        <v>45069</v>
      </c>
      <c r="B397" s="339" t="s">
        <v>521</v>
      </c>
      <c r="C397" s="339" t="s">
        <v>943</v>
      </c>
      <c r="D397" s="339" t="s">
        <v>867</v>
      </c>
      <c r="E397" s="340"/>
      <c r="F397" s="340">
        <v>250</v>
      </c>
      <c r="G397" s="53">
        <f t="shared" si="17"/>
        <v>9147.2599999999984</v>
      </c>
      <c r="H397" s="87"/>
      <c r="I397" s="87"/>
      <c r="J397" s="87"/>
      <c r="K397" s="87"/>
      <c r="L397" s="87"/>
      <c r="M397" s="284">
        <v>45068</v>
      </c>
      <c r="N397" s="285" t="s">
        <v>83</v>
      </c>
      <c r="O397" s="285">
        <v>1</v>
      </c>
      <c r="P397" s="286" t="s">
        <v>73</v>
      </c>
      <c r="Q397" s="286" t="s">
        <v>860</v>
      </c>
      <c r="R397" s="264" t="s">
        <v>858</v>
      </c>
      <c r="S397" s="264" t="s">
        <v>861</v>
      </c>
      <c r="T397" s="280"/>
      <c r="U397" s="87"/>
    </row>
    <row r="398" spans="1:21" x14ac:dyDescent="0.25">
      <c r="A398" s="70">
        <v>45069</v>
      </c>
      <c r="B398" s="71" t="s">
        <v>521</v>
      </c>
      <c r="C398" s="71" t="s">
        <v>868</v>
      </c>
      <c r="D398" s="71" t="s">
        <v>869</v>
      </c>
      <c r="E398" s="72"/>
      <c r="F398" s="72">
        <v>360</v>
      </c>
      <c r="G398" s="53">
        <f t="shared" si="17"/>
        <v>8787.2599999999984</v>
      </c>
      <c r="H398" s="87"/>
      <c r="I398" s="87"/>
      <c r="J398" s="87"/>
      <c r="K398" s="87"/>
      <c r="L398" s="87"/>
      <c r="M398" s="297">
        <v>45068</v>
      </c>
      <c r="N398" s="298" t="s">
        <v>27</v>
      </c>
      <c r="O398" s="298">
        <v>226</v>
      </c>
      <c r="P398" s="299" t="s">
        <v>73</v>
      </c>
      <c r="Q398" s="299" t="s">
        <v>200</v>
      </c>
      <c r="R398" s="296" t="s">
        <v>871</v>
      </c>
      <c r="S398" s="295" t="s">
        <v>872</v>
      </c>
      <c r="T398" s="263"/>
      <c r="U398" s="87"/>
    </row>
    <row r="399" spans="1:21" x14ac:dyDescent="0.25">
      <c r="A399" s="70">
        <v>45069</v>
      </c>
      <c r="B399" s="71" t="s">
        <v>521</v>
      </c>
      <c r="C399" s="71" t="s">
        <v>870</v>
      </c>
      <c r="D399" s="71" t="s">
        <v>168</v>
      </c>
      <c r="E399" s="72"/>
      <c r="F399" s="72">
        <v>2200</v>
      </c>
      <c r="G399" s="53">
        <f t="shared" si="17"/>
        <v>6587.2599999999984</v>
      </c>
      <c r="H399" s="87"/>
      <c r="I399" s="87"/>
      <c r="J399" s="87"/>
      <c r="K399" s="87"/>
      <c r="L399" s="87"/>
      <c r="M399" s="297">
        <v>45068</v>
      </c>
      <c r="N399" s="298" t="s">
        <v>27</v>
      </c>
      <c r="O399" s="298">
        <v>903</v>
      </c>
      <c r="P399" s="299" t="s">
        <v>73</v>
      </c>
      <c r="Q399" s="299" t="s">
        <v>215</v>
      </c>
      <c r="R399" s="296" t="s">
        <v>873</v>
      </c>
      <c r="S399" s="295" t="s">
        <v>874</v>
      </c>
      <c r="T399" s="263"/>
      <c r="U399" s="87"/>
    </row>
    <row r="400" spans="1:21" x14ac:dyDescent="0.25">
      <c r="A400" s="155">
        <v>45068</v>
      </c>
      <c r="B400" s="71" t="s">
        <v>53</v>
      </c>
      <c r="C400" s="71" t="s">
        <v>64</v>
      </c>
      <c r="D400" s="71" t="s">
        <v>93</v>
      </c>
      <c r="E400" s="72">
        <v>100</v>
      </c>
      <c r="F400" s="72"/>
      <c r="G400" s="53">
        <f t="shared" si="17"/>
        <v>6687.2599999999984</v>
      </c>
      <c r="H400" s="87"/>
      <c r="I400" s="87"/>
      <c r="J400" s="87"/>
      <c r="K400" s="87"/>
      <c r="L400" s="87"/>
      <c r="M400" s="297">
        <v>45069</v>
      </c>
      <c r="N400" s="298" t="s">
        <v>18</v>
      </c>
      <c r="O400" s="298">
        <v>1270</v>
      </c>
      <c r="P400" s="299" t="s">
        <v>200</v>
      </c>
      <c r="Q400" s="299" t="s">
        <v>73</v>
      </c>
      <c r="R400" s="296" t="s">
        <v>875</v>
      </c>
      <c r="S400" s="295" t="s">
        <v>876</v>
      </c>
      <c r="T400" s="263"/>
      <c r="U400" s="87"/>
    </row>
    <row r="401" spans="1:21" x14ac:dyDescent="0.25">
      <c r="A401" s="155">
        <v>45068</v>
      </c>
      <c r="B401" s="71" t="s">
        <v>53</v>
      </c>
      <c r="C401" s="71" t="s">
        <v>64</v>
      </c>
      <c r="D401" s="71" t="s">
        <v>889</v>
      </c>
      <c r="E401" s="72">
        <v>178.2</v>
      </c>
      <c r="F401" s="72"/>
      <c r="G401" s="53">
        <f>G400+E401-F401</f>
        <v>6865.4599999999982</v>
      </c>
      <c r="H401" s="87"/>
      <c r="I401" s="87"/>
      <c r="J401" s="87"/>
      <c r="K401" s="87"/>
      <c r="L401" s="87"/>
      <c r="M401" s="297">
        <v>45069</v>
      </c>
      <c r="N401" s="298" t="s">
        <v>27</v>
      </c>
      <c r="O401" s="298">
        <v>226</v>
      </c>
      <c r="P401" s="299" t="s">
        <v>73</v>
      </c>
      <c r="Q401" s="299" t="s">
        <v>877</v>
      </c>
      <c r="R401" s="296" t="s">
        <v>878</v>
      </c>
      <c r="S401" s="295" t="s">
        <v>879</v>
      </c>
      <c r="T401" s="263"/>
      <c r="U401" s="87"/>
    </row>
    <row r="402" spans="1:21" x14ac:dyDescent="0.25">
      <c r="A402" s="155">
        <v>45072</v>
      </c>
      <c r="B402" s="71" t="s">
        <v>53</v>
      </c>
      <c r="C402" s="71" t="s">
        <v>64</v>
      </c>
      <c r="D402" s="71" t="s">
        <v>214</v>
      </c>
      <c r="E402" s="72">
        <v>4484.7</v>
      </c>
      <c r="F402" s="72"/>
      <c r="G402" s="53">
        <f t="shared" ref="G402:G417" si="18">G401+E402-F402</f>
        <v>11350.159999999998</v>
      </c>
      <c r="H402" s="87"/>
      <c r="I402" s="87"/>
      <c r="J402" s="87"/>
      <c r="K402" s="87"/>
      <c r="L402" s="87"/>
      <c r="M402" s="297">
        <v>45069</v>
      </c>
      <c r="N402" s="298" t="s">
        <v>18</v>
      </c>
      <c r="O402" s="298">
        <v>1272</v>
      </c>
      <c r="P402" s="299" t="s">
        <v>439</v>
      </c>
      <c r="Q402" s="299" t="s">
        <v>73</v>
      </c>
      <c r="R402" s="296" t="s">
        <v>880</v>
      </c>
      <c r="S402" s="295" t="s">
        <v>881</v>
      </c>
      <c r="T402" s="263"/>
      <c r="U402" s="87"/>
    </row>
    <row r="403" spans="1:21" x14ac:dyDescent="0.25">
      <c r="A403" s="155">
        <v>45069</v>
      </c>
      <c r="B403" s="71" t="s">
        <v>53</v>
      </c>
      <c r="C403" s="71" t="s">
        <v>64</v>
      </c>
      <c r="D403" s="71" t="s">
        <v>173</v>
      </c>
      <c r="E403" s="72">
        <v>2206.7399999999998</v>
      </c>
      <c r="F403" s="72"/>
      <c r="G403" s="53">
        <f t="shared" si="18"/>
        <v>13556.899999999998</v>
      </c>
      <c r="H403" s="87"/>
      <c r="I403" s="87"/>
      <c r="J403" s="87"/>
      <c r="K403" s="87"/>
      <c r="L403" s="87"/>
      <c r="M403" s="297">
        <v>45069</v>
      </c>
      <c r="N403" s="298" t="s">
        <v>27</v>
      </c>
      <c r="O403" s="298">
        <v>226</v>
      </c>
      <c r="P403" s="299" t="s">
        <v>73</v>
      </c>
      <c r="Q403" s="299" t="s">
        <v>882</v>
      </c>
      <c r="R403" s="296" t="s">
        <v>883</v>
      </c>
      <c r="S403" s="295" t="s">
        <v>884</v>
      </c>
      <c r="T403" s="263"/>
      <c r="U403" s="87"/>
    </row>
    <row r="404" spans="1:21" x14ac:dyDescent="0.25">
      <c r="A404" s="313">
        <v>45070</v>
      </c>
      <c r="B404" s="314" t="s">
        <v>521</v>
      </c>
      <c r="C404" s="314" t="s">
        <v>894</v>
      </c>
      <c r="D404" s="314" t="s">
        <v>550</v>
      </c>
      <c r="E404" s="315"/>
      <c r="F404" s="315">
        <v>1000</v>
      </c>
      <c r="G404" s="53">
        <f t="shared" si="18"/>
        <v>12556.899999999998</v>
      </c>
      <c r="H404" s="87"/>
      <c r="I404" s="87"/>
      <c r="J404" s="87"/>
      <c r="K404" s="87"/>
      <c r="L404" s="87"/>
      <c r="M404" s="297">
        <v>45069</v>
      </c>
      <c r="N404" s="298" t="s">
        <v>18</v>
      </c>
      <c r="O404" s="298">
        <v>1269</v>
      </c>
      <c r="P404" s="299" t="s">
        <v>885</v>
      </c>
      <c r="Q404" s="299" t="s">
        <v>73</v>
      </c>
      <c r="R404" s="296" t="s">
        <v>886</v>
      </c>
      <c r="S404" s="34"/>
      <c r="T404" s="34"/>
      <c r="U404" s="87"/>
    </row>
    <row r="405" spans="1:21" x14ac:dyDescent="0.25">
      <c r="A405" s="214">
        <v>45070</v>
      </c>
      <c r="B405" s="205" t="s">
        <v>521</v>
      </c>
      <c r="C405" s="205" t="s">
        <v>895</v>
      </c>
      <c r="D405" s="205" t="s">
        <v>896</v>
      </c>
      <c r="E405" s="213"/>
      <c r="F405" s="213">
        <v>1570.75</v>
      </c>
      <c r="G405" s="53">
        <f t="shared" si="18"/>
        <v>10986.149999999998</v>
      </c>
      <c r="H405" s="87"/>
      <c r="I405" s="87"/>
      <c r="J405" s="87"/>
      <c r="K405" s="87"/>
      <c r="L405" s="87"/>
      <c r="M405" s="300">
        <v>45069</v>
      </c>
      <c r="N405" s="301" t="s">
        <v>18</v>
      </c>
      <c r="O405" s="301">
        <v>1273</v>
      </c>
      <c r="P405" s="302" t="s">
        <v>130</v>
      </c>
      <c r="Q405" s="302" t="s">
        <v>73</v>
      </c>
      <c r="R405" s="302" t="s">
        <v>888</v>
      </c>
      <c r="S405" s="303" t="s">
        <v>887</v>
      </c>
      <c r="T405" s="304"/>
      <c r="U405" s="87"/>
    </row>
    <row r="406" spans="1:21" x14ac:dyDescent="0.25">
      <c r="A406" s="313">
        <v>45070</v>
      </c>
      <c r="B406" s="314" t="s">
        <v>521</v>
      </c>
      <c r="C406" s="314" t="s">
        <v>897</v>
      </c>
      <c r="D406" s="314" t="s">
        <v>901</v>
      </c>
      <c r="E406" s="315"/>
      <c r="F406" s="315">
        <v>250</v>
      </c>
      <c r="G406" s="53">
        <f t="shared" si="18"/>
        <v>10736.149999999998</v>
      </c>
      <c r="H406" s="87"/>
      <c r="I406" s="87"/>
      <c r="J406" s="87"/>
      <c r="K406" s="87"/>
      <c r="L406" s="87"/>
      <c r="M406" s="307">
        <v>45070</v>
      </c>
      <c r="N406" s="308" t="s">
        <v>59</v>
      </c>
      <c r="O406" s="308">
        <v>1265</v>
      </c>
      <c r="P406" s="309" t="s">
        <v>890</v>
      </c>
      <c r="Q406" s="309" t="s">
        <v>73</v>
      </c>
      <c r="R406" s="306" t="s">
        <v>891</v>
      </c>
      <c r="S406" s="306" t="s">
        <v>891</v>
      </c>
      <c r="T406" s="136"/>
      <c r="U406" s="87"/>
    </row>
    <row r="407" spans="1:21" x14ac:dyDescent="0.25">
      <c r="A407" s="313">
        <v>45070</v>
      </c>
      <c r="B407" s="314" t="s">
        <v>53</v>
      </c>
      <c r="C407" s="314" t="s">
        <v>473</v>
      </c>
      <c r="D407" s="314" t="s">
        <v>485</v>
      </c>
      <c r="E407" s="315">
        <v>100</v>
      </c>
      <c r="F407" s="315"/>
      <c r="G407" s="53">
        <f t="shared" si="18"/>
        <v>10836.149999999998</v>
      </c>
      <c r="H407" s="87"/>
      <c r="I407" s="87"/>
      <c r="J407" s="87"/>
      <c r="K407" s="87"/>
      <c r="L407" s="87"/>
      <c r="M407" s="307">
        <v>45070</v>
      </c>
      <c r="N407" s="308" t="s">
        <v>59</v>
      </c>
      <c r="O407" s="308">
        <v>1268</v>
      </c>
      <c r="P407" s="309" t="s">
        <v>892</v>
      </c>
      <c r="Q407" s="309" t="s">
        <v>73</v>
      </c>
      <c r="R407" s="306" t="s">
        <v>893</v>
      </c>
      <c r="S407" s="306" t="s">
        <v>893</v>
      </c>
      <c r="T407" s="305"/>
      <c r="U407" s="87"/>
    </row>
    <row r="408" spans="1:21" x14ac:dyDescent="0.25">
      <c r="A408" s="338">
        <v>45071</v>
      </c>
      <c r="B408" s="339" t="s">
        <v>521</v>
      </c>
      <c r="C408" s="339" t="s">
        <v>902</v>
      </c>
      <c r="D408" s="339" t="s">
        <v>903</v>
      </c>
      <c r="E408" s="340"/>
      <c r="F408" s="340">
        <v>170</v>
      </c>
      <c r="G408" s="53">
        <f t="shared" si="18"/>
        <v>10666.149999999998</v>
      </c>
      <c r="H408" s="87"/>
      <c r="I408" s="87"/>
      <c r="J408" s="87"/>
      <c r="K408" s="87"/>
      <c r="L408" s="87"/>
      <c r="M408" s="316">
        <v>45070</v>
      </c>
      <c r="N408" s="317" t="s">
        <v>27</v>
      </c>
      <c r="O408" s="317">
        <v>226</v>
      </c>
      <c r="P408" s="318" t="s">
        <v>73</v>
      </c>
      <c r="Q408" s="318" t="s">
        <v>200</v>
      </c>
      <c r="R408" s="264" t="s">
        <v>898</v>
      </c>
      <c r="S408" s="295" t="s">
        <v>898</v>
      </c>
      <c r="T408" s="263"/>
      <c r="U408" s="87"/>
    </row>
    <row r="409" spans="1:21" x14ac:dyDescent="0.25">
      <c r="A409" s="344">
        <v>45071</v>
      </c>
      <c r="B409" s="345" t="s">
        <v>521</v>
      </c>
      <c r="C409" s="345" t="s">
        <v>904</v>
      </c>
      <c r="D409" s="345" t="s">
        <v>905</v>
      </c>
      <c r="E409" s="346"/>
      <c r="F409" s="346">
        <v>550</v>
      </c>
      <c r="G409" s="53">
        <f t="shared" si="18"/>
        <v>10116.149999999998</v>
      </c>
      <c r="H409" s="87"/>
      <c r="I409" s="87"/>
      <c r="J409" s="87"/>
      <c r="K409" s="87"/>
      <c r="L409" s="87"/>
      <c r="M409" s="316">
        <v>45070</v>
      </c>
      <c r="N409" s="317" t="s">
        <v>18</v>
      </c>
      <c r="O409" s="317">
        <v>1274</v>
      </c>
      <c r="P409" s="318" t="s">
        <v>515</v>
      </c>
      <c r="Q409" s="318" t="s">
        <v>73</v>
      </c>
      <c r="R409" s="264" t="s">
        <v>899</v>
      </c>
      <c r="S409" s="295" t="s">
        <v>899</v>
      </c>
      <c r="T409" s="263"/>
      <c r="U409" s="87"/>
    </row>
    <row r="410" spans="1:21" x14ac:dyDescent="0.25">
      <c r="A410" s="214">
        <v>45071</v>
      </c>
      <c r="B410" s="205" t="s">
        <v>521</v>
      </c>
      <c r="C410" s="205" t="s">
        <v>906</v>
      </c>
      <c r="D410" s="205" t="s">
        <v>548</v>
      </c>
      <c r="E410" s="213"/>
      <c r="F410" s="213">
        <v>200</v>
      </c>
      <c r="G410" s="53">
        <f t="shared" si="18"/>
        <v>9916.1499999999978</v>
      </c>
      <c r="H410" s="87"/>
      <c r="I410" s="87"/>
      <c r="J410" s="87"/>
      <c r="K410" s="87"/>
      <c r="L410" s="87"/>
      <c r="M410" s="319">
        <v>45070</v>
      </c>
      <c r="N410" s="320" t="s">
        <v>18</v>
      </c>
      <c r="O410" s="320">
        <v>1276</v>
      </c>
      <c r="P410" s="321" t="s">
        <v>116</v>
      </c>
      <c r="Q410" s="321" t="s">
        <v>73</v>
      </c>
      <c r="R410" s="322" t="s">
        <v>900</v>
      </c>
      <c r="S410" s="323" t="s">
        <v>900</v>
      </c>
      <c r="T410" s="34"/>
      <c r="U410" s="87"/>
    </row>
    <row r="411" spans="1:21" x14ac:dyDescent="0.25">
      <c r="A411" s="214">
        <v>45071</v>
      </c>
      <c r="B411" s="205" t="s">
        <v>521</v>
      </c>
      <c r="C411" s="205" t="s">
        <v>915</v>
      </c>
      <c r="D411" s="205" t="s">
        <v>907</v>
      </c>
      <c r="E411" s="213"/>
      <c r="F411" s="213">
        <v>441.74</v>
      </c>
      <c r="G411" s="53">
        <f t="shared" si="18"/>
        <v>9474.409999999998</v>
      </c>
      <c r="M411" s="330">
        <v>45071</v>
      </c>
      <c r="N411" s="331" t="s">
        <v>59</v>
      </c>
      <c r="O411" s="331">
        <v>1275</v>
      </c>
      <c r="P411" s="332" t="s">
        <v>908</v>
      </c>
      <c r="Q411" s="332" t="s">
        <v>73</v>
      </c>
      <c r="R411" s="327" t="s">
        <v>909</v>
      </c>
      <c r="S411" s="325" t="s">
        <v>909</v>
      </c>
      <c r="T411" s="324"/>
      <c r="U411" s="87"/>
    </row>
    <row r="412" spans="1:21" x14ac:dyDescent="0.25">
      <c r="A412" s="214">
        <v>45071</v>
      </c>
      <c r="B412" s="328" t="s">
        <v>521</v>
      </c>
      <c r="C412" s="328" t="s">
        <v>914</v>
      </c>
      <c r="D412" s="328" t="s">
        <v>901</v>
      </c>
      <c r="E412" s="329"/>
      <c r="F412" s="213">
        <v>950</v>
      </c>
      <c r="G412" s="53">
        <f t="shared" si="18"/>
        <v>8524.409999999998</v>
      </c>
      <c r="M412" s="268">
        <v>45071</v>
      </c>
      <c r="N412" s="269" t="s">
        <v>27</v>
      </c>
      <c r="O412" s="269">
        <v>226</v>
      </c>
      <c r="P412" s="270" t="s">
        <v>73</v>
      </c>
      <c r="Q412" s="270" t="s">
        <v>910</v>
      </c>
      <c r="R412" s="270" t="s">
        <v>911</v>
      </c>
      <c r="S412" s="325" t="s">
        <v>911</v>
      </c>
      <c r="T412" s="324"/>
      <c r="U412" s="87"/>
    </row>
    <row r="413" spans="1:21" x14ac:dyDescent="0.25">
      <c r="A413" s="274">
        <v>45071</v>
      </c>
      <c r="B413" s="272" t="s">
        <v>53</v>
      </c>
      <c r="C413" s="272" t="s">
        <v>64</v>
      </c>
      <c r="D413" s="272" t="s">
        <v>93</v>
      </c>
      <c r="E413" s="273">
        <v>694.1</v>
      </c>
      <c r="F413" s="273"/>
      <c r="G413" s="53">
        <f t="shared" si="18"/>
        <v>9218.5099999999984</v>
      </c>
      <c r="M413" s="268">
        <v>45071</v>
      </c>
      <c r="N413" s="269" t="s">
        <v>27</v>
      </c>
      <c r="O413" s="269">
        <v>226</v>
      </c>
      <c r="P413" s="270" t="s">
        <v>73</v>
      </c>
      <c r="Q413" s="270" t="s">
        <v>912</v>
      </c>
      <c r="R413" s="270" t="s">
        <v>913</v>
      </c>
      <c r="S413" s="325" t="s">
        <v>913</v>
      </c>
      <c r="T413" s="83"/>
      <c r="U413" s="87"/>
    </row>
    <row r="414" spans="1:21" x14ac:dyDescent="0.25">
      <c r="A414" s="274">
        <v>45071</v>
      </c>
      <c r="B414" s="272" t="s">
        <v>53</v>
      </c>
      <c r="C414" s="272" t="s">
        <v>64</v>
      </c>
      <c r="D414" s="272" t="s">
        <v>93</v>
      </c>
      <c r="E414" s="273">
        <v>727.7</v>
      </c>
      <c r="F414" s="273"/>
      <c r="G414" s="53">
        <f t="shared" si="18"/>
        <v>9946.2099999999991</v>
      </c>
      <c r="M414" s="207">
        <v>45071</v>
      </c>
      <c r="N414" s="208" t="s">
        <v>18</v>
      </c>
      <c r="O414" s="208">
        <v>1281</v>
      </c>
      <c r="P414" s="209" t="s">
        <v>134</v>
      </c>
      <c r="Q414" s="209" t="s">
        <v>73</v>
      </c>
      <c r="R414" s="45" t="s">
        <v>916</v>
      </c>
      <c r="S414" s="45" t="s">
        <v>916</v>
      </c>
      <c r="T414" s="44"/>
      <c r="U414" s="87"/>
    </row>
    <row r="415" spans="1:21" x14ac:dyDescent="0.25">
      <c r="A415" s="214">
        <v>45071</v>
      </c>
      <c r="B415" s="205" t="s">
        <v>53</v>
      </c>
      <c r="C415" s="205" t="s">
        <v>64</v>
      </c>
      <c r="D415" s="205" t="s">
        <v>922</v>
      </c>
      <c r="E415" s="213">
        <v>752.4</v>
      </c>
      <c r="F415" s="213"/>
      <c r="G415" s="53">
        <f t="shared" si="18"/>
        <v>10698.609999999999</v>
      </c>
      <c r="M415" s="207">
        <v>45071</v>
      </c>
      <c r="N415" s="208" t="s">
        <v>18</v>
      </c>
      <c r="O415" s="208">
        <v>1279</v>
      </c>
      <c r="P415" s="209" t="s">
        <v>157</v>
      </c>
      <c r="Q415" s="209" t="s">
        <v>73</v>
      </c>
      <c r="R415" s="45" t="s">
        <v>917</v>
      </c>
      <c r="S415" s="45" t="s">
        <v>917</v>
      </c>
      <c r="T415" s="159"/>
    </row>
    <row r="416" spans="1:21" x14ac:dyDescent="0.25">
      <c r="A416" s="338">
        <v>45076</v>
      </c>
      <c r="B416" s="339" t="s">
        <v>53</v>
      </c>
      <c r="C416" s="339" t="s">
        <v>64</v>
      </c>
      <c r="D416" s="339" t="s">
        <v>937</v>
      </c>
      <c r="E416" s="340">
        <v>295</v>
      </c>
      <c r="F416" s="340"/>
      <c r="G416" s="53">
        <f t="shared" si="18"/>
        <v>10993.609999999999</v>
      </c>
      <c r="M416" s="207">
        <v>45051</v>
      </c>
      <c r="N416" s="208" t="s">
        <v>18</v>
      </c>
      <c r="O416" s="208">
        <v>1280</v>
      </c>
      <c r="P416" s="209" t="s">
        <v>918</v>
      </c>
      <c r="Q416" s="209" t="s">
        <v>73</v>
      </c>
      <c r="R416" s="45" t="s">
        <v>919</v>
      </c>
      <c r="S416" s="326" t="s">
        <v>919</v>
      </c>
      <c r="T416" s="35"/>
    </row>
    <row r="417" spans="1:20" x14ac:dyDescent="0.25">
      <c r="A417" s="338">
        <v>45076</v>
      </c>
      <c r="B417" s="339" t="s">
        <v>53</v>
      </c>
      <c r="C417" s="339" t="s">
        <v>64</v>
      </c>
      <c r="D417" s="339" t="s">
        <v>938</v>
      </c>
      <c r="E417" s="340">
        <v>200</v>
      </c>
      <c r="F417" s="340"/>
      <c r="G417" s="53">
        <f t="shared" si="18"/>
        <v>11193.609999999999</v>
      </c>
      <c r="M417" s="334">
        <v>45071</v>
      </c>
      <c r="N417" s="335" t="s">
        <v>27</v>
      </c>
      <c r="O417" s="335">
        <v>903</v>
      </c>
      <c r="P417" s="336" t="s">
        <v>73</v>
      </c>
      <c r="Q417" s="336" t="s">
        <v>920</v>
      </c>
      <c r="R417" s="337" t="s">
        <v>921</v>
      </c>
      <c r="S417" s="3" t="s">
        <v>921</v>
      </c>
      <c r="T417" s="34"/>
    </row>
    <row r="418" spans="1:20" x14ac:dyDescent="0.25">
      <c r="A418" s="338">
        <v>45076</v>
      </c>
      <c r="B418" s="339" t="s">
        <v>53</v>
      </c>
      <c r="C418" s="339" t="s">
        <v>64</v>
      </c>
      <c r="D418" s="339" t="s">
        <v>939</v>
      </c>
      <c r="E418" s="340">
        <v>160</v>
      </c>
      <c r="F418" s="340"/>
      <c r="G418" s="53">
        <f>G417+E418-F418</f>
        <v>11353.609999999999</v>
      </c>
      <c r="M418" s="341">
        <v>45075</v>
      </c>
      <c r="N418" s="342" t="s">
        <v>18</v>
      </c>
      <c r="O418" s="342">
        <v>1277</v>
      </c>
      <c r="P418" s="343" t="s">
        <v>563</v>
      </c>
      <c r="Q418" s="343" t="s">
        <v>73</v>
      </c>
      <c r="R418" s="306" t="s">
        <v>923</v>
      </c>
      <c r="S418" s="306" t="s">
        <v>923</v>
      </c>
      <c r="T418" s="136"/>
    </row>
    <row r="419" spans="1:20" x14ac:dyDescent="0.25">
      <c r="A419" s="338">
        <v>45077</v>
      </c>
      <c r="B419" s="339" t="s">
        <v>53</v>
      </c>
      <c r="C419" s="339" t="s">
        <v>64</v>
      </c>
      <c r="D419" s="339" t="s">
        <v>214</v>
      </c>
      <c r="E419" s="340">
        <v>1227.5999999999999</v>
      </c>
      <c r="F419" s="340"/>
      <c r="G419" s="53">
        <f>G418+E419-F419</f>
        <v>12581.21</v>
      </c>
      <c r="M419" s="341">
        <v>45075</v>
      </c>
      <c r="N419" s="342" t="s">
        <v>58</v>
      </c>
      <c r="O419" s="342">
        <v>1271</v>
      </c>
      <c r="P419" s="343" t="s">
        <v>116</v>
      </c>
      <c r="Q419" s="343" t="s">
        <v>73</v>
      </c>
      <c r="R419" s="306" t="s">
        <v>924</v>
      </c>
      <c r="S419" s="306" t="s">
        <v>924</v>
      </c>
      <c r="T419" s="305"/>
    </row>
    <row r="420" spans="1:20" x14ac:dyDescent="0.25">
      <c r="A420" s="338">
        <v>45077</v>
      </c>
      <c r="B420" s="339" t="s">
        <v>521</v>
      </c>
      <c r="C420" s="339" t="s">
        <v>940</v>
      </c>
      <c r="D420" s="339" t="s">
        <v>552</v>
      </c>
      <c r="E420" s="340"/>
      <c r="F420" s="340">
        <v>200</v>
      </c>
      <c r="G420" s="53">
        <f t="shared" ref="G420" si="19">G419+E420-F420</f>
        <v>12381.21</v>
      </c>
      <c r="M420" s="341">
        <v>45076</v>
      </c>
      <c r="N420" s="342" t="s">
        <v>83</v>
      </c>
      <c r="O420" s="342">
        <v>1</v>
      </c>
      <c r="P420" s="343" t="s">
        <v>73</v>
      </c>
      <c r="Q420" s="343" t="s">
        <v>925</v>
      </c>
      <c r="R420" s="306" t="s">
        <v>924</v>
      </c>
      <c r="S420" s="306" t="s">
        <v>926</v>
      </c>
      <c r="T420" s="305"/>
    </row>
    <row r="421" spans="1:20" x14ac:dyDescent="0.25">
      <c r="A421" s="344">
        <v>45077</v>
      </c>
      <c r="B421" s="345" t="s">
        <v>521</v>
      </c>
      <c r="C421" s="345" t="s">
        <v>941</v>
      </c>
      <c r="D421" s="345" t="s">
        <v>942</v>
      </c>
      <c r="E421" s="346"/>
      <c r="F421" s="346">
        <v>486.64</v>
      </c>
      <c r="G421" s="53">
        <f>G420+E421-F421</f>
        <v>11894.57</v>
      </c>
      <c r="M421" s="341">
        <v>45076</v>
      </c>
      <c r="N421" s="342" t="s">
        <v>27</v>
      </c>
      <c r="O421" s="342">
        <v>230</v>
      </c>
      <c r="P421" s="343" t="s">
        <v>73</v>
      </c>
      <c r="Q421" s="343" t="s">
        <v>157</v>
      </c>
      <c r="R421" s="306" t="s">
        <v>927</v>
      </c>
      <c r="S421" s="306" t="s">
        <v>928</v>
      </c>
      <c r="T421" s="305"/>
    </row>
    <row r="422" spans="1:20" x14ac:dyDescent="0.25">
      <c r="A422" s="155"/>
      <c r="B422" s="154"/>
      <c r="C422" s="154"/>
      <c r="D422" s="154"/>
      <c r="E422" s="156"/>
      <c r="F422" s="156"/>
      <c r="G422" s="53">
        <f>G421+E422-F422</f>
        <v>11894.57</v>
      </c>
      <c r="M422" s="341">
        <v>45076</v>
      </c>
      <c r="N422" s="342" t="s">
        <v>27</v>
      </c>
      <c r="O422" s="342">
        <v>362</v>
      </c>
      <c r="P422" s="343" t="s">
        <v>73</v>
      </c>
      <c r="Q422" s="343" t="s">
        <v>929</v>
      </c>
      <c r="R422" s="306" t="s">
        <v>930</v>
      </c>
      <c r="S422" s="306" t="s">
        <v>931</v>
      </c>
      <c r="T422" s="305"/>
    </row>
    <row r="423" spans="1:20" x14ac:dyDescent="0.25">
      <c r="A423" s="155"/>
      <c r="B423" s="154"/>
      <c r="C423" s="154"/>
      <c r="D423" s="154"/>
      <c r="E423" s="156"/>
      <c r="F423" s="156"/>
      <c r="G423" s="53">
        <f t="shared" ref="G423:G425" si="20">G422+E423-F423</f>
        <v>11894.57</v>
      </c>
      <c r="M423" s="341">
        <v>45077</v>
      </c>
      <c r="N423" s="342" t="s">
        <v>27</v>
      </c>
      <c r="O423" s="342">
        <v>226</v>
      </c>
      <c r="P423" s="343" t="s">
        <v>73</v>
      </c>
      <c r="Q423" s="343" t="s">
        <v>932</v>
      </c>
      <c r="R423" s="306" t="s">
        <v>933</v>
      </c>
      <c r="S423" s="306" t="s">
        <v>934</v>
      </c>
      <c r="T423" s="305"/>
    </row>
    <row r="424" spans="1:20" x14ac:dyDescent="0.25">
      <c r="A424" s="154"/>
      <c r="B424" s="154"/>
      <c r="C424" s="154"/>
      <c r="D424" s="154"/>
      <c r="E424" s="156"/>
      <c r="F424" s="156"/>
      <c r="G424" s="53">
        <f t="shared" si="20"/>
        <v>11894.57</v>
      </c>
      <c r="M424" s="341">
        <v>45077</v>
      </c>
      <c r="N424" s="342" t="s">
        <v>18</v>
      </c>
      <c r="O424" s="342">
        <v>1282</v>
      </c>
      <c r="P424" s="343" t="s">
        <v>157</v>
      </c>
      <c r="Q424" s="343" t="s">
        <v>73</v>
      </c>
      <c r="R424" s="306" t="s">
        <v>935</v>
      </c>
      <c r="S424" s="306" t="s">
        <v>936</v>
      </c>
      <c r="T424" s="305"/>
    </row>
    <row r="425" spans="1:20" x14ac:dyDescent="0.25">
      <c r="A425" s="154"/>
      <c r="B425" s="154"/>
      <c r="C425" s="154"/>
      <c r="D425" s="154"/>
      <c r="E425" s="156"/>
      <c r="F425" s="156"/>
      <c r="G425" s="53">
        <f t="shared" si="20"/>
        <v>11894.57</v>
      </c>
      <c r="T425" s="136"/>
    </row>
    <row r="426" spans="1:20" x14ac:dyDescent="0.25">
      <c r="A426" s="83"/>
      <c r="B426" s="83"/>
      <c r="C426" s="83"/>
      <c r="D426" s="83"/>
      <c r="E426" s="84"/>
      <c r="F426" s="83"/>
      <c r="G426" s="83"/>
    </row>
    <row r="427" spans="1:20" x14ac:dyDescent="0.25">
      <c r="A427" s="83"/>
      <c r="B427" s="83"/>
      <c r="C427" s="83"/>
      <c r="D427" s="83"/>
      <c r="E427" s="83"/>
      <c r="F427" s="83"/>
      <c r="G427" s="83"/>
    </row>
    <row r="428" spans="1:20" x14ac:dyDescent="0.25">
      <c r="A428" s="83"/>
      <c r="B428" s="83"/>
      <c r="C428" s="83"/>
      <c r="D428" s="83"/>
      <c r="E428" s="83"/>
      <c r="F428" s="83"/>
    </row>
    <row r="433" spans="1:21" x14ac:dyDescent="0.25">
      <c r="D433" s="536" t="s">
        <v>0</v>
      </c>
      <c r="E433" s="536"/>
      <c r="F433" s="536"/>
      <c r="O433" s="536" t="s">
        <v>10</v>
      </c>
      <c r="P433" s="536"/>
      <c r="Q433" s="1" t="s">
        <v>0</v>
      </c>
    </row>
    <row r="434" spans="1:21" x14ac:dyDescent="0.25">
      <c r="A434" s="1" t="s">
        <v>1</v>
      </c>
      <c r="B434" t="s">
        <v>11</v>
      </c>
      <c r="N434" s="1" t="s">
        <v>1</v>
      </c>
      <c r="O434" t="s">
        <v>11</v>
      </c>
    </row>
    <row r="435" spans="1:21" x14ac:dyDescent="0.25">
      <c r="A435" s="1" t="s">
        <v>2</v>
      </c>
      <c r="B435" s="2">
        <v>45078</v>
      </c>
      <c r="C435" s="2"/>
      <c r="N435" s="1" t="s">
        <v>2</v>
      </c>
      <c r="O435" s="2">
        <f>B435</f>
        <v>45078</v>
      </c>
    </row>
    <row r="436" spans="1:21" x14ac:dyDescent="0.25">
      <c r="A436" s="1" t="s">
        <v>3</v>
      </c>
      <c r="B436" s="2">
        <v>45107</v>
      </c>
      <c r="C436" s="2"/>
      <c r="N436" s="1" t="s">
        <v>3</v>
      </c>
      <c r="O436" s="2">
        <f>B436</f>
        <v>45107</v>
      </c>
      <c r="R436" t="s">
        <v>12</v>
      </c>
    </row>
    <row r="437" spans="1:2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1" x14ac:dyDescent="0.25">
      <c r="A438" s="7" t="s">
        <v>4</v>
      </c>
      <c r="B438" s="7" t="s">
        <v>5</v>
      </c>
      <c r="C438" s="7"/>
      <c r="D438" s="7" t="s">
        <v>6</v>
      </c>
      <c r="E438" s="7" t="s">
        <v>7</v>
      </c>
      <c r="F438" s="7" t="s">
        <v>8</v>
      </c>
      <c r="G438" s="7" t="s">
        <v>9</v>
      </c>
      <c r="H438" s="6"/>
      <c r="I438" s="6"/>
      <c r="J438" s="6"/>
      <c r="K438" s="6"/>
      <c r="L438" s="6"/>
      <c r="M438" s="17" t="s">
        <v>30</v>
      </c>
      <c r="N438" s="17" t="s">
        <v>31</v>
      </c>
      <c r="O438" s="17" t="s">
        <v>32</v>
      </c>
      <c r="P438" s="17" t="s">
        <v>33</v>
      </c>
      <c r="Q438" s="17" t="s">
        <v>34</v>
      </c>
      <c r="R438" s="17" t="s">
        <v>35</v>
      </c>
      <c r="S438" s="17" t="s">
        <v>36</v>
      </c>
    </row>
    <row r="439" spans="1:21" ht="22.5" x14ac:dyDescent="0.25">
      <c r="A439" s="353"/>
      <c r="B439" s="9"/>
      <c r="C439" s="9"/>
      <c r="D439" s="9" t="s">
        <v>13</v>
      </c>
      <c r="E439" s="16"/>
      <c r="F439" s="16"/>
      <c r="G439" s="292">
        <v>11894.57</v>
      </c>
      <c r="H439" s="6"/>
      <c r="I439" s="6"/>
      <c r="J439" s="6"/>
      <c r="K439" s="6"/>
      <c r="L439" s="6"/>
      <c r="M439" s="91"/>
      <c r="N439" s="91"/>
      <c r="O439" s="91" t="s">
        <v>14</v>
      </c>
      <c r="P439" s="91"/>
      <c r="Q439" s="91"/>
      <c r="R439" s="67"/>
      <c r="S439" s="91">
        <v>12695</v>
      </c>
      <c r="T439" s="5"/>
    </row>
    <row r="440" spans="1:21" x14ac:dyDescent="0.25">
      <c r="A440" s="354">
        <v>45078</v>
      </c>
      <c r="B440" s="225" t="s">
        <v>15</v>
      </c>
      <c r="C440" s="225" t="s">
        <v>944</v>
      </c>
      <c r="D440" s="225" t="s">
        <v>945</v>
      </c>
      <c r="E440" s="226"/>
      <c r="F440" s="226">
        <v>440.02</v>
      </c>
      <c r="G440" s="53">
        <f t="shared" ref="G440:G451" si="21">G439+E440-F440</f>
        <v>11454.55</v>
      </c>
      <c r="H440" s="85"/>
      <c r="I440" s="86" t="b">
        <v>0</v>
      </c>
      <c r="J440" s="85"/>
      <c r="K440" s="85"/>
      <c r="L440" s="85"/>
      <c r="M440" s="347">
        <v>45078</v>
      </c>
      <c r="N440" s="348" t="s">
        <v>59</v>
      </c>
      <c r="O440" s="348">
        <v>1284</v>
      </c>
      <c r="P440" s="349" t="s">
        <v>961</v>
      </c>
      <c r="Q440" s="349" t="s">
        <v>73</v>
      </c>
      <c r="R440" s="306" t="s">
        <v>962</v>
      </c>
      <c r="S440" s="306" t="s">
        <v>962</v>
      </c>
      <c r="T440" s="34"/>
    </row>
    <row r="441" spans="1:21" x14ac:dyDescent="0.25">
      <c r="A441" s="354">
        <v>45078</v>
      </c>
      <c r="B441" s="225" t="s">
        <v>15</v>
      </c>
      <c r="C441" s="225" t="s">
        <v>946</v>
      </c>
      <c r="D441" s="225" t="s">
        <v>945</v>
      </c>
      <c r="E441" s="226"/>
      <c r="F441" s="226">
        <v>259.98</v>
      </c>
      <c r="G441" s="53">
        <f t="shared" si="21"/>
        <v>11194.57</v>
      </c>
      <c r="H441" s="85"/>
      <c r="I441" s="86" t="b">
        <v>0</v>
      </c>
      <c r="J441" s="85"/>
      <c r="K441" s="85"/>
      <c r="L441" s="85"/>
      <c r="M441" s="347">
        <v>45078</v>
      </c>
      <c r="N441" s="348" t="s">
        <v>59</v>
      </c>
      <c r="O441" s="348">
        <v>1278</v>
      </c>
      <c r="P441" s="349" t="s">
        <v>519</v>
      </c>
      <c r="Q441" s="349" t="s">
        <v>73</v>
      </c>
      <c r="R441" s="306" t="s">
        <v>963</v>
      </c>
      <c r="S441" s="306" t="s">
        <v>963</v>
      </c>
      <c r="T441" s="263"/>
    </row>
    <row r="442" spans="1:21" x14ac:dyDescent="0.25">
      <c r="A442" s="354">
        <v>45078</v>
      </c>
      <c r="B442" s="225" t="s">
        <v>15</v>
      </c>
      <c r="C442" s="225" t="s">
        <v>947</v>
      </c>
      <c r="D442" s="225" t="s">
        <v>948</v>
      </c>
      <c r="E442" s="226"/>
      <c r="F442" s="226">
        <v>1013.96</v>
      </c>
      <c r="G442" s="53">
        <f t="shared" si="21"/>
        <v>10180.61</v>
      </c>
      <c r="H442" s="85"/>
      <c r="I442" s="86" t="b">
        <v>0</v>
      </c>
      <c r="J442" s="85"/>
      <c r="K442" s="85"/>
      <c r="L442" s="85"/>
      <c r="M442" s="350">
        <v>45078</v>
      </c>
      <c r="N442" s="351" t="s">
        <v>18</v>
      </c>
      <c r="O442" s="351">
        <v>1286</v>
      </c>
      <c r="P442" s="352" t="s">
        <v>964</v>
      </c>
      <c r="Q442" s="352" t="s">
        <v>73</v>
      </c>
      <c r="R442" s="306" t="s">
        <v>965</v>
      </c>
      <c r="S442" s="306" t="s">
        <v>965</v>
      </c>
      <c r="T442" s="263"/>
    </row>
    <row r="443" spans="1:21" x14ac:dyDescent="0.25">
      <c r="A443" s="355">
        <v>45078</v>
      </c>
      <c r="B443" s="311" t="s">
        <v>15</v>
      </c>
      <c r="C443" s="311" t="s">
        <v>949</v>
      </c>
      <c r="D443" s="311" t="s">
        <v>950</v>
      </c>
      <c r="E443" s="312"/>
      <c r="F443" s="312">
        <v>300</v>
      </c>
      <c r="G443" s="53">
        <f t="shared" si="21"/>
        <v>9880.61</v>
      </c>
      <c r="H443" s="85"/>
      <c r="I443" s="86" t="b">
        <v>0</v>
      </c>
      <c r="J443" s="85"/>
      <c r="K443" s="85"/>
      <c r="L443" s="85"/>
      <c r="M443" s="350">
        <v>45078</v>
      </c>
      <c r="N443" s="351" t="s">
        <v>18</v>
      </c>
      <c r="O443" s="351">
        <v>1287</v>
      </c>
      <c r="P443" s="352" t="s">
        <v>745</v>
      </c>
      <c r="Q443" s="352" t="s">
        <v>73</v>
      </c>
      <c r="R443" s="306" t="s">
        <v>966</v>
      </c>
      <c r="S443" s="306" t="s">
        <v>966</v>
      </c>
      <c r="T443" s="333"/>
    </row>
    <row r="444" spans="1:21" x14ac:dyDescent="0.25">
      <c r="A444" s="368">
        <v>45078</v>
      </c>
      <c r="B444" s="205" t="s">
        <v>15</v>
      </c>
      <c r="C444" s="205" t="s">
        <v>951</v>
      </c>
      <c r="D444" s="205" t="s">
        <v>952</v>
      </c>
      <c r="E444" s="213"/>
      <c r="F444" s="213">
        <v>100</v>
      </c>
      <c r="G444" s="53">
        <f t="shared" si="21"/>
        <v>9780.61</v>
      </c>
      <c r="H444" s="85"/>
      <c r="I444" s="86" t="b">
        <v>0</v>
      </c>
      <c r="J444" s="85"/>
      <c r="K444" s="85"/>
      <c r="L444" s="85"/>
      <c r="M444" s="350">
        <v>45078</v>
      </c>
      <c r="N444" s="351" t="s">
        <v>18</v>
      </c>
      <c r="O444" s="351">
        <v>1288</v>
      </c>
      <c r="P444" s="352" t="s">
        <v>967</v>
      </c>
      <c r="Q444" s="352" t="s">
        <v>73</v>
      </c>
      <c r="R444" s="306" t="s">
        <v>968</v>
      </c>
      <c r="S444" s="306" t="s">
        <v>968</v>
      </c>
      <c r="T444" s="263"/>
    </row>
    <row r="445" spans="1:21" x14ac:dyDescent="0.25">
      <c r="A445" s="355">
        <v>45078</v>
      </c>
      <c r="B445" s="311" t="s">
        <v>15</v>
      </c>
      <c r="C445" s="311" t="s">
        <v>953</v>
      </c>
      <c r="D445" s="311" t="s">
        <v>954</v>
      </c>
      <c r="E445" s="312"/>
      <c r="F445" s="312">
        <v>200</v>
      </c>
      <c r="G445" s="53">
        <f t="shared" si="21"/>
        <v>9580.61</v>
      </c>
      <c r="H445" s="85"/>
      <c r="I445" s="86" t="b">
        <v>0</v>
      </c>
      <c r="J445" s="85"/>
      <c r="K445" s="85"/>
      <c r="L445" s="85"/>
      <c r="M445" s="356">
        <v>45078</v>
      </c>
      <c r="N445" s="357" t="s">
        <v>18</v>
      </c>
      <c r="O445" s="357">
        <v>1296</v>
      </c>
      <c r="P445" s="358" t="s">
        <v>120</v>
      </c>
      <c r="Q445" s="358" t="s">
        <v>73</v>
      </c>
      <c r="R445" s="264" t="s">
        <v>972</v>
      </c>
      <c r="S445" s="264" t="s">
        <v>972</v>
      </c>
      <c r="T445" s="34"/>
    </row>
    <row r="446" spans="1:21" x14ac:dyDescent="0.25">
      <c r="A446" s="355">
        <v>45078</v>
      </c>
      <c r="B446" s="311" t="s">
        <v>15</v>
      </c>
      <c r="C446" s="311" t="s">
        <v>955</v>
      </c>
      <c r="D446" s="311" t="s">
        <v>956</v>
      </c>
      <c r="E446" s="312"/>
      <c r="F446" s="312">
        <v>165</v>
      </c>
      <c r="G446" s="53">
        <f t="shared" si="21"/>
        <v>9415.61</v>
      </c>
      <c r="H446" s="85"/>
      <c r="I446" s="86" t="b">
        <v>0</v>
      </c>
      <c r="J446" s="85"/>
      <c r="K446" s="85"/>
      <c r="L446" s="85"/>
      <c r="M446" s="356">
        <v>45078</v>
      </c>
      <c r="N446" s="357" t="s">
        <v>18</v>
      </c>
      <c r="O446" s="357">
        <v>1289</v>
      </c>
      <c r="P446" s="358" t="s">
        <v>217</v>
      </c>
      <c r="Q446" s="358" t="s">
        <v>73</v>
      </c>
      <c r="R446" s="264" t="s">
        <v>973</v>
      </c>
      <c r="S446" s="264" t="s">
        <v>973</v>
      </c>
      <c r="T446" s="263"/>
    </row>
    <row r="447" spans="1:21" x14ac:dyDescent="0.25">
      <c r="A447" s="365">
        <v>45078</v>
      </c>
      <c r="B447" s="339" t="s">
        <v>15</v>
      </c>
      <c r="C447" s="339" t="s">
        <v>957</v>
      </c>
      <c r="D447" s="339" t="s">
        <v>575</v>
      </c>
      <c r="E447" s="340"/>
      <c r="F447" s="340">
        <v>200</v>
      </c>
      <c r="G447" s="53">
        <f t="shared" si="21"/>
        <v>9215.61</v>
      </c>
      <c r="H447" s="85"/>
      <c r="I447" s="86" t="b">
        <v>0</v>
      </c>
      <c r="J447" s="85"/>
      <c r="K447" s="85"/>
      <c r="L447" s="85"/>
      <c r="M447" s="356">
        <v>45078</v>
      </c>
      <c r="N447" s="357" t="s">
        <v>18</v>
      </c>
      <c r="O447" s="357">
        <v>1295</v>
      </c>
      <c r="P447" s="358" t="s">
        <v>974</v>
      </c>
      <c r="Q447" s="358" t="s">
        <v>73</v>
      </c>
      <c r="R447" s="264" t="s">
        <v>975</v>
      </c>
      <c r="S447" s="264" t="s">
        <v>975</v>
      </c>
      <c r="T447" s="263"/>
    </row>
    <row r="448" spans="1:21" x14ac:dyDescent="0.25">
      <c r="A448" s="359">
        <v>45078</v>
      </c>
      <c r="B448" s="311" t="s">
        <v>15</v>
      </c>
      <c r="C448" s="311" t="s">
        <v>958</v>
      </c>
      <c r="D448" s="311" t="s">
        <v>168</v>
      </c>
      <c r="E448" s="360"/>
      <c r="F448" s="360">
        <v>600</v>
      </c>
      <c r="G448" s="53">
        <f t="shared" si="21"/>
        <v>8615.61</v>
      </c>
      <c r="H448" s="85"/>
      <c r="I448" s="86" t="b">
        <v>0</v>
      </c>
      <c r="J448" s="85"/>
      <c r="K448" s="85"/>
      <c r="L448" s="85"/>
      <c r="M448" s="356">
        <v>45078</v>
      </c>
      <c r="N448" s="357" t="s">
        <v>18</v>
      </c>
      <c r="O448" s="357">
        <v>1291</v>
      </c>
      <c r="P448" s="358" t="s">
        <v>157</v>
      </c>
      <c r="Q448" s="358" t="s">
        <v>73</v>
      </c>
      <c r="R448" s="264" t="s">
        <v>976</v>
      </c>
      <c r="S448" s="264" t="s">
        <v>976</v>
      </c>
      <c r="T448" s="263"/>
      <c r="U448" s="87"/>
    </row>
    <row r="449" spans="1:21" x14ac:dyDescent="0.25">
      <c r="A449" s="359">
        <v>45078</v>
      </c>
      <c r="B449" s="311" t="s">
        <v>15</v>
      </c>
      <c r="C449" s="311" t="s">
        <v>959</v>
      </c>
      <c r="D449" s="311" t="s">
        <v>960</v>
      </c>
      <c r="E449" s="360"/>
      <c r="F449" s="360">
        <v>375</v>
      </c>
      <c r="G449" s="53">
        <f t="shared" si="21"/>
        <v>8240.61</v>
      </c>
      <c r="H449" s="85"/>
      <c r="I449" s="86" t="b">
        <v>0</v>
      </c>
      <c r="J449" s="85"/>
      <c r="K449" s="85"/>
      <c r="L449" s="85"/>
      <c r="M449" s="356">
        <v>45078</v>
      </c>
      <c r="N449" s="357" t="s">
        <v>18</v>
      </c>
      <c r="O449" s="357">
        <v>1292</v>
      </c>
      <c r="P449" s="358" t="s">
        <v>977</v>
      </c>
      <c r="Q449" s="358" t="s">
        <v>73</v>
      </c>
      <c r="R449" s="264" t="s">
        <v>978</v>
      </c>
      <c r="S449" s="264" t="s">
        <v>978</v>
      </c>
      <c r="T449" s="263"/>
      <c r="U449" s="87"/>
    </row>
    <row r="450" spans="1:21" x14ac:dyDescent="0.25">
      <c r="A450" s="359">
        <v>45078</v>
      </c>
      <c r="B450" s="311" t="s">
        <v>15</v>
      </c>
      <c r="C450" s="311" t="s">
        <v>969</v>
      </c>
      <c r="D450" s="311" t="s">
        <v>950</v>
      </c>
      <c r="E450" s="360"/>
      <c r="F450" s="360">
        <v>50</v>
      </c>
      <c r="G450" s="53">
        <f t="shared" si="21"/>
        <v>8190.6100000000006</v>
      </c>
      <c r="H450" s="85"/>
      <c r="I450" s="86" t="b">
        <v>0</v>
      </c>
      <c r="J450" s="85"/>
      <c r="K450" s="85"/>
      <c r="L450" s="85"/>
      <c r="M450" s="356">
        <v>45078</v>
      </c>
      <c r="N450" s="357" t="s">
        <v>18</v>
      </c>
      <c r="O450" s="357">
        <v>1297</v>
      </c>
      <c r="P450" s="358" t="s">
        <v>979</v>
      </c>
      <c r="Q450" s="358" t="s">
        <v>73</v>
      </c>
      <c r="R450" s="264" t="s">
        <v>980</v>
      </c>
      <c r="S450" s="264" t="s">
        <v>980</v>
      </c>
      <c r="T450" s="333"/>
      <c r="U450" s="87"/>
    </row>
    <row r="451" spans="1:21" x14ac:dyDescent="0.25">
      <c r="A451" s="359">
        <v>45078</v>
      </c>
      <c r="B451" s="311" t="s">
        <v>15</v>
      </c>
      <c r="C451" s="311" t="s">
        <v>970</v>
      </c>
      <c r="D451" s="311" t="s">
        <v>971</v>
      </c>
      <c r="E451" s="360"/>
      <c r="F451" s="360">
        <v>640</v>
      </c>
      <c r="G451" s="53">
        <f t="shared" si="21"/>
        <v>7550.6100000000006</v>
      </c>
      <c r="H451" s="85"/>
      <c r="I451" s="86" t="b">
        <v>0</v>
      </c>
      <c r="J451" s="85"/>
      <c r="K451" s="85"/>
      <c r="L451" s="85"/>
      <c r="M451" s="356">
        <v>45078</v>
      </c>
      <c r="N451" s="357" t="s">
        <v>27</v>
      </c>
      <c r="O451" s="357">
        <v>226</v>
      </c>
      <c r="P451" s="358" t="s">
        <v>73</v>
      </c>
      <c r="Q451" s="358" t="s">
        <v>981</v>
      </c>
      <c r="R451" s="264" t="s">
        <v>982</v>
      </c>
      <c r="S451" s="264" t="s">
        <v>982</v>
      </c>
      <c r="T451" s="263"/>
      <c r="U451" s="87"/>
    </row>
    <row r="452" spans="1:21" x14ac:dyDescent="0.25">
      <c r="A452" s="359">
        <v>45079</v>
      </c>
      <c r="B452" s="311" t="s">
        <v>15</v>
      </c>
      <c r="C452" s="311" t="s">
        <v>991</v>
      </c>
      <c r="D452" s="311" t="s">
        <v>950</v>
      </c>
      <c r="E452" s="360"/>
      <c r="F452" s="360">
        <v>100</v>
      </c>
      <c r="G452" s="53">
        <f>G451+E452-F452</f>
        <v>7450.6100000000006</v>
      </c>
      <c r="H452" s="85"/>
      <c r="I452" s="86" t="b">
        <v>0</v>
      </c>
      <c r="J452" s="85"/>
      <c r="K452" s="85"/>
      <c r="L452" s="85"/>
      <c r="M452" s="356">
        <v>45079</v>
      </c>
      <c r="N452" s="357" t="s">
        <v>83</v>
      </c>
      <c r="O452" s="357">
        <v>1</v>
      </c>
      <c r="P452" s="358" t="s">
        <v>73</v>
      </c>
      <c r="Q452" s="358" t="s">
        <v>983</v>
      </c>
      <c r="R452" s="264" t="s">
        <v>982</v>
      </c>
      <c r="S452" s="264" t="s">
        <v>984</v>
      </c>
      <c r="T452" s="263"/>
      <c r="U452" s="87"/>
    </row>
    <row r="453" spans="1:21" x14ac:dyDescent="0.25">
      <c r="A453" s="359">
        <v>44959</v>
      </c>
      <c r="B453" s="311" t="s">
        <v>53</v>
      </c>
      <c r="C453" s="361" t="s">
        <v>64</v>
      </c>
      <c r="D453" s="311" t="s">
        <v>989</v>
      </c>
      <c r="E453" s="360">
        <v>656.08</v>
      </c>
      <c r="F453" s="360"/>
      <c r="G453" s="53">
        <f>G452+E453-F453</f>
        <v>8106.6900000000005</v>
      </c>
      <c r="H453" s="85"/>
      <c r="I453" s="86" t="b">
        <v>0</v>
      </c>
      <c r="J453" s="85"/>
      <c r="K453" s="85"/>
      <c r="L453" s="85"/>
      <c r="M453" s="356">
        <v>45079</v>
      </c>
      <c r="N453" s="357" t="s">
        <v>18</v>
      </c>
      <c r="O453" s="357">
        <v>1298</v>
      </c>
      <c r="P453" s="358" t="s">
        <v>200</v>
      </c>
      <c r="Q453" s="358" t="s">
        <v>73</v>
      </c>
      <c r="R453" s="264" t="s">
        <v>985</v>
      </c>
      <c r="S453" s="264" t="s">
        <v>986</v>
      </c>
      <c r="T453" s="263"/>
      <c r="U453" s="87"/>
    </row>
    <row r="454" spans="1:21" x14ac:dyDescent="0.25">
      <c r="A454" s="359">
        <v>44959</v>
      </c>
      <c r="B454" s="311" t="s">
        <v>53</v>
      </c>
      <c r="C454" s="311" t="s">
        <v>64</v>
      </c>
      <c r="D454" s="311" t="s">
        <v>990</v>
      </c>
      <c r="E454" s="360">
        <v>883</v>
      </c>
      <c r="F454" s="360"/>
      <c r="G454" s="53">
        <f>G453+E454-F454</f>
        <v>8989.69</v>
      </c>
      <c r="H454" s="85"/>
      <c r="I454" s="86" t="b">
        <v>0</v>
      </c>
      <c r="J454" s="85"/>
      <c r="K454" s="85"/>
      <c r="L454" s="85"/>
      <c r="M454" s="362">
        <v>45079</v>
      </c>
      <c r="N454" s="363" t="s">
        <v>18</v>
      </c>
      <c r="O454" s="363">
        <v>1294</v>
      </c>
      <c r="P454" s="364" t="s">
        <v>616</v>
      </c>
      <c r="Q454" s="364" t="s">
        <v>73</v>
      </c>
      <c r="R454" s="322" t="s">
        <v>987</v>
      </c>
      <c r="S454" s="322" t="s">
        <v>988</v>
      </c>
      <c r="T454" s="304"/>
      <c r="U454" s="87"/>
    </row>
    <row r="455" spans="1:21" x14ac:dyDescent="0.25">
      <c r="A455" s="366">
        <v>45082</v>
      </c>
      <c r="B455" s="339" t="s">
        <v>15</v>
      </c>
      <c r="C455" s="339" t="s">
        <v>992</v>
      </c>
      <c r="D455" s="339" t="s">
        <v>948</v>
      </c>
      <c r="E455" s="367"/>
      <c r="F455" s="367">
        <v>240</v>
      </c>
      <c r="G455" s="53">
        <f t="shared" ref="G455" si="22">G454+E455-F455</f>
        <v>8749.69</v>
      </c>
      <c r="H455" s="85"/>
      <c r="I455" s="86" t="b">
        <v>0</v>
      </c>
      <c r="J455" s="85"/>
      <c r="K455" s="85"/>
      <c r="L455" s="85"/>
      <c r="M455" s="341">
        <v>45079</v>
      </c>
      <c r="N455" s="342" t="s">
        <v>18</v>
      </c>
      <c r="O455" s="342">
        <v>1293</v>
      </c>
      <c r="P455" s="343" t="s">
        <v>157</v>
      </c>
      <c r="Q455" s="343" t="s">
        <v>73</v>
      </c>
      <c r="R455" s="306" t="s">
        <v>994</v>
      </c>
      <c r="S455" s="306" t="s">
        <v>995</v>
      </c>
      <c r="T455" s="305"/>
      <c r="U455" s="87"/>
    </row>
    <row r="456" spans="1:21" x14ac:dyDescent="0.25">
      <c r="A456" s="366">
        <v>45082</v>
      </c>
      <c r="B456" s="339" t="s">
        <v>15</v>
      </c>
      <c r="C456" s="339" t="s">
        <v>993</v>
      </c>
      <c r="D456" s="339" t="s">
        <v>950</v>
      </c>
      <c r="E456" s="367"/>
      <c r="F456" s="367">
        <v>350</v>
      </c>
      <c r="G456" s="53">
        <f>G455+E456-F456</f>
        <v>8399.69</v>
      </c>
      <c r="H456" s="85"/>
      <c r="I456" s="86" t="b">
        <v>0</v>
      </c>
      <c r="J456" s="85"/>
      <c r="K456" s="85"/>
      <c r="L456" s="85"/>
      <c r="M456" s="341">
        <v>45082</v>
      </c>
      <c r="N456" s="342" t="s">
        <v>18</v>
      </c>
      <c r="O456" s="342">
        <v>1299</v>
      </c>
      <c r="P456" s="343" t="s">
        <v>310</v>
      </c>
      <c r="Q456" s="343" t="s">
        <v>73</v>
      </c>
      <c r="R456" s="306" t="s">
        <v>996</v>
      </c>
      <c r="S456" s="306" t="s">
        <v>997</v>
      </c>
      <c r="T456" s="305"/>
      <c r="U456" s="87"/>
    </row>
    <row r="457" spans="1:21" x14ac:dyDescent="0.25">
      <c r="A457" s="204">
        <v>45084</v>
      </c>
      <c r="B457" s="205" t="s">
        <v>15</v>
      </c>
      <c r="C457" s="205" t="s">
        <v>1002</v>
      </c>
      <c r="D457" s="205" t="s">
        <v>1003</v>
      </c>
      <c r="E457" s="206"/>
      <c r="F457" s="206">
        <v>2500</v>
      </c>
      <c r="G457" s="53">
        <f t="shared" ref="G457" si="23">G456+E457-F457</f>
        <v>5899.6900000000005</v>
      </c>
      <c r="H457" s="85"/>
      <c r="I457" s="86" t="b">
        <v>0</v>
      </c>
      <c r="J457" s="85"/>
      <c r="K457" s="85"/>
      <c r="L457" s="85"/>
      <c r="M457" s="341">
        <v>45082</v>
      </c>
      <c r="N457" s="342" t="s">
        <v>18</v>
      </c>
      <c r="O457" s="342">
        <v>1302</v>
      </c>
      <c r="P457" s="343" t="s">
        <v>306</v>
      </c>
      <c r="Q457" s="343" t="s">
        <v>73</v>
      </c>
      <c r="R457" s="306" t="s">
        <v>998</v>
      </c>
      <c r="S457" s="306" t="s">
        <v>999</v>
      </c>
      <c r="T457" s="305"/>
      <c r="U457" s="87"/>
    </row>
    <row r="458" spans="1:21" x14ac:dyDescent="0.25">
      <c r="A458" s="372">
        <v>45084</v>
      </c>
      <c r="B458" s="373" t="s">
        <v>15</v>
      </c>
      <c r="C458" s="373" t="s">
        <v>1004</v>
      </c>
      <c r="D458" s="373" t="s">
        <v>1005</v>
      </c>
      <c r="E458" s="374"/>
      <c r="F458" s="374">
        <v>1040</v>
      </c>
      <c r="G458" s="53">
        <f>G457+E458-F458</f>
        <v>4859.6900000000005</v>
      </c>
      <c r="H458" s="85"/>
      <c r="I458" s="246"/>
      <c r="J458" s="85"/>
      <c r="K458" s="85"/>
      <c r="L458" s="85"/>
      <c r="M458" s="341">
        <v>45084</v>
      </c>
      <c r="N458" s="342" t="s">
        <v>27</v>
      </c>
      <c r="O458" s="342">
        <v>230</v>
      </c>
      <c r="P458" s="343" t="s">
        <v>73</v>
      </c>
      <c r="Q458" s="343" t="s">
        <v>1000</v>
      </c>
      <c r="R458" s="306" t="s">
        <v>1001</v>
      </c>
      <c r="S458" s="306" t="s">
        <v>1001</v>
      </c>
      <c r="T458" s="136"/>
      <c r="U458" s="87"/>
    </row>
    <row r="459" spans="1:21" x14ac:dyDescent="0.25">
      <c r="A459" s="204">
        <v>45084</v>
      </c>
      <c r="B459" s="205" t="s">
        <v>15</v>
      </c>
      <c r="C459" s="205" t="s">
        <v>1006</v>
      </c>
      <c r="D459" s="205" t="s">
        <v>552</v>
      </c>
      <c r="E459" s="206"/>
      <c r="F459" s="206">
        <v>100</v>
      </c>
      <c r="G459" s="48">
        <f>G458+E459-F459</f>
        <v>4759.6900000000005</v>
      </c>
      <c r="H459" s="87"/>
      <c r="I459" s="87"/>
      <c r="J459" s="85"/>
      <c r="K459" s="85"/>
      <c r="L459" s="85"/>
      <c r="M459" s="330">
        <v>45084</v>
      </c>
      <c r="N459" s="331" t="s">
        <v>18</v>
      </c>
      <c r="O459" s="331">
        <v>1306</v>
      </c>
      <c r="P459" s="332" t="s">
        <v>200</v>
      </c>
      <c r="Q459" s="332" t="s">
        <v>73</v>
      </c>
      <c r="R459" s="296" t="s">
        <v>1008</v>
      </c>
      <c r="S459" s="296" t="s">
        <v>1008</v>
      </c>
      <c r="T459" s="34"/>
      <c r="U459" s="87"/>
    </row>
    <row r="460" spans="1:21" x14ac:dyDescent="0.25">
      <c r="A460" s="366">
        <v>45084</v>
      </c>
      <c r="B460" s="339" t="s">
        <v>53</v>
      </c>
      <c r="C460" s="339" t="s">
        <v>64</v>
      </c>
      <c r="D460" s="339" t="s">
        <v>1007</v>
      </c>
      <c r="E460" s="367">
        <v>569</v>
      </c>
      <c r="F460" s="367"/>
      <c r="G460" s="53">
        <f>G459+E460-F460</f>
        <v>5328.6900000000005</v>
      </c>
      <c r="H460" s="87"/>
      <c r="I460" s="87"/>
      <c r="J460" s="85"/>
      <c r="K460" s="85"/>
      <c r="L460" s="85"/>
      <c r="M460" s="330">
        <v>45084</v>
      </c>
      <c r="N460" s="331" t="s">
        <v>27</v>
      </c>
      <c r="O460" s="331">
        <v>226</v>
      </c>
      <c r="P460" s="332" t="s">
        <v>73</v>
      </c>
      <c r="Q460" s="332" t="s">
        <v>1009</v>
      </c>
      <c r="R460" s="296" t="s">
        <v>1010</v>
      </c>
      <c r="S460" s="296" t="s">
        <v>1010</v>
      </c>
      <c r="T460" s="263"/>
      <c r="U460" s="87"/>
    </row>
    <row r="461" spans="1:21" x14ac:dyDescent="0.25">
      <c r="A461" s="204">
        <v>45084</v>
      </c>
      <c r="B461" s="205" t="s">
        <v>15</v>
      </c>
      <c r="C461" s="205" t="s">
        <v>1016</v>
      </c>
      <c r="D461" s="205" t="s">
        <v>476</v>
      </c>
      <c r="E461" s="206"/>
      <c r="F461" s="206">
        <v>3931.01</v>
      </c>
      <c r="G461" s="53">
        <f>G460+E461-F461</f>
        <v>1397.6800000000003</v>
      </c>
      <c r="H461" s="87"/>
      <c r="I461" s="87"/>
      <c r="J461" s="85"/>
      <c r="K461" s="85"/>
      <c r="L461" s="85"/>
      <c r="M461" s="330">
        <v>45085</v>
      </c>
      <c r="N461" s="331" t="s">
        <v>59</v>
      </c>
      <c r="O461" s="331">
        <v>1290</v>
      </c>
      <c r="P461" s="332" t="s">
        <v>200</v>
      </c>
      <c r="Q461" s="332" t="s">
        <v>73</v>
      </c>
      <c r="R461" s="296" t="s">
        <v>1011</v>
      </c>
      <c r="S461" s="296" t="s">
        <v>1011</v>
      </c>
      <c r="T461" s="263"/>
      <c r="U461" s="87"/>
    </row>
    <row r="462" spans="1:21" x14ac:dyDescent="0.25">
      <c r="A462" s="204">
        <v>45084</v>
      </c>
      <c r="B462" s="205" t="s">
        <v>53</v>
      </c>
      <c r="C462" s="205" t="s">
        <v>64</v>
      </c>
      <c r="D462" s="205" t="s">
        <v>850</v>
      </c>
      <c r="E462" s="206">
        <v>227.7</v>
      </c>
      <c r="F462" s="206"/>
      <c r="G462" s="53">
        <f>G461+E462-F462</f>
        <v>1625.3800000000003</v>
      </c>
      <c r="H462" s="87"/>
      <c r="I462" s="87"/>
      <c r="J462" s="85"/>
      <c r="K462" s="85"/>
      <c r="L462" s="85"/>
      <c r="M462" s="330">
        <v>45085</v>
      </c>
      <c r="N462" s="331" t="s">
        <v>59</v>
      </c>
      <c r="O462" s="331">
        <v>1303</v>
      </c>
      <c r="P462" s="332" t="s">
        <v>1012</v>
      </c>
      <c r="Q462" s="332" t="s">
        <v>73</v>
      </c>
      <c r="R462" s="296" t="s">
        <v>1013</v>
      </c>
      <c r="S462" s="296" t="s">
        <v>1013</v>
      </c>
      <c r="T462" s="263"/>
      <c r="U462" s="87"/>
    </row>
    <row r="463" spans="1:21" x14ac:dyDescent="0.25">
      <c r="A463" s="372">
        <v>45085</v>
      </c>
      <c r="B463" s="373" t="s">
        <v>15</v>
      </c>
      <c r="C463" s="373" t="s">
        <v>1022</v>
      </c>
      <c r="D463" s="373" t="s">
        <v>168</v>
      </c>
      <c r="E463" s="379"/>
      <c r="F463" s="379">
        <v>100</v>
      </c>
      <c r="G463" s="53">
        <f t="shared" ref="G463:G466" si="24">G462+E463-F463</f>
        <v>1525.3800000000003</v>
      </c>
      <c r="H463" s="87"/>
      <c r="I463" s="87"/>
      <c r="J463" s="85"/>
      <c r="K463" s="85"/>
      <c r="L463" s="85"/>
      <c r="M463" s="330">
        <v>45085</v>
      </c>
      <c r="N463" s="331" t="s">
        <v>59</v>
      </c>
      <c r="O463" s="331">
        <v>1307</v>
      </c>
      <c r="P463" s="332" t="s">
        <v>1014</v>
      </c>
      <c r="Q463" s="332" t="s">
        <v>73</v>
      </c>
      <c r="R463" s="296" t="s">
        <v>1015</v>
      </c>
      <c r="S463" s="296" t="s">
        <v>1015</v>
      </c>
      <c r="T463" s="263"/>
      <c r="U463" s="87"/>
    </row>
    <row r="464" spans="1:21" x14ac:dyDescent="0.25">
      <c r="A464" s="372">
        <v>45085</v>
      </c>
      <c r="B464" s="373" t="s">
        <v>15</v>
      </c>
      <c r="C464" s="373" t="s">
        <v>1023</v>
      </c>
      <c r="D464" s="373" t="s">
        <v>548</v>
      </c>
      <c r="E464" s="379"/>
      <c r="F464" s="379">
        <v>100</v>
      </c>
      <c r="G464" s="53">
        <f>G463+E464-F464</f>
        <v>1425.3800000000003</v>
      </c>
      <c r="H464" s="87"/>
      <c r="I464" s="87"/>
      <c r="J464" s="85"/>
      <c r="K464" s="85"/>
      <c r="L464" s="85"/>
      <c r="M464" s="369">
        <v>45085</v>
      </c>
      <c r="N464" s="370" t="s">
        <v>18</v>
      </c>
      <c r="O464" s="370">
        <v>1308</v>
      </c>
      <c r="P464" s="371" t="s">
        <v>200</v>
      </c>
      <c r="Q464" s="371" t="s">
        <v>73</v>
      </c>
      <c r="R464" s="264" t="s">
        <v>1017</v>
      </c>
      <c r="S464" s="264" t="s">
        <v>1017</v>
      </c>
      <c r="T464" s="34"/>
      <c r="U464" s="87"/>
    </row>
    <row r="465" spans="1:21" x14ac:dyDescent="0.25">
      <c r="A465" s="271">
        <v>45085</v>
      </c>
      <c r="B465" s="272" t="s">
        <v>15</v>
      </c>
      <c r="C465" s="272" t="s">
        <v>1024</v>
      </c>
      <c r="D465" s="272" t="s">
        <v>813</v>
      </c>
      <c r="E465" s="400"/>
      <c r="F465" s="400">
        <v>150</v>
      </c>
      <c r="G465" s="53">
        <f t="shared" si="24"/>
        <v>1275.3800000000003</v>
      </c>
      <c r="H465" s="87"/>
      <c r="I465" s="87"/>
      <c r="J465" s="85"/>
      <c r="K465" s="85"/>
      <c r="L465" s="85"/>
      <c r="M465" s="369">
        <v>45085</v>
      </c>
      <c r="N465" s="370" t="s">
        <v>18</v>
      </c>
      <c r="O465" s="370">
        <v>1304</v>
      </c>
      <c r="P465" s="371" t="s">
        <v>1018</v>
      </c>
      <c r="Q465" s="371" t="s">
        <v>73</v>
      </c>
      <c r="R465" s="264" t="s">
        <v>1019</v>
      </c>
      <c r="S465" s="264" t="s">
        <v>1019</v>
      </c>
      <c r="T465" s="263"/>
      <c r="U465" s="87"/>
    </row>
    <row r="466" spans="1:21" x14ac:dyDescent="0.25">
      <c r="A466" s="372">
        <v>45085</v>
      </c>
      <c r="B466" s="373" t="s">
        <v>15</v>
      </c>
      <c r="C466" s="373" t="s">
        <v>1025</v>
      </c>
      <c r="D466" s="373" t="s">
        <v>950</v>
      </c>
      <c r="E466" s="379"/>
      <c r="F466" s="379">
        <v>60</v>
      </c>
      <c r="G466" s="53">
        <f t="shared" si="24"/>
        <v>1215.3800000000003</v>
      </c>
      <c r="H466" s="87"/>
      <c r="I466" s="87"/>
      <c r="J466" s="85"/>
      <c r="K466" s="85"/>
      <c r="L466" s="85"/>
      <c r="M466" s="369">
        <v>45085</v>
      </c>
      <c r="N466" s="370" t="s">
        <v>18</v>
      </c>
      <c r="O466" s="370">
        <v>1309</v>
      </c>
      <c r="P466" s="371" t="s">
        <v>200</v>
      </c>
      <c r="Q466" s="371" t="s">
        <v>73</v>
      </c>
      <c r="R466" s="264" t="s">
        <v>1020</v>
      </c>
      <c r="S466" s="264" t="s">
        <v>1020</v>
      </c>
      <c r="T466" s="263"/>
      <c r="U466" s="87"/>
    </row>
    <row r="467" spans="1:21" x14ac:dyDescent="0.25">
      <c r="A467" s="417">
        <v>45086</v>
      </c>
      <c r="B467" s="415" t="s">
        <v>15</v>
      </c>
      <c r="C467" s="415" t="s">
        <v>1057</v>
      </c>
      <c r="D467" s="415" t="s">
        <v>489</v>
      </c>
      <c r="E467" s="416"/>
      <c r="F467" s="416">
        <v>180</v>
      </c>
      <c r="G467" s="53">
        <f>G466+E467-F467</f>
        <v>1035.3800000000003</v>
      </c>
      <c r="H467" s="87"/>
      <c r="I467" s="87"/>
      <c r="J467" s="85"/>
      <c r="K467" s="85"/>
      <c r="L467" s="85"/>
      <c r="M467" s="375">
        <v>45086</v>
      </c>
      <c r="N467" s="376" t="s">
        <v>18</v>
      </c>
      <c r="O467" s="376">
        <v>1312</v>
      </c>
      <c r="P467" s="377" t="s">
        <v>703</v>
      </c>
      <c r="Q467" s="377" t="s">
        <v>73</v>
      </c>
      <c r="R467" s="322" t="s">
        <v>1021</v>
      </c>
      <c r="S467" s="322" t="s">
        <v>1021</v>
      </c>
      <c r="T467" s="304"/>
      <c r="U467" s="87"/>
    </row>
    <row r="468" spans="1:21" x14ac:dyDescent="0.25">
      <c r="A468" s="381">
        <v>45086</v>
      </c>
      <c r="B468" s="314" t="s">
        <v>15</v>
      </c>
      <c r="C468" s="314" t="s">
        <v>65</v>
      </c>
      <c r="D468" s="314" t="s">
        <v>528</v>
      </c>
      <c r="E468" s="315"/>
      <c r="F468" s="315">
        <v>36.04</v>
      </c>
      <c r="G468" s="53">
        <f>G467+E468-F468</f>
        <v>999.34000000000037</v>
      </c>
      <c r="H468" s="87"/>
      <c r="I468" s="87"/>
      <c r="J468" s="85"/>
      <c r="K468" s="87"/>
      <c r="L468" s="85"/>
      <c r="M468" s="382">
        <v>45086</v>
      </c>
      <c r="N468" s="383" t="s">
        <v>29</v>
      </c>
      <c r="O468" s="383">
        <v>0</v>
      </c>
      <c r="P468" s="384" t="s">
        <v>301</v>
      </c>
      <c r="Q468" s="384" t="s">
        <v>73</v>
      </c>
      <c r="R468" s="39" t="s">
        <v>1026</v>
      </c>
      <c r="S468" s="39" t="s">
        <v>1026</v>
      </c>
      <c r="T468" s="38"/>
      <c r="U468" s="87"/>
    </row>
    <row r="469" spans="1:21" x14ac:dyDescent="0.25">
      <c r="A469" s="381">
        <v>44966</v>
      </c>
      <c r="B469" s="314" t="s">
        <v>53</v>
      </c>
      <c r="C469" s="314" t="s">
        <v>64</v>
      </c>
      <c r="D469" s="314" t="s">
        <v>1058</v>
      </c>
      <c r="E469" s="385">
        <v>2128.5</v>
      </c>
      <c r="F469" s="385"/>
      <c r="G469" s="53">
        <f t="shared" ref="G469:G475" si="25">G468+E469-F469</f>
        <v>3127.84</v>
      </c>
      <c r="H469" s="87"/>
      <c r="I469" s="87"/>
      <c r="J469" s="85"/>
      <c r="K469" s="87"/>
      <c r="L469" s="85"/>
      <c r="M469" s="382">
        <v>45086</v>
      </c>
      <c r="N469" s="383" t="s">
        <v>38</v>
      </c>
      <c r="O469" s="383">
        <v>282</v>
      </c>
      <c r="P469" s="384" t="s">
        <v>75</v>
      </c>
      <c r="Q469" s="384" t="s">
        <v>73</v>
      </c>
      <c r="R469" s="39" t="s">
        <v>1027</v>
      </c>
      <c r="S469" s="39" t="s">
        <v>1027</v>
      </c>
      <c r="T469" s="38"/>
      <c r="U469" s="87"/>
    </row>
    <row r="470" spans="1:21" x14ac:dyDescent="0.25">
      <c r="A470" s="381">
        <v>45086</v>
      </c>
      <c r="B470" s="314" t="s">
        <v>53</v>
      </c>
      <c r="C470" s="314" t="s">
        <v>64</v>
      </c>
      <c r="D470" s="314" t="s">
        <v>211</v>
      </c>
      <c r="E470" s="385">
        <v>1504.8</v>
      </c>
      <c r="F470" s="385"/>
      <c r="G470" s="53">
        <f t="shared" si="25"/>
        <v>4632.6400000000003</v>
      </c>
      <c r="H470" s="87"/>
      <c r="I470" s="87"/>
      <c r="J470" s="85"/>
      <c r="K470" s="87"/>
      <c r="L470" s="85"/>
      <c r="M470" s="382">
        <v>45086</v>
      </c>
      <c r="N470" s="383" t="s">
        <v>27</v>
      </c>
      <c r="O470" s="383">
        <v>226</v>
      </c>
      <c r="P470" s="384" t="s">
        <v>73</v>
      </c>
      <c r="Q470" s="384" t="s">
        <v>1028</v>
      </c>
      <c r="R470" s="39" t="s">
        <v>1029</v>
      </c>
      <c r="S470" s="39" t="s">
        <v>1029</v>
      </c>
      <c r="T470" s="38"/>
      <c r="U470" s="87"/>
    </row>
    <row r="471" spans="1:21" x14ac:dyDescent="0.25">
      <c r="A471" s="381">
        <v>45086</v>
      </c>
      <c r="B471" s="314" t="s">
        <v>53</v>
      </c>
      <c r="C471" s="314" t="s">
        <v>64</v>
      </c>
      <c r="D471" s="314" t="s">
        <v>1066</v>
      </c>
      <c r="E471" s="315">
        <v>300</v>
      </c>
      <c r="F471" s="385"/>
      <c r="G471" s="53">
        <f t="shared" si="25"/>
        <v>4932.6400000000003</v>
      </c>
      <c r="H471" s="87"/>
      <c r="I471" s="87"/>
      <c r="J471" s="85"/>
      <c r="K471" s="87"/>
      <c r="L471" s="85"/>
      <c r="M471" s="386">
        <v>45086</v>
      </c>
      <c r="N471" s="387" t="s">
        <v>27</v>
      </c>
      <c r="O471" s="387">
        <v>226</v>
      </c>
      <c r="P471" s="388" t="s">
        <v>73</v>
      </c>
      <c r="Q471" s="388" t="s">
        <v>1060</v>
      </c>
      <c r="R471" s="95" t="s">
        <v>1061</v>
      </c>
      <c r="S471" s="95" t="s">
        <v>1061</v>
      </c>
      <c r="T471" s="38"/>
      <c r="U471" s="87"/>
    </row>
    <row r="472" spans="1:21" x14ac:dyDescent="0.25">
      <c r="A472" s="381">
        <v>45089</v>
      </c>
      <c r="B472" s="314" t="s">
        <v>53</v>
      </c>
      <c r="C472" s="314" t="s">
        <v>64</v>
      </c>
      <c r="D472" s="314" t="s">
        <v>1067</v>
      </c>
      <c r="E472" s="315">
        <v>640</v>
      </c>
      <c r="F472" s="385"/>
      <c r="G472" s="53">
        <f>G471+E472-F472</f>
        <v>5572.64</v>
      </c>
      <c r="H472" s="87"/>
      <c r="I472" s="87"/>
      <c r="J472" s="85"/>
      <c r="K472" s="87"/>
      <c r="L472" s="85"/>
      <c r="M472" s="389">
        <v>45086</v>
      </c>
      <c r="N472" s="390" t="s">
        <v>27</v>
      </c>
      <c r="O472" s="390">
        <v>362</v>
      </c>
      <c r="P472" s="391" t="s">
        <v>73</v>
      </c>
      <c r="Q472" s="391" t="s">
        <v>217</v>
      </c>
      <c r="R472" s="380" t="s">
        <v>1030</v>
      </c>
      <c r="S472" s="380" t="s">
        <v>1030</v>
      </c>
      <c r="T472" s="378"/>
      <c r="U472" s="87"/>
    </row>
    <row r="473" spans="1:21" x14ac:dyDescent="0.25">
      <c r="A473" s="381">
        <v>45089</v>
      </c>
      <c r="B473" s="313" t="s">
        <v>53</v>
      </c>
      <c r="C473" s="314" t="s">
        <v>64</v>
      </c>
      <c r="D473" s="314" t="s">
        <v>208</v>
      </c>
      <c r="E473" s="385">
        <v>2110.2800000000002</v>
      </c>
      <c r="F473" s="385"/>
      <c r="G473" s="53">
        <f t="shared" si="25"/>
        <v>7682.92</v>
      </c>
      <c r="H473" s="87"/>
      <c r="I473" s="87"/>
      <c r="J473" s="85"/>
      <c r="K473" s="87"/>
      <c r="L473" s="85"/>
      <c r="M473" s="386">
        <v>45089</v>
      </c>
      <c r="N473" s="387" t="s">
        <v>27</v>
      </c>
      <c r="O473" s="387">
        <v>230</v>
      </c>
      <c r="P473" s="388" t="s">
        <v>73</v>
      </c>
      <c r="Q473" s="388" t="s">
        <v>979</v>
      </c>
      <c r="R473" s="95" t="s">
        <v>1031</v>
      </c>
      <c r="S473" s="95" t="s">
        <v>1031</v>
      </c>
      <c r="T473" s="378"/>
      <c r="U473" s="87"/>
    </row>
    <row r="474" spans="1:21" x14ac:dyDescent="0.25">
      <c r="A474" s="381">
        <v>45089</v>
      </c>
      <c r="B474" s="314" t="s">
        <v>53</v>
      </c>
      <c r="C474" s="314" t="s">
        <v>64</v>
      </c>
      <c r="D474" s="314" t="s">
        <v>1068</v>
      </c>
      <c r="E474" s="385">
        <v>891</v>
      </c>
      <c r="F474" s="385"/>
      <c r="G474" s="53">
        <f t="shared" si="25"/>
        <v>8573.92</v>
      </c>
      <c r="H474" s="87"/>
      <c r="I474" s="87"/>
      <c r="J474" s="87"/>
      <c r="K474" s="87"/>
      <c r="L474" s="85"/>
      <c r="M474" s="386">
        <v>45089</v>
      </c>
      <c r="N474" s="387" t="s">
        <v>83</v>
      </c>
      <c r="O474" s="387">
        <v>1</v>
      </c>
      <c r="P474" s="388" t="s">
        <v>73</v>
      </c>
      <c r="Q474" s="388" t="s">
        <v>1032</v>
      </c>
      <c r="R474" s="95" t="s">
        <v>1031</v>
      </c>
      <c r="S474" s="95" t="s">
        <v>1033</v>
      </c>
      <c r="T474" s="378"/>
      <c r="U474" s="87"/>
    </row>
    <row r="475" spans="1:21" x14ac:dyDescent="0.25">
      <c r="A475" s="381">
        <v>45090</v>
      </c>
      <c r="B475" s="314" t="s">
        <v>53</v>
      </c>
      <c r="C475" s="314" t="s">
        <v>64</v>
      </c>
      <c r="D475" s="314" t="s">
        <v>570</v>
      </c>
      <c r="E475" s="385">
        <v>100</v>
      </c>
      <c r="F475" s="385"/>
      <c r="G475" s="53">
        <f t="shared" si="25"/>
        <v>8673.92</v>
      </c>
      <c r="H475" s="87"/>
      <c r="I475" s="87"/>
      <c r="J475" s="85"/>
      <c r="K475" s="87"/>
      <c r="L475" s="85"/>
      <c r="M475" s="386">
        <v>45089</v>
      </c>
      <c r="N475" s="387" t="s">
        <v>27</v>
      </c>
      <c r="O475" s="387">
        <v>903</v>
      </c>
      <c r="P475" s="388" t="s">
        <v>73</v>
      </c>
      <c r="Q475" s="388" t="s">
        <v>1034</v>
      </c>
      <c r="R475" s="95" t="s">
        <v>1035</v>
      </c>
      <c r="S475" s="95" t="s">
        <v>1036</v>
      </c>
      <c r="T475" s="378"/>
      <c r="U475" s="87"/>
    </row>
    <row r="476" spans="1:21" x14ac:dyDescent="0.25">
      <c r="A476" s="381">
        <v>45090</v>
      </c>
      <c r="B476" s="314" t="s">
        <v>53</v>
      </c>
      <c r="C476" s="314" t="s">
        <v>64</v>
      </c>
      <c r="D476" s="314" t="s">
        <v>570</v>
      </c>
      <c r="E476" s="385">
        <v>981.88</v>
      </c>
      <c r="F476" s="385"/>
      <c r="G476" s="53">
        <f t="shared" ref="G476" si="26">G475+E476-F476</f>
        <v>9655.7999999999993</v>
      </c>
      <c r="H476" s="87"/>
      <c r="I476" s="87"/>
      <c r="J476" s="85"/>
      <c r="K476" s="87"/>
      <c r="L476" s="87"/>
      <c r="M476" s="386">
        <v>45090</v>
      </c>
      <c r="N476" s="387" t="s">
        <v>27</v>
      </c>
      <c r="O476" s="387">
        <v>226</v>
      </c>
      <c r="P476" s="388" t="s">
        <v>73</v>
      </c>
      <c r="Q476" s="388" t="s">
        <v>200</v>
      </c>
      <c r="R476" s="95" t="s">
        <v>1037</v>
      </c>
      <c r="S476" s="95" t="s">
        <v>1038</v>
      </c>
      <c r="T476" s="378"/>
      <c r="U476" s="87"/>
    </row>
    <row r="477" spans="1:21" x14ac:dyDescent="0.25">
      <c r="A477" s="381">
        <v>45090</v>
      </c>
      <c r="B477" s="314" t="s">
        <v>53</v>
      </c>
      <c r="C477" s="314" t="s">
        <v>64</v>
      </c>
      <c r="D477" s="314" t="s">
        <v>570</v>
      </c>
      <c r="E477" s="385">
        <v>1072</v>
      </c>
      <c r="F477" s="385"/>
      <c r="G477" s="53">
        <f>G476+E477-F477</f>
        <v>10727.8</v>
      </c>
      <c r="H477" s="87"/>
      <c r="I477" s="87"/>
      <c r="J477" s="85"/>
      <c r="K477" s="87"/>
      <c r="L477" s="85"/>
      <c r="M477" s="386">
        <v>45090</v>
      </c>
      <c r="N477" s="387" t="s">
        <v>27</v>
      </c>
      <c r="O477" s="387">
        <v>226</v>
      </c>
      <c r="P477" s="388" t="s">
        <v>73</v>
      </c>
      <c r="Q477" s="388" t="s">
        <v>1039</v>
      </c>
      <c r="R477" s="95" t="s">
        <v>1040</v>
      </c>
      <c r="S477" s="95" t="s">
        <v>1041</v>
      </c>
      <c r="T477" s="378"/>
      <c r="U477" s="87"/>
    </row>
    <row r="478" spans="1:21" x14ac:dyDescent="0.25">
      <c r="A478" s="392">
        <v>45090</v>
      </c>
      <c r="B478" s="393" t="s">
        <v>15</v>
      </c>
      <c r="C478" s="393" t="s">
        <v>1059</v>
      </c>
      <c r="D478" s="393" t="s">
        <v>575</v>
      </c>
      <c r="E478" s="394"/>
      <c r="F478" s="394">
        <v>20</v>
      </c>
      <c r="G478" s="53">
        <f t="shared" ref="G478:G479" si="27">G477+E478-F478</f>
        <v>10707.8</v>
      </c>
      <c r="H478" s="87"/>
      <c r="I478" s="87"/>
      <c r="J478" s="85"/>
      <c r="K478" s="87"/>
      <c r="L478" s="85"/>
      <c r="M478" s="386">
        <v>45090</v>
      </c>
      <c r="N478" s="387" t="s">
        <v>27</v>
      </c>
      <c r="O478" s="387">
        <v>226</v>
      </c>
      <c r="P478" s="388" t="s">
        <v>73</v>
      </c>
      <c r="Q478" s="388" t="s">
        <v>1042</v>
      </c>
      <c r="R478" s="95" t="s">
        <v>1043</v>
      </c>
      <c r="S478" s="95" t="s">
        <v>1044</v>
      </c>
      <c r="T478" s="378"/>
      <c r="U478" s="87"/>
    </row>
    <row r="479" spans="1:21" x14ac:dyDescent="0.25">
      <c r="A479" s="392">
        <v>45090</v>
      </c>
      <c r="B479" s="393" t="s">
        <v>15</v>
      </c>
      <c r="C479" s="393" t="s">
        <v>65</v>
      </c>
      <c r="D479" s="393" t="s">
        <v>777</v>
      </c>
      <c r="E479" s="394"/>
      <c r="F479" s="394">
        <v>216.64</v>
      </c>
      <c r="G479" s="53">
        <f t="shared" si="27"/>
        <v>10491.16</v>
      </c>
      <c r="H479" s="87"/>
      <c r="I479" s="87"/>
      <c r="J479" s="85"/>
      <c r="K479" s="87"/>
      <c r="L479" s="85"/>
      <c r="M479" s="386">
        <v>45090</v>
      </c>
      <c r="N479" s="387" t="s">
        <v>18</v>
      </c>
      <c r="O479" s="387">
        <v>1314</v>
      </c>
      <c r="P479" s="388" t="s">
        <v>1045</v>
      </c>
      <c r="Q479" s="388" t="s">
        <v>73</v>
      </c>
      <c r="R479" s="95" t="s">
        <v>1046</v>
      </c>
      <c r="S479" s="95" t="s">
        <v>1047</v>
      </c>
      <c r="T479" s="378"/>
      <c r="U479" s="87"/>
    </row>
    <row r="480" spans="1:21" x14ac:dyDescent="0.25">
      <c r="A480" s="392">
        <v>45090</v>
      </c>
      <c r="B480" s="393" t="s">
        <v>53</v>
      </c>
      <c r="C480" s="393" t="s">
        <v>64</v>
      </c>
      <c r="D480" s="393" t="s">
        <v>989</v>
      </c>
      <c r="E480" s="394">
        <v>3230.35</v>
      </c>
      <c r="F480" s="394"/>
      <c r="G480" s="53">
        <f>G479+E480-F480</f>
        <v>13721.51</v>
      </c>
      <c r="H480" s="87"/>
      <c r="I480" s="87"/>
      <c r="J480" s="85"/>
      <c r="K480" s="87"/>
      <c r="L480" s="85"/>
      <c r="M480" s="386">
        <v>45090</v>
      </c>
      <c r="N480" s="387" t="s">
        <v>29</v>
      </c>
      <c r="O480" s="387">
        <v>0</v>
      </c>
      <c r="P480" s="388" t="s">
        <v>1048</v>
      </c>
      <c r="Q480" s="388" t="s">
        <v>73</v>
      </c>
      <c r="R480" s="95" t="s">
        <v>1049</v>
      </c>
      <c r="S480" s="95" t="s">
        <v>1050</v>
      </c>
      <c r="T480" s="378"/>
      <c r="U480" s="87"/>
    </row>
    <row r="481" spans="1:21" x14ac:dyDescent="0.25">
      <c r="A481" s="381">
        <v>45090</v>
      </c>
      <c r="B481" s="314" t="s">
        <v>53</v>
      </c>
      <c r="C481" s="314" t="s">
        <v>64</v>
      </c>
      <c r="D481" s="315" t="s">
        <v>990</v>
      </c>
      <c r="E481" s="315">
        <v>500</v>
      </c>
      <c r="F481" s="315"/>
      <c r="G481" s="53">
        <f>G480+E481-F481</f>
        <v>14221.51</v>
      </c>
      <c r="H481" s="87"/>
      <c r="I481" s="87"/>
      <c r="J481" s="85"/>
      <c r="K481" s="87"/>
      <c r="L481" s="85"/>
      <c r="M481" s="386">
        <v>45090</v>
      </c>
      <c r="N481" s="387" t="s">
        <v>38</v>
      </c>
      <c r="O481" s="387">
        <v>282</v>
      </c>
      <c r="P481" s="388" t="s">
        <v>75</v>
      </c>
      <c r="Q481" s="388" t="s">
        <v>73</v>
      </c>
      <c r="R481" s="95" t="s">
        <v>1051</v>
      </c>
      <c r="S481" s="95" t="s">
        <v>1052</v>
      </c>
      <c r="T481" s="136"/>
      <c r="U481" s="87"/>
    </row>
    <row r="482" spans="1:21" x14ac:dyDescent="0.25">
      <c r="A482" s="395">
        <v>45091</v>
      </c>
      <c r="B482" s="314" t="s">
        <v>53</v>
      </c>
      <c r="C482" s="314" t="s">
        <v>64</v>
      </c>
      <c r="D482" s="315" t="s">
        <v>95</v>
      </c>
      <c r="E482" s="315">
        <v>3770.4</v>
      </c>
      <c r="F482" s="315"/>
      <c r="G482" s="53">
        <f t="shared" ref="G482" si="28">G481+E482-F482</f>
        <v>17991.91</v>
      </c>
      <c r="H482" s="87"/>
      <c r="I482" s="87"/>
      <c r="J482" s="85"/>
      <c r="K482" s="87"/>
      <c r="L482" s="85"/>
      <c r="M482" s="386">
        <v>45090</v>
      </c>
      <c r="N482" s="387" t="s">
        <v>27</v>
      </c>
      <c r="O482" s="387">
        <v>226</v>
      </c>
      <c r="P482" s="388" t="s">
        <v>73</v>
      </c>
      <c r="Q482" s="388" t="s">
        <v>1053</v>
      </c>
      <c r="R482" s="95" t="s">
        <v>1054</v>
      </c>
      <c r="S482" s="95" t="s">
        <v>1055</v>
      </c>
      <c r="T482" s="378"/>
      <c r="U482" s="87"/>
    </row>
    <row r="483" spans="1:21" x14ac:dyDescent="0.25">
      <c r="A483" s="423">
        <v>45091</v>
      </c>
      <c r="B483" s="424" t="s">
        <v>53</v>
      </c>
      <c r="C483" s="424" t="s">
        <v>64</v>
      </c>
      <c r="D483" s="425" t="s">
        <v>95</v>
      </c>
      <c r="E483" s="425">
        <v>2455.1999999999998</v>
      </c>
      <c r="F483" s="425"/>
      <c r="G483" s="53">
        <f>G482+E483-F483</f>
        <v>20447.11</v>
      </c>
      <c r="H483" s="87"/>
      <c r="I483" s="87"/>
      <c r="J483" s="85"/>
      <c r="K483" s="87"/>
      <c r="L483" s="85"/>
      <c r="M483" s="386">
        <v>45090</v>
      </c>
      <c r="N483" s="387" t="s">
        <v>27</v>
      </c>
      <c r="O483" s="387">
        <v>230</v>
      </c>
      <c r="P483" s="388" t="s">
        <v>73</v>
      </c>
      <c r="Q483" s="388" t="s">
        <v>399</v>
      </c>
      <c r="R483" s="95" t="s">
        <v>1056</v>
      </c>
      <c r="S483" s="95" t="s">
        <v>1056</v>
      </c>
      <c r="T483" s="378"/>
      <c r="U483" s="87"/>
    </row>
    <row r="484" spans="1:21" x14ac:dyDescent="0.25">
      <c r="A484" s="423">
        <v>45091</v>
      </c>
      <c r="B484" s="424" t="s">
        <v>15</v>
      </c>
      <c r="C484" s="424" t="s">
        <v>1069</v>
      </c>
      <c r="D484" s="425" t="s">
        <v>480</v>
      </c>
      <c r="E484" s="425"/>
      <c r="F484" s="425">
        <v>486.64</v>
      </c>
      <c r="G484" s="53">
        <f t="shared" ref="G484:G485" si="29">G483+E484-F484</f>
        <v>19960.47</v>
      </c>
      <c r="H484" s="87"/>
      <c r="I484" s="87"/>
      <c r="J484" s="85"/>
      <c r="K484" s="87"/>
      <c r="L484" s="85"/>
      <c r="M484" s="386">
        <v>45091</v>
      </c>
      <c r="N484" s="387" t="s">
        <v>27</v>
      </c>
      <c r="O484" s="387">
        <v>230</v>
      </c>
      <c r="P484" s="388" t="s">
        <v>73</v>
      </c>
      <c r="Q484" s="388" t="s">
        <v>1062</v>
      </c>
      <c r="R484" s="95" t="s">
        <v>1063</v>
      </c>
      <c r="S484" s="95" t="s">
        <v>1063</v>
      </c>
      <c r="T484" s="378"/>
      <c r="U484" s="87"/>
    </row>
    <row r="485" spans="1:21" x14ac:dyDescent="0.25">
      <c r="A485" s="399">
        <v>45091</v>
      </c>
      <c r="B485" s="272" t="s">
        <v>15</v>
      </c>
      <c r="C485" s="272" t="s">
        <v>1070</v>
      </c>
      <c r="D485" s="273" t="s">
        <v>950</v>
      </c>
      <c r="E485" s="273"/>
      <c r="F485" s="273">
        <v>150</v>
      </c>
      <c r="G485" s="53">
        <f t="shared" si="29"/>
        <v>19810.47</v>
      </c>
      <c r="H485" s="87"/>
      <c r="I485" s="87"/>
      <c r="J485" s="85"/>
      <c r="K485" s="87"/>
      <c r="L485" s="85"/>
      <c r="M485" s="386">
        <v>45091</v>
      </c>
      <c r="N485" s="387" t="s">
        <v>27</v>
      </c>
      <c r="O485" s="387">
        <v>230</v>
      </c>
      <c r="P485" s="388" t="s">
        <v>73</v>
      </c>
      <c r="Q485" s="388" t="s">
        <v>1064</v>
      </c>
      <c r="R485" s="95" t="s">
        <v>1065</v>
      </c>
      <c r="S485" s="95" t="s">
        <v>1065</v>
      </c>
      <c r="T485" s="136"/>
      <c r="U485" s="87"/>
    </row>
    <row r="486" spans="1:21" x14ac:dyDescent="0.25">
      <c r="A486" s="399">
        <v>45091</v>
      </c>
      <c r="B486" s="272" t="s">
        <v>15</v>
      </c>
      <c r="C486" s="272" t="s">
        <v>1071</v>
      </c>
      <c r="D486" s="273" t="s">
        <v>1003</v>
      </c>
      <c r="E486" s="273"/>
      <c r="F486" s="273">
        <v>3000</v>
      </c>
      <c r="G486" s="53">
        <f>G485+E486-F486</f>
        <v>16810.47</v>
      </c>
      <c r="H486" s="87"/>
      <c r="I486" s="87"/>
      <c r="J486" s="87"/>
      <c r="K486" s="87"/>
      <c r="L486" s="85"/>
      <c r="M486" s="396">
        <v>45091</v>
      </c>
      <c r="N486" s="397" t="s">
        <v>18</v>
      </c>
      <c r="O486" s="397">
        <v>1317</v>
      </c>
      <c r="P486" s="398" t="s">
        <v>460</v>
      </c>
      <c r="Q486" s="398" t="s">
        <v>73</v>
      </c>
      <c r="R486" s="306" t="s">
        <v>1074</v>
      </c>
      <c r="S486" s="306" t="s">
        <v>1074</v>
      </c>
      <c r="T486" s="263"/>
      <c r="U486" s="87"/>
    </row>
    <row r="487" spans="1:21" x14ac:dyDescent="0.25">
      <c r="A487" s="399">
        <v>45091</v>
      </c>
      <c r="B487" s="272" t="s">
        <v>15</v>
      </c>
      <c r="C487" s="272" t="s">
        <v>1072</v>
      </c>
      <c r="D487" s="273" t="s">
        <v>1073</v>
      </c>
      <c r="E487" s="273"/>
      <c r="F487" s="273">
        <v>150</v>
      </c>
      <c r="G487" s="53">
        <f t="shared" ref="G487:G495" si="30">G486+E487-F487</f>
        <v>16660.47</v>
      </c>
      <c r="H487" s="87"/>
      <c r="I487" s="87"/>
      <c r="J487" s="85"/>
      <c r="K487" s="87"/>
      <c r="L487" s="85"/>
      <c r="M487" s="396">
        <v>45091</v>
      </c>
      <c r="N487" s="397" t="s">
        <v>18</v>
      </c>
      <c r="O487" s="397">
        <v>1319</v>
      </c>
      <c r="P487" s="398" t="s">
        <v>460</v>
      </c>
      <c r="Q487" s="398" t="s">
        <v>73</v>
      </c>
      <c r="R487" s="306" t="s">
        <v>1075</v>
      </c>
      <c r="S487" s="306" t="s">
        <v>1075</v>
      </c>
      <c r="T487" s="263"/>
      <c r="U487" s="87"/>
    </row>
    <row r="488" spans="1:21" x14ac:dyDescent="0.25">
      <c r="A488" s="404">
        <v>45092</v>
      </c>
      <c r="B488" s="405" t="s">
        <v>15</v>
      </c>
      <c r="C488" s="405" t="s">
        <v>1085</v>
      </c>
      <c r="D488" s="406" t="s">
        <v>1003</v>
      </c>
      <c r="E488" s="406"/>
      <c r="F488" s="406">
        <v>3829.53</v>
      </c>
      <c r="G488" s="53">
        <f t="shared" si="30"/>
        <v>12830.94</v>
      </c>
      <c r="H488" s="87"/>
      <c r="I488" s="87"/>
      <c r="J488" s="85"/>
      <c r="K488" s="87"/>
      <c r="L488" s="87"/>
      <c r="M488" s="396">
        <v>45092</v>
      </c>
      <c r="N488" s="397" t="s">
        <v>59</v>
      </c>
      <c r="O488" s="397">
        <v>1311</v>
      </c>
      <c r="P488" s="398" t="s">
        <v>460</v>
      </c>
      <c r="Q488" s="398" t="s">
        <v>73</v>
      </c>
      <c r="R488" s="306" t="s">
        <v>1076</v>
      </c>
      <c r="S488" s="306" t="s">
        <v>1076</v>
      </c>
      <c r="T488" s="263"/>
      <c r="U488" s="87"/>
    </row>
    <row r="489" spans="1:21" x14ac:dyDescent="0.25">
      <c r="A489" s="414">
        <v>45092</v>
      </c>
      <c r="B489" s="415" t="s">
        <v>15</v>
      </c>
      <c r="C489" s="415" t="s">
        <v>1086</v>
      </c>
      <c r="D489" s="416" t="s">
        <v>1088</v>
      </c>
      <c r="E489" s="416"/>
      <c r="F489" s="416">
        <v>550</v>
      </c>
      <c r="G489" s="53">
        <f t="shared" si="30"/>
        <v>12280.94</v>
      </c>
      <c r="H489" s="87"/>
      <c r="I489" s="87"/>
      <c r="J489" s="85"/>
      <c r="K489" s="87"/>
      <c r="L489" s="85"/>
      <c r="M489" s="396">
        <v>45092</v>
      </c>
      <c r="N489" s="397" t="s">
        <v>59</v>
      </c>
      <c r="O489" s="397">
        <v>1318</v>
      </c>
      <c r="P489" s="398" t="s">
        <v>1077</v>
      </c>
      <c r="Q489" s="398" t="s">
        <v>73</v>
      </c>
      <c r="R489" s="306" t="s">
        <v>1078</v>
      </c>
      <c r="S489" s="306" t="s">
        <v>1078</v>
      </c>
      <c r="T489" s="263"/>
      <c r="U489" s="87"/>
    </row>
    <row r="490" spans="1:21" x14ac:dyDescent="0.25">
      <c r="A490" s="274">
        <v>45092</v>
      </c>
      <c r="B490" s="272" t="s">
        <v>15</v>
      </c>
      <c r="C490" s="272" t="s">
        <v>1089</v>
      </c>
      <c r="D490" s="273" t="s">
        <v>960</v>
      </c>
      <c r="E490" s="273"/>
      <c r="F490" s="273">
        <v>1580</v>
      </c>
      <c r="G490" s="53">
        <f t="shared" si="30"/>
        <v>10700.94</v>
      </c>
      <c r="H490" s="87"/>
      <c r="I490" s="87"/>
      <c r="J490" s="85"/>
      <c r="K490" s="87"/>
      <c r="L490" s="85"/>
      <c r="M490" s="396">
        <v>45092</v>
      </c>
      <c r="N490" s="397" t="s">
        <v>18</v>
      </c>
      <c r="O490" s="397">
        <v>1324</v>
      </c>
      <c r="P490" s="398" t="s">
        <v>1079</v>
      </c>
      <c r="Q490" s="398" t="s">
        <v>73</v>
      </c>
      <c r="R490" s="306" t="s">
        <v>1080</v>
      </c>
      <c r="S490" s="306" t="s">
        <v>1080</v>
      </c>
      <c r="T490" s="333"/>
      <c r="U490" s="87"/>
    </row>
    <row r="491" spans="1:21" x14ac:dyDescent="0.25">
      <c r="A491" s="274">
        <v>45092</v>
      </c>
      <c r="B491" s="272" t="s">
        <v>15</v>
      </c>
      <c r="C491" s="272" t="s">
        <v>1090</v>
      </c>
      <c r="D491" s="273" t="s">
        <v>1087</v>
      </c>
      <c r="E491" s="273"/>
      <c r="F491" s="273">
        <v>1082.26</v>
      </c>
      <c r="G491" s="53">
        <f t="shared" si="30"/>
        <v>9618.68</v>
      </c>
      <c r="H491" s="87"/>
      <c r="I491" s="87"/>
      <c r="J491" s="85"/>
      <c r="K491" s="87"/>
      <c r="L491" s="85"/>
      <c r="M491" s="396">
        <v>45092</v>
      </c>
      <c r="N491" s="397" t="s">
        <v>18</v>
      </c>
      <c r="O491" s="397">
        <v>1323</v>
      </c>
      <c r="P491" s="398" t="s">
        <v>128</v>
      </c>
      <c r="Q491" s="398" t="s">
        <v>73</v>
      </c>
      <c r="R491" s="306" t="s">
        <v>1081</v>
      </c>
      <c r="S491" s="306" t="s">
        <v>1081</v>
      </c>
      <c r="T491" s="263"/>
      <c r="U491" s="87"/>
    </row>
    <row r="492" spans="1:21" x14ac:dyDescent="0.25">
      <c r="A492" s="404">
        <v>45061</v>
      </c>
      <c r="B492" s="405" t="s">
        <v>15</v>
      </c>
      <c r="C492" s="405" t="s">
        <v>1091</v>
      </c>
      <c r="D492" s="406" t="s">
        <v>950</v>
      </c>
      <c r="E492" s="406"/>
      <c r="F492" s="406">
        <v>300</v>
      </c>
      <c r="G492" s="53">
        <f t="shared" si="30"/>
        <v>9318.68</v>
      </c>
      <c r="H492" s="87"/>
      <c r="I492" s="87"/>
      <c r="J492" s="85"/>
      <c r="K492" s="87"/>
      <c r="L492" s="85"/>
      <c r="M492" s="396">
        <v>45092</v>
      </c>
      <c r="N492" s="397" t="s">
        <v>27</v>
      </c>
      <c r="O492" s="397">
        <v>230</v>
      </c>
      <c r="P492" s="398" t="s">
        <v>73</v>
      </c>
      <c r="Q492" s="398" t="s">
        <v>1082</v>
      </c>
      <c r="R492" s="306" t="s">
        <v>1083</v>
      </c>
      <c r="S492" s="306" t="s">
        <v>1083</v>
      </c>
      <c r="T492" s="263"/>
      <c r="U492" s="87"/>
    </row>
    <row r="493" spans="1:21" x14ac:dyDescent="0.25">
      <c r="A493" s="414">
        <v>45092</v>
      </c>
      <c r="B493" s="415" t="s">
        <v>15</v>
      </c>
      <c r="C493" s="415" t="s">
        <v>1092</v>
      </c>
      <c r="D493" s="416" t="s">
        <v>550</v>
      </c>
      <c r="E493" s="416"/>
      <c r="F493" s="416">
        <v>170</v>
      </c>
      <c r="G493" s="53">
        <f t="shared" si="30"/>
        <v>9148.68</v>
      </c>
      <c r="H493" s="87"/>
      <c r="I493" s="87"/>
      <c r="J493" s="85"/>
      <c r="K493" s="87"/>
      <c r="L493" s="85"/>
      <c r="M493" s="396">
        <v>45092</v>
      </c>
      <c r="N493" s="397" t="s">
        <v>27</v>
      </c>
      <c r="O493" s="397">
        <v>230</v>
      </c>
      <c r="P493" s="398" t="s">
        <v>73</v>
      </c>
      <c r="Q493" s="398" t="s">
        <v>563</v>
      </c>
      <c r="R493" s="306" t="s">
        <v>1084</v>
      </c>
      <c r="S493" s="306" t="s">
        <v>1084</v>
      </c>
      <c r="T493" s="34"/>
      <c r="U493" s="87"/>
    </row>
    <row r="494" spans="1:21" x14ac:dyDescent="0.25">
      <c r="A494" s="274">
        <v>45092</v>
      </c>
      <c r="B494" s="272" t="s">
        <v>53</v>
      </c>
      <c r="C494" s="272" t="s">
        <v>64</v>
      </c>
      <c r="D494" s="273" t="s">
        <v>1102</v>
      </c>
      <c r="E494" s="273">
        <v>445.5</v>
      </c>
      <c r="F494" s="273"/>
      <c r="G494" s="53">
        <f t="shared" si="30"/>
        <v>9594.18</v>
      </c>
      <c r="H494" s="87"/>
      <c r="I494" s="87"/>
      <c r="J494" s="85"/>
      <c r="K494" s="87"/>
      <c r="L494" s="85"/>
      <c r="M494" s="401">
        <v>45092</v>
      </c>
      <c r="N494" s="402" t="s">
        <v>27</v>
      </c>
      <c r="O494" s="402">
        <v>362</v>
      </c>
      <c r="P494" s="403" t="s">
        <v>73</v>
      </c>
      <c r="Q494" s="403" t="s">
        <v>1093</v>
      </c>
      <c r="R494" s="306" t="s">
        <v>1094</v>
      </c>
      <c r="S494" s="306" t="s">
        <v>1094</v>
      </c>
      <c r="T494" s="263"/>
      <c r="U494" s="87"/>
    </row>
    <row r="495" spans="1:21" x14ac:dyDescent="0.25">
      <c r="A495" s="274">
        <v>45092</v>
      </c>
      <c r="B495" s="272" t="s">
        <v>53</v>
      </c>
      <c r="C495" s="272" t="s">
        <v>64</v>
      </c>
      <c r="D495" s="273" t="s">
        <v>1101</v>
      </c>
      <c r="E495" s="273">
        <v>170</v>
      </c>
      <c r="F495" s="273"/>
      <c r="G495" s="53">
        <f t="shared" si="30"/>
        <v>9764.18</v>
      </c>
      <c r="H495" s="87"/>
      <c r="I495" s="87"/>
      <c r="J495" s="85"/>
      <c r="K495" s="87"/>
      <c r="L495" s="85"/>
      <c r="M495" s="401">
        <v>45093</v>
      </c>
      <c r="N495" s="402" t="s">
        <v>59</v>
      </c>
      <c r="O495" s="402">
        <v>1321</v>
      </c>
      <c r="P495" s="403" t="s">
        <v>1095</v>
      </c>
      <c r="Q495" s="403" t="s">
        <v>73</v>
      </c>
      <c r="R495" s="306" t="s">
        <v>1096</v>
      </c>
      <c r="S495" s="306" t="s">
        <v>1096</v>
      </c>
      <c r="T495" s="263"/>
      <c r="U495" s="87"/>
    </row>
    <row r="496" spans="1:21" x14ac:dyDescent="0.25">
      <c r="A496" s="404">
        <v>45092</v>
      </c>
      <c r="B496" s="405" t="s">
        <v>53</v>
      </c>
      <c r="C496" s="405" t="s">
        <v>64</v>
      </c>
      <c r="D496" s="406" t="s">
        <v>1099</v>
      </c>
      <c r="E496" s="406">
        <v>519</v>
      </c>
      <c r="F496" s="406"/>
      <c r="G496" s="53">
        <f>G495+E496-F496</f>
        <v>10283.18</v>
      </c>
      <c r="H496" s="87"/>
      <c r="I496" s="87"/>
      <c r="J496" s="85"/>
      <c r="K496" s="87"/>
      <c r="L496" s="85"/>
      <c r="M496" s="401">
        <v>45093</v>
      </c>
      <c r="N496" s="402" t="s">
        <v>18</v>
      </c>
      <c r="O496" s="402">
        <v>1325</v>
      </c>
      <c r="P496" s="403" t="s">
        <v>217</v>
      </c>
      <c r="Q496" s="403" t="s">
        <v>73</v>
      </c>
      <c r="R496" s="306" t="s">
        <v>1097</v>
      </c>
      <c r="S496" s="306" t="s">
        <v>1097</v>
      </c>
      <c r="T496" s="333"/>
      <c r="U496" s="87"/>
    </row>
    <row r="497" spans="1:21" x14ac:dyDescent="0.25">
      <c r="A497" s="404">
        <v>45093</v>
      </c>
      <c r="B497" s="405" t="s">
        <v>15</v>
      </c>
      <c r="C497" s="405" t="s">
        <v>1100</v>
      </c>
      <c r="D497" s="405" t="s">
        <v>950</v>
      </c>
      <c r="E497" s="406"/>
      <c r="F497" s="406">
        <v>240</v>
      </c>
      <c r="G497" s="53">
        <f t="shared" ref="G497:G505" si="31">G496+E497-F497</f>
        <v>10043.18</v>
      </c>
      <c r="H497" s="87"/>
      <c r="I497" s="87"/>
      <c r="J497" s="85"/>
      <c r="K497" s="87"/>
      <c r="L497" s="85"/>
      <c r="M497" s="407">
        <v>45093</v>
      </c>
      <c r="N497" s="408" t="s">
        <v>18</v>
      </c>
      <c r="O497" s="408">
        <v>1327</v>
      </c>
      <c r="P497" s="409" t="s">
        <v>310</v>
      </c>
      <c r="Q497" s="409" t="s">
        <v>73</v>
      </c>
      <c r="R497" s="410" t="s">
        <v>1098</v>
      </c>
      <c r="S497" s="410" t="s">
        <v>1098</v>
      </c>
      <c r="T497" s="34"/>
      <c r="U497" s="87"/>
    </row>
    <row r="498" spans="1:21" x14ac:dyDescent="0.25">
      <c r="A498" s="414">
        <v>45093</v>
      </c>
      <c r="B498" s="415" t="s">
        <v>53</v>
      </c>
      <c r="C498" s="415" t="s">
        <v>64</v>
      </c>
      <c r="D498" s="415" t="s">
        <v>1058</v>
      </c>
      <c r="E498" s="416">
        <v>2148.3000000000002</v>
      </c>
      <c r="F498" s="416"/>
      <c r="G498" s="53">
        <f t="shared" si="31"/>
        <v>12191.48</v>
      </c>
      <c r="H498" s="87"/>
      <c r="I498" s="87"/>
      <c r="J498" s="87"/>
      <c r="K498" s="87"/>
      <c r="L498" s="85"/>
      <c r="M498" s="411">
        <v>45093</v>
      </c>
      <c r="N498" s="412" t="s">
        <v>27</v>
      </c>
      <c r="O498" s="412">
        <v>226</v>
      </c>
      <c r="P498" s="413" t="s">
        <v>73</v>
      </c>
      <c r="Q498" s="413" t="s">
        <v>1103</v>
      </c>
      <c r="R498" s="264" t="s">
        <v>1104</v>
      </c>
      <c r="S498" s="264" t="s">
        <v>1104</v>
      </c>
      <c r="T498" s="280"/>
    </row>
    <row r="499" spans="1:21" x14ac:dyDescent="0.25">
      <c r="A499" s="414">
        <v>45096</v>
      </c>
      <c r="B499" s="415" t="s">
        <v>15</v>
      </c>
      <c r="C499" s="415" t="s">
        <v>1112</v>
      </c>
      <c r="D499" s="415" t="s">
        <v>575</v>
      </c>
      <c r="E499" s="416"/>
      <c r="F499" s="416">
        <v>120</v>
      </c>
      <c r="G499" s="53">
        <f t="shared" si="31"/>
        <v>12071.48</v>
      </c>
      <c r="H499" s="87"/>
      <c r="I499" s="87"/>
      <c r="J499" s="87"/>
      <c r="K499" s="87"/>
      <c r="L499" s="85"/>
      <c r="M499" s="411">
        <v>45096</v>
      </c>
      <c r="N499" s="412" t="s">
        <v>59</v>
      </c>
      <c r="O499" s="412">
        <v>1313</v>
      </c>
      <c r="P499" s="413" t="s">
        <v>432</v>
      </c>
      <c r="Q499" s="413" t="s">
        <v>73</v>
      </c>
      <c r="R499" s="264" t="s">
        <v>1105</v>
      </c>
      <c r="S499" s="264" t="s">
        <v>1105</v>
      </c>
      <c r="T499" s="280"/>
      <c r="U499" s="87"/>
    </row>
    <row r="500" spans="1:21" x14ac:dyDescent="0.25">
      <c r="A500" s="414">
        <v>45096</v>
      </c>
      <c r="B500" s="415" t="s">
        <v>53</v>
      </c>
      <c r="C500" s="415" t="s">
        <v>64</v>
      </c>
      <c r="D500" s="415" t="s">
        <v>1113</v>
      </c>
      <c r="E500" s="416">
        <v>396</v>
      </c>
      <c r="F500" s="416"/>
      <c r="G500" s="53">
        <f t="shared" si="31"/>
        <v>12467.48</v>
      </c>
      <c r="H500" s="87"/>
      <c r="I500" s="87"/>
      <c r="J500" s="87"/>
      <c r="K500" s="87"/>
      <c r="L500" s="87"/>
      <c r="M500" s="411">
        <v>45096</v>
      </c>
      <c r="N500" s="412" t="s">
        <v>59</v>
      </c>
      <c r="O500" s="412">
        <v>1322</v>
      </c>
      <c r="P500" s="413" t="s">
        <v>519</v>
      </c>
      <c r="Q500" s="413" t="s">
        <v>73</v>
      </c>
      <c r="R500" s="264" t="s">
        <v>1106</v>
      </c>
      <c r="S500" s="264" t="s">
        <v>1106</v>
      </c>
      <c r="T500" s="280"/>
      <c r="U500" s="87"/>
    </row>
    <row r="501" spans="1:21" x14ac:dyDescent="0.25">
      <c r="A501" s="414">
        <v>45096</v>
      </c>
      <c r="B501" s="415" t="s">
        <v>53</v>
      </c>
      <c r="C501" s="415" t="s">
        <v>64</v>
      </c>
      <c r="D501" s="415" t="s">
        <v>110</v>
      </c>
      <c r="E501" s="416">
        <v>495</v>
      </c>
      <c r="F501" s="416"/>
      <c r="G501" s="53">
        <f t="shared" si="31"/>
        <v>12962.48</v>
      </c>
      <c r="H501" s="87"/>
      <c r="I501" s="87"/>
      <c r="J501" s="87"/>
      <c r="K501" s="87"/>
      <c r="L501" s="87"/>
      <c r="M501" s="411">
        <v>45096</v>
      </c>
      <c r="N501" s="412" t="s">
        <v>18</v>
      </c>
      <c r="O501" s="412">
        <v>1326</v>
      </c>
      <c r="P501" s="413" t="s">
        <v>563</v>
      </c>
      <c r="Q501" s="413" t="s">
        <v>73</v>
      </c>
      <c r="R501" s="264" t="s">
        <v>1107</v>
      </c>
      <c r="S501" s="264" t="s">
        <v>1107</v>
      </c>
      <c r="T501" s="280"/>
      <c r="U501" s="87"/>
    </row>
    <row r="502" spans="1:21" x14ac:dyDescent="0.25">
      <c r="A502" s="274">
        <v>45097</v>
      </c>
      <c r="B502" s="272" t="s">
        <v>15</v>
      </c>
      <c r="C502" s="272" t="s">
        <v>1122</v>
      </c>
      <c r="D502" s="272" t="s">
        <v>548</v>
      </c>
      <c r="E502" s="273"/>
      <c r="F502" s="273">
        <v>350</v>
      </c>
      <c r="G502" s="53">
        <f t="shared" si="31"/>
        <v>12612.48</v>
      </c>
      <c r="H502" s="87"/>
      <c r="I502" s="87"/>
      <c r="J502" s="87"/>
      <c r="K502" s="87"/>
      <c r="L502" s="87"/>
      <c r="M502" s="411">
        <v>45096</v>
      </c>
      <c r="N502" s="412" t="s">
        <v>18</v>
      </c>
      <c r="O502" s="412">
        <v>1328</v>
      </c>
      <c r="P502" s="413" t="s">
        <v>182</v>
      </c>
      <c r="Q502" s="413" t="s">
        <v>73</v>
      </c>
      <c r="R502" s="264" t="s">
        <v>1108</v>
      </c>
      <c r="S502" s="264" t="s">
        <v>1108</v>
      </c>
      <c r="T502" s="280"/>
      <c r="U502" s="87"/>
    </row>
    <row r="503" spans="1:21" x14ac:dyDescent="0.25">
      <c r="A503" s="274">
        <v>45097</v>
      </c>
      <c r="B503" s="272" t="s">
        <v>15</v>
      </c>
      <c r="C503" s="272" t="s">
        <v>1123</v>
      </c>
      <c r="D503" s="272" t="s">
        <v>950</v>
      </c>
      <c r="E503" s="273"/>
      <c r="F503" s="273">
        <v>555</v>
      </c>
      <c r="G503" s="53">
        <f t="shared" si="31"/>
        <v>12057.48</v>
      </c>
      <c r="H503" s="87"/>
      <c r="I503" s="87"/>
      <c r="J503" s="87"/>
      <c r="K503" s="87"/>
      <c r="L503" s="87"/>
      <c r="M503" s="411">
        <v>45096</v>
      </c>
      <c r="N503" s="412" t="s">
        <v>27</v>
      </c>
      <c r="O503" s="412">
        <v>226</v>
      </c>
      <c r="P503" s="413" t="s">
        <v>73</v>
      </c>
      <c r="Q503" s="413" t="s">
        <v>826</v>
      </c>
      <c r="R503" s="264" t="s">
        <v>1109</v>
      </c>
      <c r="S503" s="264" t="s">
        <v>1109</v>
      </c>
      <c r="T503" s="280"/>
      <c r="U503" s="87"/>
    </row>
    <row r="504" spans="1:21" x14ac:dyDescent="0.25">
      <c r="A504" s="426">
        <v>45097</v>
      </c>
      <c r="B504" s="424" t="s">
        <v>15</v>
      </c>
      <c r="C504" s="424" t="s">
        <v>1124</v>
      </c>
      <c r="D504" s="424" t="s">
        <v>476</v>
      </c>
      <c r="E504" s="425"/>
      <c r="F504" s="425">
        <v>2062.0500000000002</v>
      </c>
      <c r="G504" s="53">
        <f t="shared" si="31"/>
        <v>9995.43</v>
      </c>
      <c r="H504" s="87"/>
      <c r="I504" s="87"/>
      <c r="J504" s="87"/>
      <c r="K504" s="87"/>
      <c r="L504" s="87"/>
      <c r="M504" s="411">
        <v>45096</v>
      </c>
      <c r="N504" s="412" t="s">
        <v>27</v>
      </c>
      <c r="O504" s="412">
        <v>226</v>
      </c>
      <c r="P504" s="413" t="s">
        <v>73</v>
      </c>
      <c r="Q504" s="413" t="s">
        <v>1110</v>
      </c>
      <c r="R504" s="264" t="s">
        <v>1111</v>
      </c>
      <c r="S504" s="264" t="s">
        <v>1111</v>
      </c>
      <c r="T504" s="280"/>
      <c r="U504" s="87"/>
    </row>
    <row r="505" spans="1:21" x14ac:dyDescent="0.25">
      <c r="A505" s="274">
        <v>45097</v>
      </c>
      <c r="B505" s="272" t="s">
        <v>15</v>
      </c>
      <c r="C505" s="272" t="s">
        <v>1125</v>
      </c>
      <c r="D505" s="272" t="s">
        <v>575</v>
      </c>
      <c r="E505" s="273"/>
      <c r="F505" s="273">
        <v>100</v>
      </c>
      <c r="G505" s="53">
        <f t="shared" si="31"/>
        <v>9895.43</v>
      </c>
      <c r="H505" s="87"/>
      <c r="I505" s="87"/>
      <c r="J505" s="87"/>
      <c r="K505" s="87"/>
      <c r="L505" s="87"/>
      <c r="M505" s="268">
        <v>45097</v>
      </c>
      <c r="N505" s="269" t="s">
        <v>83</v>
      </c>
      <c r="O505" s="269">
        <v>0</v>
      </c>
      <c r="P505" s="270" t="s">
        <v>73</v>
      </c>
      <c r="Q505" s="270" t="s">
        <v>1114</v>
      </c>
      <c r="R505" s="264" t="s">
        <v>1115</v>
      </c>
      <c r="S505" s="264" t="s">
        <v>1115</v>
      </c>
      <c r="T505" s="418"/>
      <c r="U505" s="87"/>
    </row>
    <row r="506" spans="1:21" x14ac:dyDescent="0.25">
      <c r="A506" s="274">
        <v>45097</v>
      </c>
      <c r="B506" s="272" t="s">
        <v>53</v>
      </c>
      <c r="C506" s="272" t="s">
        <v>64</v>
      </c>
      <c r="D506" s="272" t="s">
        <v>1126</v>
      </c>
      <c r="E506" s="273">
        <v>380</v>
      </c>
      <c r="F506" s="273"/>
      <c r="G506" s="53">
        <f>G505+E506-F506</f>
        <v>10275.43</v>
      </c>
      <c r="H506" s="87"/>
      <c r="I506" s="87"/>
      <c r="J506" s="87"/>
      <c r="K506" s="87"/>
      <c r="L506" s="87"/>
      <c r="M506" s="268">
        <v>45097</v>
      </c>
      <c r="N506" s="269" t="s">
        <v>18</v>
      </c>
      <c r="O506" s="269">
        <v>1329</v>
      </c>
      <c r="P506" s="270" t="s">
        <v>306</v>
      </c>
      <c r="Q506" s="270" t="s">
        <v>73</v>
      </c>
      <c r="R506" s="264" t="s">
        <v>1116</v>
      </c>
      <c r="S506" s="264" t="s">
        <v>1116</v>
      </c>
      <c r="T506" s="418"/>
      <c r="U506" s="87"/>
    </row>
    <row r="507" spans="1:21" x14ac:dyDescent="0.25">
      <c r="A507" s="274">
        <v>45097</v>
      </c>
      <c r="B507" s="272" t="s">
        <v>53</v>
      </c>
      <c r="C507" s="272" t="s">
        <v>64</v>
      </c>
      <c r="D507" s="272" t="s">
        <v>989</v>
      </c>
      <c r="E507" s="273">
        <v>1624.74</v>
      </c>
      <c r="F507" s="273"/>
      <c r="G507" s="53">
        <f t="shared" ref="G507:G522" si="32">G506+E507-F507</f>
        <v>11900.17</v>
      </c>
      <c r="H507" s="87"/>
      <c r="I507" s="87"/>
      <c r="J507" s="87"/>
      <c r="K507" s="87"/>
      <c r="L507" s="87"/>
      <c r="M507" s="268">
        <v>45097</v>
      </c>
      <c r="N507" s="269" t="s">
        <v>18</v>
      </c>
      <c r="O507" s="269">
        <v>1330</v>
      </c>
      <c r="P507" s="270" t="s">
        <v>1117</v>
      </c>
      <c r="Q507" s="270" t="s">
        <v>73</v>
      </c>
      <c r="R507" s="264" t="s">
        <v>1118</v>
      </c>
      <c r="S507" s="264" t="s">
        <v>1118</v>
      </c>
      <c r="T507" s="418"/>
      <c r="U507" s="87"/>
    </row>
    <row r="508" spans="1:21" x14ac:dyDescent="0.25">
      <c r="A508" s="426">
        <v>45098</v>
      </c>
      <c r="B508" s="424" t="s">
        <v>15</v>
      </c>
      <c r="C508" s="424" t="s">
        <v>1138</v>
      </c>
      <c r="D508" s="424" t="s">
        <v>575</v>
      </c>
      <c r="E508" s="425"/>
      <c r="F508" s="425">
        <v>120</v>
      </c>
      <c r="G508" s="53">
        <f t="shared" si="32"/>
        <v>11780.17</v>
      </c>
      <c r="H508" s="87"/>
      <c r="I508" s="87"/>
      <c r="J508" s="87"/>
      <c r="K508" s="87"/>
      <c r="L508" s="87"/>
      <c r="M508" s="268">
        <v>45097</v>
      </c>
      <c r="N508" s="269" t="s">
        <v>18</v>
      </c>
      <c r="O508" s="269">
        <v>1332</v>
      </c>
      <c r="P508" s="270" t="s">
        <v>200</v>
      </c>
      <c r="Q508" s="270" t="s">
        <v>73</v>
      </c>
      <c r="R508" s="264" t="s">
        <v>1119</v>
      </c>
      <c r="S508" s="264" t="s">
        <v>1119</v>
      </c>
      <c r="T508" s="418"/>
      <c r="U508" s="87"/>
    </row>
    <row r="509" spans="1:21" x14ac:dyDescent="0.25">
      <c r="A509" s="426">
        <v>45098</v>
      </c>
      <c r="B509" s="424" t="s">
        <v>15</v>
      </c>
      <c r="C509" s="424" t="s">
        <v>1139</v>
      </c>
      <c r="D509" s="424" t="s">
        <v>239</v>
      </c>
      <c r="E509" s="425"/>
      <c r="F509" s="425">
        <v>1000</v>
      </c>
      <c r="G509" s="53">
        <f t="shared" si="32"/>
        <v>10780.17</v>
      </c>
      <c r="H509" s="87"/>
      <c r="I509" s="87"/>
      <c r="J509" s="87"/>
      <c r="K509" s="87"/>
      <c r="L509" s="87"/>
      <c r="M509" s="275">
        <v>45097</v>
      </c>
      <c r="N509" s="276" t="s">
        <v>27</v>
      </c>
      <c r="O509" s="276">
        <v>226</v>
      </c>
      <c r="P509" s="277" t="s">
        <v>73</v>
      </c>
      <c r="Q509" s="277" t="s">
        <v>1120</v>
      </c>
      <c r="R509" s="419" t="s">
        <v>1121</v>
      </c>
      <c r="S509" s="419" t="s">
        <v>1121</v>
      </c>
      <c r="T509" s="304"/>
      <c r="U509" s="87"/>
    </row>
    <row r="510" spans="1:21" x14ac:dyDescent="0.25">
      <c r="A510" s="426">
        <v>45098</v>
      </c>
      <c r="B510" s="424" t="s">
        <v>53</v>
      </c>
      <c r="C510" s="424" t="s">
        <v>64</v>
      </c>
      <c r="D510" s="424" t="s">
        <v>570</v>
      </c>
      <c r="E510" s="425">
        <v>179.3</v>
      </c>
      <c r="F510" s="425"/>
      <c r="G510" s="53">
        <f t="shared" si="32"/>
        <v>10959.47</v>
      </c>
      <c r="H510" s="87"/>
      <c r="I510" s="87"/>
      <c r="J510" s="87"/>
      <c r="K510" s="87"/>
      <c r="L510" s="87"/>
      <c r="M510" s="420">
        <v>45098</v>
      </c>
      <c r="N510" s="421" t="s">
        <v>59</v>
      </c>
      <c r="O510" s="421">
        <v>1315</v>
      </c>
      <c r="P510" s="422" t="s">
        <v>961</v>
      </c>
      <c r="Q510" s="422" t="s">
        <v>73</v>
      </c>
      <c r="R510" s="264" t="s">
        <v>1127</v>
      </c>
      <c r="S510" s="264" t="s">
        <v>1127</v>
      </c>
      <c r="T510" s="280"/>
      <c r="U510" s="87"/>
    </row>
    <row r="511" spans="1:21" x14ac:dyDescent="0.25">
      <c r="A511" s="426">
        <v>45098</v>
      </c>
      <c r="B511" s="424" t="s">
        <v>53</v>
      </c>
      <c r="C511" s="424" t="s">
        <v>64</v>
      </c>
      <c r="D511" s="424" t="s">
        <v>990</v>
      </c>
      <c r="E511" s="425">
        <v>652</v>
      </c>
      <c r="F511" s="425"/>
      <c r="G511" s="53">
        <f t="shared" si="32"/>
        <v>11611.47</v>
      </c>
      <c r="H511" s="87"/>
      <c r="I511" s="87"/>
      <c r="J511" s="87"/>
      <c r="K511" s="87"/>
      <c r="L511" s="87"/>
      <c r="M511" s="420">
        <v>45098</v>
      </c>
      <c r="N511" s="421" t="s">
        <v>59</v>
      </c>
      <c r="O511" s="421">
        <v>1331</v>
      </c>
      <c r="P511" s="422" t="s">
        <v>1128</v>
      </c>
      <c r="Q511" s="422" t="s">
        <v>73</v>
      </c>
      <c r="R511" s="264" t="s">
        <v>1129</v>
      </c>
      <c r="S511" s="264" t="s">
        <v>1129</v>
      </c>
      <c r="T511" s="280"/>
      <c r="U511" s="87"/>
    </row>
    <row r="512" spans="1:21" x14ac:dyDescent="0.25">
      <c r="A512" s="426">
        <v>45098</v>
      </c>
      <c r="B512" s="424" t="s">
        <v>53</v>
      </c>
      <c r="C512" s="424" t="s">
        <v>64</v>
      </c>
      <c r="D512" s="424" t="s">
        <v>1140</v>
      </c>
      <c r="E512" s="425">
        <v>220</v>
      </c>
      <c r="F512" s="425"/>
      <c r="G512" s="53">
        <f t="shared" si="32"/>
        <v>11831.47</v>
      </c>
      <c r="H512" s="87"/>
      <c r="I512" s="87"/>
      <c r="J512" s="87"/>
      <c r="K512" s="87"/>
      <c r="L512" s="87"/>
      <c r="M512" s="420">
        <v>45098</v>
      </c>
      <c r="N512" s="421" t="s">
        <v>27</v>
      </c>
      <c r="O512" s="421">
        <v>226</v>
      </c>
      <c r="P512" s="422" t="s">
        <v>73</v>
      </c>
      <c r="Q512" s="422" t="s">
        <v>1130</v>
      </c>
      <c r="R512" s="264" t="s">
        <v>1131</v>
      </c>
      <c r="S512" s="264" t="s">
        <v>1131</v>
      </c>
      <c r="T512" s="280"/>
      <c r="U512" s="87"/>
    </row>
    <row r="513" spans="1:21" x14ac:dyDescent="0.25">
      <c r="A513" s="313">
        <v>45098</v>
      </c>
      <c r="B513" s="314" t="s">
        <v>53</v>
      </c>
      <c r="C513" s="314" t="s">
        <v>64</v>
      </c>
      <c r="D513" s="314" t="s">
        <v>1126</v>
      </c>
      <c r="E513" s="315">
        <v>270</v>
      </c>
      <c r="F513" s="315"/>
      <c r="G513" s="53">
        <f t="shared" si="32"/>
        <v>12101.47</v>
      </c>
      <c r="H513" s="87"/>
      <c r="I513" s="87"/>
      <c r="J513" s="87"/>
      <c r="K513" s="87"/>
      <c r="L513" s="87"/>
      <c r="M513" s="420">
        <v>45098</v>
      </c>
      <c r="N513" s="421" t="s">
        <v>27</v>
      </c>
      <c r="O513" s="421">
        <v>230</v>
      </c>
      <c r="P513" s="422" t="s">
        <v>73</v>
      </c>
      <c r="Q513" s="422" t="s">
        <v>1132</v>
      </c>
      <c r="R513" s="264" t="s">
        <v>1133</v>
      </c>
      <c r="S513" s="264" t="s">
        <v>1133</v>
      </c>
      <c r="T513" s="280"/>
      <c r="U513" s="87"/>
    </row>
    <row r="514" spans="1:21" x14ac:dyDescent="0.25">
      <c r="A514" s="432">
        <v>45099</v>
      </c>
      <c r="B514" s="249" t="s">
        <v>15</v>
      </c>
      <c r="C514" s="249" t="s">
        <v>1145</v>
      </c>
      <c r="D514" s="249" t="s">
        <v>1147</v>
      </c>
      <c r="E514" s="293"/>
      <c r="F514" s="293">
        <v>500</v>
      </c>
      <c r="G514" s="53">
        <f t="shared" si="32"/>
        <v>11601.47</v>
      </c>
      <c r="H514" s="87"/>
      <c r="I514" s="87"/>
      <c r="J514" s="87"/>
      <c r="K514" s="87"/>
      <c r="L514" s="87"/>
      <c r="M514" s="420">
        <v>45098</v>
      </c>
      <c r="N514" s="421" t="s">
        <v>18</v>
      </c>
      <c r="O514" s="421">
        <v>1333</v>
      </c>
      <c r="P514" s="422" t="s">
        <v>182</v>
      </c>
      <c r="Q514" s="422" t="s">
        <v>73</v>
      </c>
      <c r="R514" s="264" t="s">
        <v>1134</v>
      </c>
      <c r="S514" s="264" t="s">
        <v>1134</v>
      </c>
      <c r="T514" s="40"/>
      <c r="U514" s="87"/>
    </row>
    <row r="515" spans="1:21" x14ac:dyDescent="0.25">
      <c r="A515" s="313">
        <v>45099</v>
      </c>
      <c r="B515" s="314" t="s">
        <v>15</v>
      </c>
      <c r="C515" s="314" t="s">
        <v>1146</v>
      </c>
      <c r="D515" s="314" t="s">
        <v>1148</v>
      </c>
      <c r="E515" s="315"/>
      <c r="F515" s="315">
        <v>667.91</v>
      </c>
      <c r="G515" s="53">
        <f t="shared" si="32"/>
        <v>10933.56</v>
      </c>
      <c r="M515" s="420">
        <v>45098</v>
      </c>
      <c r="N515" s="421" t="s">
        <v>18</v>
      </c>
      <c r="O515" s="421">
        <v>1334</v>
      </c>
      <c r="P515" s="422" t="s">
        <v>515</v>
      </c>
      <c r="Q515" s="422" t="s">
        <v>73</v>
      </c>
      <c r="R515" s="264" t="s">
        <v>1135</v>
      </c>
      <c r="S515" s="264" t="s">
        <v>1135</v>
      </c>
      <c r="T515" s="40"/>
      <c r="U515" s="87"/>
    </row>
    <row r="516" spans="1:21" x14ac:dyDescent="0.25">
      <c r="A516" s="432">
        <v>45103</v>
      </c>
      <c r="B516" s="249" t="s">
        <v>15</v>
      </c>
      <c r="C516" s="249" t="s">
        <v>1177</v>
      </c>
      <c r="D516" s="249" t="s">
        <v>168</v>
      </c>
      <c r="E516" s="293"/>
      <c r="F516" s="293">
        <v>1120</v>
      </c>
      <c r="G516" s="53">
        <f t="shared" si="32"/>
        <v>9813.56</v>
      </c>
      <c r="M516" s="420">
        <v>45098</v>
      </c>
      <c r="N516" s="421" t="s">
        <v>27</v>
      </c>
      <c r="O516" s="421">
        <v>230</v>
      </c>
      <c r="P516" s="422" t="s">
        <v>73</v>
      </c>
      <c r="Q516" s="422" t="s">
        <v>1136</v>
      </c>
      <c r="R516" s="264" t="s">
        <v>1137</v>
      </c>
      <c r="S516" s="264" t="s">
        <v>1137</v>
      </c>
      <c r="T516" s="280"/>
      <c r="U516" s="87"/>
    </row>
    <row r="517" spans="1:21" x14ac:dyDescent="0.25">
      <c r="A517" s="432">
        <v>45103</v>
      </c>
      <c r="B517" s="433" t="s">
        <v>53</v>
      </c>
      <c r="C517" s="433" t="s">
        <v>64</v>
      </c>
      <c r="D517" s="433" t="s">
        <v>570</v>
      </c>
      <c r="E517" s="434">
        <v>100</v>
      </c>
      <c r="F517" s="293"/>
      <c r="G517" s="53">
        <f t="shared" si="32"/>
        <v>9913.56</v>
      </c>
      <c r="M517" s="427">
        <v>45099</v>
      </c>
      <c r="N517" s="428" t="s">
        <v>18</v>
      </c>
      <c r="O517" s="428">
        <v>1337</v>
      </c>
      <c r="P517" s="429" t="s">
        <v>1141</v>
      </c>
      <c r="Q517" s="429" t="s">
        <v>73</v>
      </c>
      <c r="R517" s="306" t="s">
        <v>1142</v>
      </c>
      <c r="S517" s="306" t="s">
        <v>1142</v>
      </c>
      <c r="T517" s="136"/>
      <c r="U517" s="87"/>
    </row>
    <row r="518" spans="1:21" x14ac:dyDescent="0.25">
      <c r="A518" s="432">
        <v>45103</v>
      </c>
      <c r="B518" s="249" t="s">
        <v>53</v>
      </c>
      <c r="C518" s="249" t="s">
        <v>64</v>
      </c>
      <c r="D518" s="249" t="s">
        <v>570</v>
      </c>
      <c r="E518" s="293">
        <v>100</v>
      </c>
      <c r="F518" s="293"/>
      <c r="G518" s="53">
        <f t="shared" si="32"/>
        <v>10013.56</v>
      </c>
      <c r="M518" s="427">
        <v>45099</v>
      </c>
      <c r="N518" s="428" t="s">
        <v>83</v>
      </c>
      <c r="O518" s="428">
        <v>1</v>
      </c>
      <c r="P518" s="429" t="s">
        <v>73</v>
      </c>
      <c r="Q518" s="429" t="s">
        <v>1143</v>
      </c>
      <c r="R518" s="306" t="s">
        <v>1142</v>
      </c>
      <c r="S518" s="306" t="s">
        <v>1144</v>
      </c>
      <c r="T518" s="305"/>
      <c r="U518" s="87"/>
    </row>
    <row r="519" spans="1:21" x14ac:dyDescent="0.25">
      <c r="A519" s="432">
        <v>45103</v>
      </c>
      <c r="B519" s="249" t="s">
        <v>53</v>
      </c>
      <c r="C519" s="249" t="s">
        <v>64</v>
      </c>
      <c r="D519" s="249" t="s">
        <v>208</v>
      </c>
      <c r="E519" s="293">
        <v>1928.52</v>
      </c>
      <c r="F519" s="293"/>
      <c r="G519" s="53">
        <f t="shared" si="32"/>
        <v>11942.08</v>
      </c>
      <c r="M519" s="148">
        <v>45103</v>
      </c>
      <c r="N519" s="149" t="s">
        <v>59</v>
      </c>
      <c r="O519" s="149">
        <v>1336</v>
      </c>
      <c r="P519" s="150" t="s">
        <v>399</v>
      </c>
      <c r="Q519" s="150" t="s">
        <v>73</v>
      </c>
      <c r="R519" s="95" t="s">
        <v>1149</v>
      </c>
      <c r="S519" s="95" t="s">
        <v>1149</v>
      </c>
      <c r="T519" s="430"/>
    </row>
    <row r="520" spans="1:21" x14ac:dyDescent="0.25">
      <c r="A520" s="432">
        <v>45103</v>
      </c>
      <c r="B520" s="249" t="s">
        <v>53</v>
      </c>
      <c r="C520" s="249" t="s">
        <v>64</v>
      </c>
      <c r="D520" s="249" t="s">
        <v>1178</v>
      </c>
      <c r="E520" s="293">
        <v>178.2</v>
      </c>
      <c r="F520" s="293"/>
      <c r="G520" s="53">
        <f t="shared" si="32"/>
        <v>12120.28</v>
      </c>
      <c r="M520" s="148">
        <v>45103</v>
      </c>
      <c r="N520" s="149" t="s">
        <v>27</v>
      </c>
      <c r="O520" s="149">
        <v>226</v>
      </c>
      <c r="P520" s="150" t="s">
        <v>73</v>
      </c>
      <c r="Q520" s="150" t="s">
        <v>200</v>
      </c>
      <c r="R520" s="95" t="s">
        <v>1150</v>
      </c>
      <c r="S520" s="95" t="s">
        <v>1150</v>
      </c>
      <c r="T520" s="430"/>
    </row>
    <row r="521" spans="1:21" x14ac:dyDescent="0.25">
      <c r="A521" s="432">
        <v>45103</v>
      </c>
      <c r="B521" s="249" t="s">
        <v>15</v>
      </c>
      <c r="C521" s="249" t="s">
        <v>1179</v>
      </c>
      <c r="D521" s="249" t="s">
        <v>1180</v>
      </c>
      <c r="E521" s="293"/>
      <c r="F521" s="293">
        <v>8.9600000000000009</v>
      </c>
      <c r="G521" s="53">
        <f t="shared" si="32"/>
        <v>12111.320000000002</v>
      </c>
      <c r="M521" s="148">
        <v>45103</v>
      </c>
      <c r="N521" s="149" t="s">
        <v>27</v>
      </c>
      <c r="O521" s="149">
        <v>226</v>
      </c>
      <c r="P521" s="150" t="s">
        <v>73</v>
      </c>
      <c r="Q521" s="150" t="s">
        <v>200</v>
      </c>
      <c r="R521" s="95" t="s">
        <v>1151</v>
      </c>
      <c r="S521" s="95" t="s">
        <v>1151</v>
      </c>
      <c r="T521" s="430"/>
    </row>
    <row r="522" spans="1:21" x14ac:dyDescent="0.25">
      <c r="A522" s="432">
        <v>45104</v>
      </c>
      <c r="B522" s="249" t="s">
        <v>53</v>
      </c>
      <c r="C522" s="249" t="s">
        <v>64</v>
      </c>
      <c r="D522" s="249" t="s">
        <v>989</v>
      </c>
      <c r="E522" s="293">
        <v>2477.42</v>
      </c>
      <c r="F522" s="293"/>
      <c r="G522" s="53">
        <f t="shared" si="32"/>
        <v>14588.740000000002</v>
      </c>
      <c r="M522" s="148">
        <v>45103</v>
      </c>
      <c r="N522" s="149" t="s">
        <v>83</v>
      </c>
      <c r="O522" s="149">
        <v>1</v>
      </c>
      <c r="P522" s="150" t="s">
        <v>73</v>
      </c>
      <c r="Q522" s="150" t="s">
        <v>1152</v>
      </c>
      <c r="R522" s="95" t="s">
        <v>1151</v>
      </c>
      <c r="S522" s="95" t="s">
        <v>1153</v>
      </c>
      <c r="T522" s="430"/>
    </row>
    <row r="523" spans="1:21" x14ac:dyDescent="0.25">
      <c r="A523" s="432">
        <v>45104</v>
      </c>
      <c r="B523" s="249" t="s">
        <v>53</v>
      </c>
      <c r="C523" s="249" t="s">
        <v>64</v>
      </c>
      <c r="D523" s="249" t="s">
        <v>1058</v>
      </c>
      <c r="E523" s="293">
        <v>6108.3</v>
      </c>
      <c r="F523" s="293"/>
      <c r="G523" s="53">
        <f>G522+E523-F523</f>
        <v>20697.04</v>
      </c>
      <c r="M523" s="148">
        <v>45103</v>
      </c>
      <c r="N523" s="149" t="s">
        <v>27</v>
      </c>
      <c r="O523" s="149">
        <v>230</v>
      </c>
      <c r="P523" s="150" t="s">
        <v>73</v>
      </c>
      <c r="Q523" s="150" t="s">
        <v>215</v>
      </c>
      <c r="R523" s="95" t="s">
        <v>1154</v>
      </c>
      <c r="S523" s="95" t="s">
        <v>1155</v>
      </c>
      <c r="T523" s="430"/>
    </row>
    <row r="524" spans="1:21" x14ac:dyDescent="0.25">
      <c r="A524" s="432">
        <v>45105</v>
      </c>
      <c r="B524" s="249" t="s">
        <v>53</v>
      </c>
      <c r="C524" s="249" t="s">
        <v>64</v>
      </c>
      <c r="D524" s="249" t="s">
        <v>110</v>
      </c>
      <c r="E524" s="293">
        <v>237.6</v>
      </c>
      <c r="F524" s="293"/>
      <c r="G524" s="53">
        <f>G523+E524-F524</f>
        <v>20934.64</v>
      </c>
      <c r="M524" s="148">
        <v>45103</v>
      </c>
      <c r="N524" s="149" t="s">
        <v>18</v>
      </c>
      <c r="O524" s="149">
        <v>1338</v>
      </c>
      <c r="P524" s="150" t="s">
        <v>1156</v>
      </c>
      <c r="Q524" s="150" t="s">
        <v>73</v>
      </c>
      <c r="R524" s="95" t="s">
        <v>1157</v>
      </c>
      <c r="S524" s="95" t="s">
        <v>1158</v>
      </c>
      <c r="T524" s="430"/>
    </row>
    <row r="525" spans="1:21" x14ac:dyDescent="0.25">
      <c r="A525" s="432">
        <v>45105</v>
      </c>
      <c r="B525" s="249" t="s">
        <v>15</v>
      </c>
      <c r="C525" s="249" t="s">
        <v>65</v>
      </c>
      <c r="D525" s="249" t="s">
        <v>950</v>
      </c>
      <c r="E525" s="293"/>
      <c r="F525" s="293">
        <v>5</v>
      </c>
      <c r="G525" s="53">
        <f t="shared" ref="G525" si="33">G524+E525-F525</f>
        <v>20929.64</v>
      </c>
      <c r="M525" s="148">
        <v>45103</v>
      </c>
      <c r="N525" s="149" t="s">
        <v>38</v>
      </c>
      <c r="O525" s="149">
        <v>788</v>
      </c>
      <c r="P525" s="150" t="s">
        <v>1159</v>
      </c>
      <c r="Q525" s="150" t="s">
        <v>73</v>
      </c>
      <c r="R525" s="95" t="s">
        <v>1160</v>
      </c>
      <c r="S525" s="95" t="s">
        <v>1161</v>
      </c>
      <c r="T525" s="430"/>
    </row>
    <row r="526" spans="1:21" x14ac:dyDescent="0.25">
      <c r="A526" s="432">
        <v>45105</v>
      </c>
      <c r="B526" s="249" t="s">
        <v>15</v>
      </c>
      <c r="C526" s="249" t="s">
        <v>1192</v>
      </c>
      <c r="D526" s="249" t="s">
        <v>1182</v>
      </c>
      <c r="E526" s="293"/>
      <c r="F526" s="293">
        <v>1</v>
      </c>
      <c r="G526" s="53">
        <f>G525+E526-F526</f>
        <v>20928.64</v>
      </c>
      <c r="M526" s="148">
        <v>45104</v>
      </c>
      <c r="N526" s="149" t="s">
        <v>27</v>
      </c>
      <c r="O526" s="149">
        <v>226</v>
      </c>
      <c r="P526" s="150" t="s">
        <v>73</v>
      </c>
      <c r="Q526" s="150" t="s">
        <v>1162</v>
      </c>
      <c r="R526" s="95" t="s">
        <v>1163</v>
      </c>
      <c r="S526" s="95" t="s">
        <v>1164</v>
      </c>
      <c r="T526" s="431"/>
    </row>
    <row r="527" spans="1:21" x14ac:dyDescent="0.25">
      <c r="A527" s="432">
        <v>45106</v>
      </c>
      <c r="B527" s="249" t="s">
        <v>15</v>
      </c>
      <c r="C527" s="249" t="s">
        <v>65</v>
      </c>
      <c r="D527" s="249" t="s">
        <v>548</v>
      </c>
      <c r="E527" s="293"/>
      <c r="F527" s="293">
        <v>1710</v>
      </c>
      <c r="G527" s="53">
        <f>G526+E527-F527</f>
        <v>19218.64</v>
      </c>
      <c r="M527" s="148">
        <v>45104</v>
      </c>
      <c r="N527" s="149" t="s">
        <v>27</v>
      </c>
      <c r="O527" s="149">
        <v>226</v>
      </c>
      <c r="P527" s="150" t="s">
        <v>73</v>
      </c>
      <c r="Q527" s="150" t="s">
        <v>1165</v>
      </c>
      <c r="R527" s="95" t="s">
        <v>1166</v>
      </c>
      <c r="S527" s="95" t="s">
        <v>1167</v>
      </c>
      <c r="T527" s="430"/>
    </row>
    <row r="528" spans="1:21" x14ac:dyDescent="0.25">
      <c r="A528" s="432">
        <v>45106</v>
      </c>
      <c r="B528" s="249" t="s">
        <v>15</v>
      </c>
      <c r="C528" s="249" t="s">
        <v>65</v>
      </c>
      <c r="D528" s="249" t="s">
        <v>950</v>
      </c>
      <c r="E528" s="293"/>
      <c r="F528" s="293">
        <v>677.89</v>
      </c>
      <c r="G528" s="53">
        <f t="shared" ref="G528:G529" si="34">G527+E528-F528</f>
        <v>18540.75</v>
      </c>
      <c r="M528" s="148">
        <v>45105</v>
      </c>
      <c r="N528" s="149" t="s">
        <v>38</v>
      </c>
      <c r="O528" s="149">
        <v>634</v>
      </c>
      <c r="P528" s="150" t="s">
        <v>1168</v>
      </c>
      <c r="Q528" s="150" t="s">
        <v>73</v>
      </c>
      <c r="R528" s="95" t="s">
        <v>1169</v>
      </c>
      <c r="S528" s="95" t="s">
        <v>1169</v>
      </c>
      <c r="T528" s="430"/>
    </row>
    <row r="529" spans="1:20" x14ac:dyDescent="0.25">
      <c r="A529" s="432">
        <v>45106</v>
      </c>
      <c r="B529" s="249" t="s">
        <v>1181</v>
      </c>
      <c r="C529" s="249" t="s">
        <v>65</v>
      </c>
      <c r="D529" s="249" t="s">
        <v>1183</v>
      </c>
      <c r="E529" s="293"/>
      <c r="F529" s="293">
        <v>2</v>
      </c>
      <c r="G529" s="53">
        <f t="shared" si="34"/>
        <v>18538.75</v>
      </c>
      <c r="M529" s="148">
        <v>45105</v>
      </c>
      <c r="N529" s="149" t="s">
        <v>38</v>
      </c>
      <c r="O529" s="149">
        <v>499</v>
      </c>
      <c r="P529" s="150" t="s">
        <v>1170</v>
      </c>
      <c r="Q529" s="150" t="s">
        <v>73</v>
      </c>
      <c r="R529" s="95" t="s">
        <v>1171</v>
      </c>
      <c r="S529" s="95" t="s">
        <v>1171</v>
      </c>
      <c r="T529" s="430"/>
    </row>
    <row r="530" spans="1:20" x14ac:dyDescent="0.25">
      <c r="A530" s="436">
        <v>45106</v>
      </c>
      <c r="B530" s="187" t="s">
        <v>15</v>
      </c>
      <c r="C530" s="187" t="s">
        <v>65</v>
      </c>
      <c r="D530" s="187" t="s">
        <v>1148</v>
      </c>
      <c r="E530" s="437"/>
      <c r="F530" s="437">
        <v>1500</v>
      </c>
      <c r="G530" s="53">
        <f>G529+E530-F530</f>
        <v>17038.75</v>
      </c>
      <c r="M530" s="148">
        <v>45106</v>
      </c>
      <c r="N530" s="149" t="s">
        <v>38</v>
      </c>
      <c r="O530" s="149">
        <v>634</v>
      </c>
      <c r="P530" s="150" t="s">
        <v>1172</v>
      </c>
      <c r="Q530" s="150" t="s">
        <v>73</v>
      </c>
      <c r="R530" s="95" t="s">
        <v>1173</v>
      </c>
      <c r="S530" s="95" t="s">
        <v>1173</v>
      </c>
      <c r="T530" s="430"/>
    </row>
    <row r="531" spans="1:20" x14ac:dyDescent="0.25">
      <c r="A531" s="436">
        <v>45106</v>
      </c>
      <c r="B531" s="187" t="s">
        <v>1181</v>
      </c>
      <c r="C531" s="187" t="s">
        <v>1192</v>
      </c>
      <c r="D531" s="187" t="s">
        <v>1183</v>
      </c>
      <c r="E531" s="437"/>
      <c r="F531" s="437">
        <v>1</v>
      </c>
      <c r="G531" s="53">
        <f t="shared" ref="G531:G538" si="35">G530+E531-F531</f>
        <v>17037.75</v>
      </c>
      <c r="M531" s="148">
        <v>45106</v>
      </c>
      <c r="N531" s="149" t="s">
        <v>38</v>
      </c>
      <c r="O531" s="149">
        <v>499</v>
      </c>
      <c r="P531" s="150" t="s">
        <v>1174</v>
      </c>
      <c r="Q531" s="150" t="s">
        <v>73</v>
      </c>
      <c r="R531" s="95" t="s">
        <v>1175</v>
      </c>
      <c r="S531" s="95" t="s">
        <v>1175</v>
      </c>
      <c r="T531" s="430"/>
    </row>
    <row r="532" spans="1:20" x14ac:dyDescent="0.25">
      <c r="A532" s="436">
        <v>45106</v>
      </c>
      <c r="B532" s="187" t="s">
        <v>15</v>
      </c>
      <c r="C532" s="187" t="s">
        <v>65</v>
      </c>
      <c r="D532" s="187" t="s">
        <v>550</v>
      </c>
      <c r="E532" s="437"/>
      <c r="F532" s="437">
        <v>2608.36</v>
      </c>
      <c r="G532" s="53">
        <f t="shared" si="35"/>
        <v>14429.39</v>
      </c>
      <c r="M532" s="148">
        <v>45106</v>
      </c>
      <c r="N532" s="149" t="s">
        <v>27</v>
      </c>
      <c r="O532" s="149">
        <v>226</v>
      </c>
      <c r="P532" s="150" t="s">
        <v>73</v>
      </c>
      <c r="Q532" s="150" t="s">
        <v>143</v>
      </c>
      <c r="R532" s="95" t="s">
        <v>1176</v>
      </c>
      <c r="S532" s="95" t="s">
        <v>1176</v>
      </c>
      <c r="T532" s="431"/>
    </row>
    <row r="533" spans="1:20" x14ac:dyDescent="0.25">
      <c r="A533" s="436">
        <v>45106</v>
      </c>
      <c r="B533" s="187" t="s">
        <v>1181</v>
      </c>
      <c r="C533" s="187" t="s">
        <v>1192</v>
      </c>
      <c r="D533" s="187" t="s">
        <v>1183</v>
      </c>
      <c r="E533" s="437"/>
      <c r="F533" s="437">
        <v>1</v>
      </c>
      <c r="G533" s="53">
        <f t="shared" si="35"/>
        <v>14428.39</v>
      </c>
      <c r="M533" s="438">
        <v>45106</v>
      </c>
      <c r="N533" s="439" t="s">
        <v>38</v>
      </c>
      <c r="O533" s="439">
        <v>537</v>
      </c>
      <c r="P533" s="440" t="s">
        <v>1184</v>
      </c>
      <c r="Q533" s="440" t="s">
        <v>73</v>
      </c>
      <c r="R533" s="306" t="s">
        <v>1185</v>
      </c>
      <c r="S533" s="306" t="s">
        <v>1185</v>
      </c>
      <c r="T533" s="136"/>
    </row>
    <row r="534" spans="1:20" x14ac:dyDescent="0.25">
      <c r="A534" s="436">
        <v>45107</v>
      </c>
      <c r="B534" s="187" t="s">
        <v>15</v>
      </c>
      <c r="C534" s="187" t="s">
        <v>65</v>
      </c>
      <c r="D534" s="187" t="s">
        <v>548</v>
      </c>
      <c r="E534" s="437"/>
      <c r="F534" s="437">
        <v>200</v>
      </c>
      <c r="G534" s="53">
        <f t="shared" si="35"/>
        <v>14228.39</v>
      </c>
      <c r="M534" s="438">
        <v>45106</v>
      </c>
      <c r="N534" s="439" t="s">
        <v>38</v>
      </c>
      <c r="O534" s="439">
        <v>875</v>
      </c>
      <c r="P534" s="440" t="s">
        <v>1170</v>
      </c>
      <c r="Q534" s="440" t="s">
        <v>73</v>
      </c>
      <c r="R534" s="306" t="s">
        <v>1186</v>
      </c>
      <c r="S534" s="306" t="s">
        <v>1186</v>
      </c>
      <c r="T534" s="435"/>
    </row>
    <row r="535" spans="1:20" x14ac:dyDescent="0.25">
      <c r="A535" s="436">
        <v>45107</v>
      </c>
      <c r="B535" s="187" t="s">
        <v>15</v>
      </c>
      <c r="C535" s="187" t="s">
        <v>65</v>
      </c>
      <c r="D535" s="187" t="s">
        <v>950</v>
      </c>
      <c r="E535" s="437"/>
      <c r="F535" s="437">
        <v>300</v>
      </c>
      <c r="G535" s="53">
        <f t="shared" si="35"/>
        <v>13928.39</v>
      </c>
      <c r="M535" s="438">
        <v>45106</v>
      </c>
      <c r="N535" s="439" t="s">
        <v>38</v>
      </c>
      <c r="O535" s="439">
        <v>537</v>
      </c>
      <c r="P535" s="440" t="s">
        <v>1187</v>
      </c>
      <c r="Q535" s="440" t="s">
        <v>73</v>
      </c>
      <c r="R535" s="306" t="s">
        <v>1188</v>
      </c>
      <c r="S535" s="306" t="s">
        <v>1188</v>
      </c>
      <c r="T535" s="435"/>
    </row>
    <row r="536" spans="1:20" x14ac:dyDescent="0.25">
      <c r="A536" s="436">
        <v>45107</v>
      </c>
      <c r="B536" s="187" t="s">
        <v>1181</v>
      </c>
      <c r="C536" s="187" t="s">
        <v>1192</v>
      </c>
      <c r="D536" s="187" t="s">
        <v>1183</v>
      </c>
      <c r="E536" s="437"/>
      <c r="F536" s="437">
        <v>2</v>
      </c>
      <c r="G536" s="53">
        <f t="shared" si="35"/>
        <v>13926.39</v>
      </c>
      <c r="M536" s="438">
        <v>45106</v>
      </c>
      <c r="N536" s="439" t="s">
        <v>38</v>
      </c>
      <c r="O536" s="439">
        <v>875</v>
      </c>
      <c r="P536" s="440" t="s">
        <v>1170</v>
      </c>
      <c r="Q536" s="440" t="s">
        <v>73</v>
      </c>
      <c r="R536" s="306" t="s">
        <v>1189</v>
      </c>
      <c r="S536" s="306" t="s">
        <v>1189</v>
      </c>
      <c r="T536" s="435"/>
    </row>
    <row r="537" spans="1:20" x14ac:dyDescent="0.25">
      <c r="A537" s="9"/>
      <c r="B537" s="9"/>
      <c r="C537" s="9"/>
      <c r="D537" s="9"/>
      <c r="E537" s="9"/>
      <c r="F537" s="9"/>
      <c r="G537" s="53">
        <f t="shared" si="35"/>
        <v>13926.39</v>
      </c>
      <c r="M537" s="438">
        <v>45107</v>
      </c>
      <c r="N537" s="439" t="s">
        <v>38</v>
      </c>
      <c r="O537" s="439">
        <v>634</v>
      </c>
      <c r="P537" s="440" t="s">
        <v>399</v>
      </c>
      <c r="Q537" s="440" t="s">
        <v>73</v>
      </c>
      <c r="R537" s="306" t="s">
        <v>1190</v>
      </c>
      <c r="S537" s="306" t="s">
        <v>1190</v>
      </c>
      <c r="T537" s="435"/>
    </row>
    <row r="538" spans="1:20" x14ac:dyDescent="0.25">
      <c r="A538" s="83"/>
      <c r="B538" s="83"/>
      <c r="C538" s="83"/>
      <c r="D538" s="83"/>
      <c r="E538" s="83"/>
      <c r="F538" s="83"/>
      <c r="G538" s="53">
        <f t="shared" si="35"/>
        <v>13926.39</v>
      </c>
      <c r="M538" s="438">
        <v>45107</v>
      </c>
      <c r="N538" s="439" t="s">
        <v>38</v>
      </c>
      <c r="O538" s="439">
        <v>499</v>
      </c>
      <c r="P538" s="440" t="s">
        <v>1174</v>
      </c>
      <c r="Q538" s="440" t="s">
        <v>73</v>
      </c>
      <c r="R538" s="306" t="s">
        <v>1191</v>
      </c>
      <c r="S538" s="306" t="s">
        <v>1191</v>
      </c>
      <c r="T538" s="435"/>
    </row>
    <row r="539" spans="1:20" x14ac:dyDescent="0.25">
      <c r="T539" s="263"/>
    </row>
    <row r="544" spans="1:20" x14ac:dyDescent="0.25">
      <c r="D544" s="536" t="s">
        <v>0</v>
      </c>
      <c r="E544" s="536"/>
      <c r="F544" s="536"/>
      <c r="O544" s="536" t="s">
        <v>10</v>
      </c>
      <c r="P544" s="536"/>
      <c r="Q544" s="1" t="s">
        <v>0</v>
      </c>
    </row>
    <row r="545" spans="1:21" x14ac:dyDescent="0.25">
      <c r="A545" s="1" t="s">
        <v>1</v>
      </c>
      <c r="B545" t="s">
        <v>11</v>
      </c>
      <c r="N545" s="1" t="s">
        <v>1</v>
      </c>
      <c r="O545" t="s">
        <v>11</v>
      </c>
    </row>
    <row r="546" spans="1:21" x14ac:dyDescent="0.25">
      <c r="A546" s="1" t="s">
        <v>2</v>
      </c>
      <c r="B546" s="2">
        <v>45108</v>
      </c>
      <c r="C546" s="2"/>
      <c r="N546" s="1" t="s">
        <v>2</v>
      </c>
      <c r="O546" s="2">
        <f>B546</f>
        <v>45108</v>
      </c>
    </row>
    <row r="547" spans="1:21" x14ac:dyDescent="0.25">
      <c r="A547" s="1" t="s">
        <v>3</v>
      </c>
      <c r="B547" s="2">
        <v>45138</v>
      </c>
      <c r="C547" s="2"/>
      <c r="N547" s="1" t="s">
        <v>3</v>
      </c>
      <c r="O547" s="2">
        <f>B547</f>
        <v>45138</v>
      </c>
      <c r="R547" t="s">
        <v>12</v>
      </c>
    </row>
    <row r="548" spans="1:2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1" x14ac:dyDescent="0.25">
      <c r="A549" s="7" t="s">
        <v>4</v>
      </c>
      <c r="B549" s="7" t="s">
        <v>5</v>
      </c>
      <c r="C549" s="7"/>
      <c r="D549" s="7" t="s">
        <v>6</v>
      </c>
      <c r="E549" s="7" t="s">
        <v>7</v>
      </c>
      <c r="F549" s="7" t="s">
        <v>8</v>
      </c>
      <c r="G549" s="7" t="s">
        <v>9</v>
      </c>
      <c r="H549" s="6"/>
      <c r="I549" s="6"/>
      <c r="J549" s="6"/>
      <c r="K549" s="6"/>
      <c r="L549" s="6"/>
      <c r="M549" s="17" t="s">
        <v>30</v>
      </c>
      <c r="N549" s="17" t="s">
        <v>31</v>
      </c>
      <c r="O549" s="17" t="s">
        <v>32</v>
      </c>
      <c r="P549" s="17" t="s">
        <v>33</v>
      </c>
      <c r="Q549" s="17" t="s">
        <v>34</v>
      </c>
      <c r="R549" s="17" t="s">
        <v>35</v>
      </c>
      <c r="S549" s="17" t="s">
        <v>36</v>
      </c>
    </row>
    <row r="550" spans="1:21" ht="22.5" x14ac:dyDescent="0.25">
      <c r="A550" s="441"/>
      <c r="B550" s="154"/>
      <c r="C550" s="154"/>
      <c r="D550" s="154" t="s">
        <v>1193</v>
      </c>
      <c r="E550" s="53"/>
      <c r="F550" s="53"/>
      <c r="G550" s="292">
        <v>13926.39</v>
      </c>
      <c r="H550" s="6"/>
      <c r="I550" s="6"/>
      <c r="J550" s="6"/>
      <c r="K550" s="6"/>
      <c r="L550" s="6"/>
      <c r="M550" s="91"/>
      <c r="N550" s="91"/>
      <c r="O550" s="91" t="s">
        <v>14</v>
      </c>
      <c r="P550" s="91"/>
      <c r="Q550" s="91"/>
      <c r="R550" s="67"/>
      <c r="S550" s="91">
        <v>13694.13</v>
      </c>
      <c r="T550" s="5"/>
    </row>
    <row r="551" spans="1:21" x14ac:dyDescent="0.25">
      <c r="A551" s="444">
        <v>45110</v>
      </c>
      <c r="B551" s="187" t="s">
        <v>15</v>
      </c>
      <c r="C551" s="187" t="s">
        <v>1213</v>
      </c>
      <c r="D551" s="187" t="s">
        <v>1214</v>
      </c>
      <c r="E551" s="437"/>
      <c r="F551" s="437">
        <v>812</v>
      </c>
      <c r="G551" s="53">
        <f t="shared" ref="G551:G562" si="36">G550+E551-F551</f>
        <v>13114.39</v>
      </c>
      <c r="H551">
        <f>IF(D551="MOVI BANCOS ",F551,0)</f>
        <v>0</v>
      </c>
      <c r="I551" s="86" t="b">
        <v>0</v>
      </c>
      <c r="J551" s="85"/>
      <c r="K551" s="85"/>
      <c r="L551" s="85"/>
      <c r="M551" s="438">
        <v>45110</v>
      </c>
      <c r="N551" s="439" t="s">
        <v>38</v>
      </c>
      <c r="O551" s="439">
        <v>634</v>
      </c>
      <c r="P551" s="440" t="s">
        <v>1194</v>
      </c>
      <c r="Q551" s="440" t="s">
        <v>73</v>
      </c>
      <c r="R551" s="306" t="s">
        <v>1195</v>
      </c>
      <c r="S551" s="306" t="s">
        <v>1195</v>
      </c>
      <c r="T551" s="263"/>
    </row>
    <row r="552" spans="1:21" x14ac:dyDescent="0.25">
      <c r="A552" s="444">
        <v>45110</v>
      </c>
      <c r="B552" s="187" t="s">
        <v>1181</v>
      </c>
      <c r="C552" s="187" t="s">
        <v>65</v>
      </c>
      <c r="D552" s="187" t="s">
        <v>1661</v>
      </c>
      <c r="E552" s="437"/>
      <c r="F552" s="437">
        <v>4</v>
      </c>
      <c r="G552" s="53">
        <f t="shared" si="36"/>
        <v>13110.39</v>
      </c>
      <c r="H552">
        <v>4</v>
      </c>
      <c r="I552" s="86" t="b">
        <v>0</v>
      </c>
      <c r="J552" s="85"/>
      <c r="K552" s="85"/>
      <c r="L552" s="85"/>
      <c r="M552" s="438">
        <v>45110</v>
      </c>
      <c r="N552" s="439" t="s">
        <v>38</v>
      </c>
      <c r="O552" s="439">
        <v>499</v>
      </c>
      <c r="P552" s="440" t="s">
        <v>1196</v>
      </c>
      <c r="Q552" s="440" t="s">
        <v>73</v>
      </c>
      <c r="R552" s="306" t="s">
        <v>1197</v>
      </c>
      <c r="S552" s="306" t="s">
        <v>1197</v>
      </c>
      <c r="T552" s="263"/>
    </row>
    <row r="553" spans="1:21" x14ac:dyDescent="0.25">
      <c r="A553" s="444">
        <v>45110</v>
      </c>
      <c r="B553" s="187" t="s">
        <v>15</v>
      </c>
      <c r="C553" s="187" t="s">
        <v>1216</v>
      </c>
      <c r="D553" s="187" t="s">
        <v>1217</v>
      </c>
      <c r="E553" s="437"/>
      <c r="F553" s="437">
        <v>1103.74</v>
      </c>
      <c r="G553" s="53">
        <f t="shared" si="36"/>
        <v>12006.65</v>
      </c>
      <c r="H553">
        <f t="shared" ref="H553:H616" si="37">IF(D553="MOVI BANCOS",F553,0)</f>
        <v>0</v>
      </c>
      <c r="I553" s="86" t="b">
        <v>0</v>
      </c>
      <c r="J553" s="85"/>
      <c r="K553" s="85"/>
      <c r="L553" s="85"/>
      <c r="M553" s="438">
        <v>45110</v>
      </c>
      <c r="N553" s="439" t="s">
        <v>38</v>
      </c>
      <c r="O553" s="439">
        <v>634</v>
      </c>
      <c r="P553" s="440" t="s">
        <v>1198</v>
      </c>
      <c r="Q553" s="440" t="s">
        <v>73</v>
      </c>
      <c r="R553" s="306" t="s">
        <v>1199</v>
      </c>
      <c r="S553" s="306" t="s">
        <v>1199</v>
      </c>
      <c r="T553" s="263"/>
    </row>
    <row r="554" spans="1:21" x14ac:dyDescent="0.25">
      <c r="A554" s="444">
        <v>45110</v>
      </c>
      <c r="B554" s="187" t="s">
        <v>1181</v>
      </c>
      <c r="C554" s="187" t="s">
        <v>65</v>
      </c>
      <c r="D554" s="187" t="s">
        <v>1215</v>
      </c>
      <c r="E554" s="437"/>
      <c r="F554" s="437">
        <v>5</v>
      </c>
      <c r="G554" s="53">
        <f t="shared" si="36"/>
        <v>12001.65</v>
      </c>
      <c r="H554">
        <f t="shared" si="37"/>
        <v>5</v>
      </c>
      <c r="I554" s="86" t="b">
        <v>0</v>
      </c>
      <c r="J554" s="85"/>
      <c r="K554" s="85"/>
      <c r="L554" s="85"/>
      <c r="M554" s="438">
        <v>45110</v>
      </c>
      <c r="N554" s="439" t="s">
        <v>38</v>
      </c>
      <c r="O554" s="439">
        <v>499</v>
      </c>
      <c r="P554" s="440" t="s">
        <v>1168</v>
      </c>
      <c r="Q554" s="440" t="s">
        <v>73</v>
      </c>
      <c r="R554" s="306" t="s">
        <v>1200</v>
      </c>
      <c r="S554" s="306" t="s">
        <v>1200</v>
      </c>
      <c r="T554" s="263"/>
    </row>
    <row r="555" spans="1:21" x14ac:dyDescent="0.25">
      <c r="A555" s="444">
        <v>45110</v>
      </c>
      <c r="B555" s="187" t="s">
        <v>15</v>
      </c>
      <c r="C555" s="187" t="s">
        <v>1218</v>
      </c>
      <c r="D555" s="187" t="s">
        <v>1219</v>
      </c>
      <c r="E555" s="437"/>
      <c r="F555" s="437">
        <v>811.26</v>
      </c>
      <c r="G555" s="53">
        <f t="shared" si="36"/>
        <v>11190.39</v>
      </c>
      <c r="H555">
        <f t="shared" si="37"/>
        <v>0</v>
      </c>
      <c r="I555" s="86" t="b">
        <v>0</v>
      </c>
      <c r="J555" s="85"/>
      <c r="K555" s="85"/>
      <c r="L555" s="85"/>
      <c r="M555" s="438">
        <v>45110</v>
      </c>
      <c r="N555" s="439" t="s">
        <v>38</v>
      </c>
      <c r="O555" s="439">
        <v>634</v>
      </c>
      <c r="P555" s="440" t="s">
        <v>1201</v>
      </c>
      <c r="Q555" s="440" t="s">
        <v>73</v>
      </c>
      <c r="R555" s="306" t="s">
        <v>1202</v>
      </c>
      <c r="S555" s="306" t="s">
        <v>1202</v>
      </c>
      <c r="T555" s="263"/>
    </row>
    <row r="556" spans="1:21" x14ac:dyDescent="0.25">
      <c r="A556" s="444">
        <v>45110</v>
      </c>
      <c r="B556" s="187" t="s">
        <v>1181</v>
      </c>
      <c r="C556" s="187" t="s">
        <v>65</v>
      </c>
      <c r="D556" s="187" t="s">
        <v>1215</v>
      </c>
      <c r="E556" s="437"/>
      <c r="F556" s="437">
        <v>1</v>
      </c>
      <c r="G556" s="53">
        <f t="shared" si="36"/>
        <v>11189.39</v>
      </c>
      <c r="H556">
        <f t="shared" si="37"/>
        <v>1</v>
      </c>
      <c r="I556" s="86" t="b">
        <v>0</v>
      </c>
      <c r="J556" s="85"/>
      <c r="K556" s="85"/>
      <c r="L556" s="85"/>
      <c r="M556" s="438">
        <v>45110</v>
      </c>
      <c r="N556" s="439" t="s">
        <v>38</v>
      </c>
      <c r="O556" s="439">
        <v>499</v>
      </c>
      <c r="P556" s="440" t="s">
        <v>1170</v>
      </c>
      <c r="Q556" s="440" t="s">
        <v>73</v>
      </c>
      <c r="R556" s="306" t="s">
        <v>1203</v>
      </c>
      <c r="S556" s="306" t="s">
        <v>1203</v>
      </c>
      <c r="T556" s="263"/>
    </row>
    <row r="557" spans="1:21" x14ac:dyDescent="0.25">
      <c r="A557" s="444">
        <v>45110</v>
      </c>
      <c r="B557" s="187" t="s">
        <v>53</v>
      </c>
      <c r="C557" s="187" t="s">
        <v>64</v>
      </c>
      <c r="D557" s="187" t="s">
        <v>340</v>
      </c>
      <c r="E557" s="437">
        <v>1386</v>
      </c>
      <c r="F557" s="437"/>
      <c r="G557" s="53">
        <f t="shared" si="36"/>
        <v>12575.39</v>
      </c>
      <c r="H557">
        <f t="shared" si="37"/>
        <v>0</v>
      </c>
      <c r="I557" s="86" t="b">
        <v>0</v>
      </c>
      <c r="J557" s="85"/>
      <c r="K557" s="85"/>
      <c r="L557" s="85"/>
      <c r="M557" s="438">
        <v>45110</v>
      </c>
      <c r="N557" s="439" t="s">
        <v>27</v>
      </c>
      <c r="O557" s="439">
        <v>230</v>
      </c>
      <c r="P557" s="440" t="s">
        <v>73</v>
      </c>
      <c r="Q557" s="440" t="s">
        <v>1204</v>
      </c>
      <c r="R557" s="306" t="s">
        <v>1205</v>
      </c>
      <c r="S557" s="306" t="s">
        <v>1205</v>
      </c>
      <c r="T557" s="263"/>
    </row>
    <row r="558" spans="1:21" x14ac:dyDescent="0.25">
      <c r="A558" s="368">
        <v>45110</v>
      </c>
      <c r="B558" s="205" t="s">
        <v>15</v>
      </c>
      <c r="C558" s="205" t="s">
        <v>1226</v>
      </c>
      <c r="D558" s="205" t="s">
        <v>566</v>
      </c>
      <c r="E558" s="213"/>
      <c r="F558" s="213">
        <v>250</v>
      </c>
      <c r="G558" s="53">
        <f t="shared" si="36"/>
        <v>12325.39</v>
      </c>
      <c r="H558">
        <f t="shared" si="37"/>
        <v>0</v>
      </c>
      <c r="I558" s="86" t="b">
        <v>0</v>
      </c>
      <c r="J558" s="85"/>
      <c r="K558" s="85"/>
      <c r="L558" s="85"/>
      <c r="M558" s="438">
        <v>45111</v>
      </c>
      <c r="N558" s="439" t="s">
        <v>27</v>
      </c>
      <c r="O558" s="439">
        <v>226</v>
      </c>
      <c r="P558" s="440" t="s">
        <v>73</v>
      </c>
      <c r="Q558" s="440" t="s">
        <v>929</v>
      </c>
      <c r="R558" s="306" t="s">
        <v>1206</v>
      </c>
      <c r="S558" s="306" t="s">
        <v>1206</v>
      </c>
      <c r="T558" s="263"/>
    </row>
    <row r="559" spans="1:21" x14ac:dyDescent="0.25">
      <c r="A559" s="186">
        <v>45111</v>
      </c>
      <c r="B559" s="187" t="s">
        <v>53</v>
      </c>
      <c r="C559" s="187" t="s">
        <v>64</v>
      </c>
      <c r="D559" s="187" t="s">
        <v>1227</v>
      </c>
      <c r="E559" s="188">
        <v>160</v>
      </c>
      <c r="F559" s="188"/>
      <c r="G559" s="53">
        <f t="shared" si="36"/>
        <v>12485.39</v>
      </c>
      <c r="H559">
        <f t="shared" si="37"/>
        <v>0</v>
      </c>
      <c r="I559" s="86" t="b">
        <v>0</v>
      </c>
      <c r="J559" s="85"/>
      <c r="K559" s="85"/>
      <c r="L559" s="85"/>
      <c r="M559" s="438">
        <v>45111</v>
      </c>
      <c r="N559" s="439" t="s">
        <v>27</v>
      </c>
      <c r="O559" s="439">
        <v>226</v>
      </c>
      <c r="P559" s="440" t="s">
        <v>73</v>
      </c>
      <c r="Q559" s="440" t="s">
        <v>1207</v>
      </c>
      <c r="R559" s="306" t="s">
        <v>1208</v>
      </c>
      <c r="S559" s="306" t="s">
        <v>1208</v>
      </c>
      <c r="T559" s="263"/>
      <c r="U559" s="87"/>
    </row>
    <row r="560" spans="1:21" x14ac:dyDescent="0.25">
      <c r="A560" s="186">
        <v>45111</v>
      </c>
      <c r="B560" s="187" t="s">
        <v>53</v>
      </c>
      <c r="C560" s="187" t="s">
        <v>64</v>
      </c>
      <c r="D560" s="187" t="s">
        <v>173</v>
      </c>
      <c r="E560" s="188">
        <v>2793.16</v>
      </c>
      <c r="F560" s="188"/>
      <c r="G560" s="53">
        <f t="shared" si="36"/>
        <v>15278.55</v>
      </c>
      <c r="H560">
        <f t="shared" si="37"/>
        <v>0</v>
      </c>
      <c r="I560" s="86" t="b">
        <v>0</v>
      </c>
      <c r="J560" s="85"/>
      <c r="K560" s="85"/>
      <c r="L560" s="85"/>
      <c r="M560" s="438">
        <v>45111</v>
      </c>
      <c r="N560" s="439" t="s">
        <v>27</v>
      </c>
      <c r="O560" s="439">
        <v>903</v>
      </c>
      <c r="P560" s="440" t="s">
        <v>73</v>
      </c>
      <c r="Q560" s="440" t="s">
        <v>1209</v>
      </c>
      <c r="R560" s="306" t="s">
        <v>1210</v>
      </c>
      <c r="S560" s="306" t="s">
        <v>1210</v>
      </c>
      <c r="T560" s="333"/>
      <c r="U560" s="87"/>
    </row>
    <row r="561" spans="1:21" x14ac:dyDescent="0.25">
      <c r="A561" s="186">
        <v>45111</v>
      </c>
      <c r="B561" s="187" t="s">
        <v>53</v>
      </c>
      <c r="C561" s="187" t="s">
        <v>64</v>
      </c>
      <c r="D561" s="187" t="s">
        <v>1228</v>
      </c>
      <c r="E561" s="188">
        <v>584.1</v>
      </c>
      <c r="F561" s="188"/>
      <c r="G561" s="53">
        <f t="shared" si="36"/>
        <v>15862.65</v>
      </c>
      <c r="H561">
        <f t="shared" si="37"/>
        <v>0</v>
      </c>
      <c r="I561" s="86" t="b">
        <v>0</v>
      </c>
      <c r="J561" s="85"/>
      <c r="K561" s="85"/>
      <c r="L561" s="85"/>
      <c r="M561" s="445">
        <v>45111</v>
      </c>
      <c r="N561" s="446" t="s">
        <v>27</v>
      </c>
      <c r="O561" s="446">
        <v>230</v>
      </c>
      <c r="P561" s="447" t="s">
        <v>73</v>
      </c>
      <c r="Q561" s="447" t="s">
        <v>1211</v>
      </c>
      <c r="R561" s="410" t="s">
        <v>1212</v>
      </c>
      <c r="S561" s="410" t="s">
        <v>1212</v>
      </c>
      <c r="T561" s="304"/>
      <c r="U561" s="87"/>
    </row>
    <row r="562" spans="1:21" x14ac:dyDescent="0.25">
      <c r="A562" s="186">
        <v>45111</v>
      </c>
      <c r="B562" s="187" t="s">
        <v>53</v>
      </c>
      <c r="C562" s="187" t="s">
        <v>64</v>
      </c>
      <c r="D562" s="187" t="s">
        <v>1229</v>
      </c>
      <c r="E562" s="188">
        <v>168.3</v>
      </c>
      <c r="F562" s="188"/>
      <c r="G562" s="53">
        <f t="shared" si="36"/>
        <v>16030.949999999999</v>
      </c>
      <c r="H562">
        <f t="shared" si="37"/>
        <v>0</v>
      </c>
      <c r="I562" s="86" t="b">
        <v>0</v>
      </c>
      <c r="J562" s="85"/>
      <c r="K562" s="85"/>
      <c r="L562" s="85"/>
      <c r="M562" s="449">
        <v>45112</v>
      </c>
      <c r="N562" s="450" t="s">
        <v>38</v>
      </c>
      <c r="O562" s="450">
        <v>903</v>
      </c>
      <c r="P562" s="451" t="s">
        <v>1220</v>
      </c>
      <c r="Q562" s="451" t="s">
        <v>73</v>
      </c>
      <c r="R562" s="296" t="s">
        <v>1221</v>
      </c>
      <c r="S562" s="296" t="s">
        <v>1221</v>
      </c>
      <c r="T562" s="443"/>
      <c r="U562" s="87"/>
    </row>
    <row r="563" spans="1:21" x14ac:dyDescent="0.25">
      <c r="A563" s="186">
        <v>45143</v>
      </c>
      <c r="B563" s="187" t="s">
        <v>15</v>
      </c>
      <c r="C563" s="187" t="s">
        <v>1231</v>
      </c>
      <c r="D563" s="187" t="s">
        <v>1230</v>
      </c>
      <c r="E563" s="188"/>
      <c r="F563" s="188">
        <v>3218</v>
      </c>
      <c r="G563" s="53">
        <f t="shared" ref="G563:G573" si="38">G562+E563-F563</f>
        <v>12812.949999999999</v>
      </c>
      <c r="H563">
        <f t="shared" si="37"/>
        <v>0</v>
      </c>
      <c r="I563" s="86" t="b">
        <v>0</v>
      </c>
      <c r="J563" s="85"/>
      <c r="K563" s="85"/>
      <c r="L563" s="85"/>
      <c r="M563" s="449">
        <v>45112</v>
      </c>
      <c r="N563" s="450" t="s">
        <v>38</v>
      </c>
      <c r="O563" s="450">
        <v>783</v>
      </c>
      <c r="P563" s="451" t="s">
        <v>1170</v>
      </c>
      <c r="Q563" s="451" t="s">
        <v>73</v>
      </c>
      <c r="R563" s="296" t="s">
        <v>1222</v>
      </c>
      <c r="S563" s="296" t="s">
        <v>1222</v>
      </c>
      <c r="T563" s="443"/>
      <c r="U563" s="87"/>
    </row>
    <row r="564" spans="1:21" x14ac:dyDescent="0.25">
      <c r="A564" s="186">
        <v>45112</v>
      </c>
      <c r="B564" s="187" t="s">
        <v>15</v>
      </c>
      <c r="C564" s="448" t="s">
        <v>1232</v>
      </c>
      <c r="D564" s="187" t="s">
        <v>1214</v>
      </c>
      <c r="E564" s="188"/>
      <c r="F564" s="188">
        <v>1325</v>
      </c>
      <c r="G564" s="53">
        <f t="shared" si="38"/>
        <v>11487.949999999999</v>
      </c>
      <c r="H564">
        <f t="shared" si="37"/>
        <v>0</v>
      </c>
      <c r="I564" s="86" t="b">
        <v>0</v>
      </c>
      <c r="J564" s="85"/>
      <c r="K564" s="85"/>
      <c r="L564" s="85"/>
      <c r="M564" s="449">
        <v>45112</v>
      </c>
      <c r="N564" s="450" t="s">
        <v>38</v>
      </c>
      <c r="O564" s="450">
        <v>634</v>
      </c>
      <c r="P564" s="451" t="s">
        <v>1223</v>
      </c>
      <c r="Q564" s="451" t="s">
        <v>73</v>
      </c>
      <c r="R564" s="296" t="s">
        <v>1224</v>
      </c>
      <c r="S564" s="296" t="s">
        <v>1224</v>
      </c>
      <c r="T564" s="443"/>
      <c r="U564" s="87"/>
    </row>
    <row r="565" spans="1:21" x14ac:dyDescent="0.25">
      <c r="A565" s="186">
        <v>45112</v>
      </c>
      <c r="B565" s="187" t="s">
        <v>1181</v>
      </c>
      <c r="C565" s="187" t="s">
        <v>65</v>
      </c>
      <c r="D565" s="187" t="s">
        <v>1215</v>
      </c>
      <c r="E565" s="188"/>
      <c r="F565" s="188">
        <v>3</v>
      </c>
      <c r="G565" s="53">
        <f t="shared" si="38"/>
        <v>11484.949999999999</v>
      </c>
      <c r="H565">
        <f t="shared" si="37"/>
        <v>3</v>
      </c>
      <c r="I565" s="86" t="b">
        <v>0</v>
      </c>
      <c r="J565" s="85"/>
      <c r="K565" s="85"/>
      <c r="L565" s="85"/>
      <c r="M565" s="449">
        <v>45112</v>
      </c>
      <c r="N565" s="450" t="s">
        <v>38</v>
      </c>
      <c r="O565" s="450">
        <v>499</v>
      </c>
      <c r="P565" s="451" t="s">
        <v>1174</v>
      </c>
      <c r="Q565" s="451" t="s">
        <v>73</v>
      </c>
      <c r="R565" s="296" t="s">
        <v>1225</v>
      </c>
      <c r="S565" s="296" t="s">
        <v>1225</v>
      </c>
      <c r="T565" s="443"/>
      <c r="U565" s="87"/>
    </row>
    <row r="566" spans="1:21" x14ac:dyDescent="0.25">
      <c r="A566" s="452">
        <v>45113</v>
      </c>
      <c r="B566" s="453" t="s">
        <v>15</v>
      </c>
      <c r="C566" s="453" t="s">
        <v>1240</v>
      </c>
      <c r="D566" s="453" t="s">
        <v>104</v>
      </c>
      <c r="E566" s="454"/>
      <c r="F566" s="454">
        <v>1035.97</v>
      </c>
      <c r="G566" s="53">
        <f t="shared" si="38"/>
        <v>10448.98</v>
      </c>
      <c r="H566">
        <f t="shared" si="37"/>
        <v>0</v>
      </c>
      <c r="I566" s="86" t="b">
        <v>0</v>
      </c>
      <c r="J566" s="85"/>
      <c r="K566" s="85"/>
      <c r="L566" s="85"/>
      <c r="M566" s="455">
        <v>45113</v>
      </c>
      <c r="N566" s="456" t="s">
        <v>38</v>
      </c>
      <c r="O566" s="456">
        <v>294</v>
      </c>
      <c r="P566" s="457" t="s">
        <v>1233</v>
      </c>
      <c r="Q566" s="457" t="s">
        <v>73</v>
      </c>
      <c r="R566" s="306" t="s">
        <v>1234</v>
      </c>
      <c r="S566" s="306" t="s">
        <v>1234</v>
      </c>
      <c r="T566" s="305"/>
    </row>
    <row r="567" spans="1:21" x14ac:dyDescent="0.25">
      <c r="A567" s="452">
        <v>45113</v>
      </c>
      <c r="B567" s="453" t="s">
        <v>15</v>
      </c>
      <c r="C567" s="453" t="s">
        <v>1241</v>
      </c>
      <c r="D567" s="453" t="s">
        <v>1242</v>
      </c>
      <c r="E567" s="454"/>
      <c r="F567" s="454">
        <v>3297.07</v>
      </c>
      <c r="G567" s="53">
        <f t="shared" si="38"/>
        <v>7151.91</v>
      </c>
      <c r="H567">
        <f t="shared" si="37"/>
        <v>0</v>
      </c>
      <c r="I567" s="86" t="b">
        <v>0</v>
      </c>
      <c r="J567" s="85"/>
      <c r="K567" s="85"/>
      <c r="L567" s="85"/>
      <c r="M567" s="455">
        <v>45113</v>
      </c>
      <c r="N567" s="456" t="s">
        <v>38</v>
      </c>
      <c r="O567" s="456">
        <v>459</v>
      </c>
      <c r="P567" s="457" t="s">
        <v>1235</v>
      </c>
      <c r="Q567" s="457" t="s">
        <v>73</v>
      </c>
      <c r="R567" s="306" t="s">
        <v>1236</v>
      </c>
      <c r="S567" s="306" t="s">
        <v>1236</v>
      </c>
      <c r="T567" s="305"/>
      <c r="U567" s="87"/>
    </row>
    <row r="568" spans="1:21" x14ac:dyDescent="0.25">
      <c r="A568" s="452">
        <v>45113</v>
      </c>
      <c r="B568" s="453" t="s">
        <v>1181</v>
      </c>
      <c r="C568" s="453" t="s">
        <v>65</v>
      </c>
      <c r="D568" s="453" t="s">
        <v>1215</v>
      </c>
      <c r="E568" s="454"/>
      <c r="F568" s="454">
        <v>2.37</v>
      </c>
      <c r="G568" s="53">
        <f t="shared" si="38"/>
        <v>7149.54</v>
      </c>
      <c r="H568">
        <f t="shared" si="37"/>
        <v>2.37</v>
      </c>
      <c r="I568" s="86" t="b">
        <v>0</v>
      </c>
      <c r="J568" s="85"/>
      <c r="K568" s="85"/>
      <c r="L568" s="85"/>
      <c r="M568" s="455">
        <v>45113</v>
      </c>
      <c r="N568" s="456" t="s">
        <v>38</v>
      </c>
      <c r="O568" s="456">
        <v>634</v>
      </c>
      <c r="P568" s="457" t="s">
        <v>1237</v>
      </c>
      <c r="Q568" s="457" t="s">
        <v>73</v>
      </c>
      <c r="R568" s="306" t="s">
        <v>1238</v>
      </c>
      <c r="S568" s="306" t="s">
        <v>1238</v>
      </c>
      <c r="T568" s="305"/>
      <c r="U568" s="87"/>
    </row>
    <row r="569" spans="1:21" x14ac:dyDescent="0.25">
      <c r="A569" s="458">
        <v>45114</v>
      </c>
      <c r="B569" s="459" t="s">
        <v>53</v>
      </c>
      <c r="C569" s="459" t="s">
        <v>64</v>
      </c>
      <c r="D569" s="459" t="s">
        <v>173</v>
      </c>
      <c r="E569" s="460">
        <v>2247.3000000000002</v>
      </c>
      <c r="F569" s="460"/>
      <c r="G569" s="53">
        <f t="shared" si="38"/>
        <v>9396.84</v>
      </c>
      <c r="H569">
        <f t="shared" si="37"/>
        <v>0</v>
      </c>
      <c r="I569" s="246"/>
      <c r="J569" s="85"/>
      <c r="K569" s="85"/>
      <c r="L569" s="85"/>
      <c r="M569" s="455">
        <v>45113</v>
      </c>
      <c r="N569" s="456" t="s">
        <v>38</v>
      </c>
      <c r="O569" s="456">
        <v>499</v>
      </c>
      <c r="P569" s="457" t="s">
        <v>1174</v>
      </c>
      <c r="Q569" s="457" t="s">
        <v>73</v>
      </c>
      <c r="R569" s="306" t="s">
        <v>1239</v>
      </c>
      <c r="S569" s="306" t="s">
        <v>1239</v>
      </c>
      <c r="T569" s="305"/>
      <c r="U569" s="87"/>
    </row>
    <row r="570" spans="1:21" x14ac:dyDescent="0.25">
      <c r="A570" s="464">
        <v>45114</v>
      </c>
      <c r="B570" s="127" t="s">
        <v>15</v>
      </c>
      <c r="C570" s="127" t="s">
        <v>1250</v>
      </c>
      <c r="D570" s="127" t="s">
        <v>1214</v>
      </c>
      <c r="E570" s="465"/>
      <c r="F570" s="465">
        <v>325</v>
      </c>
      <c r="G570" s="48">
        <f t="shared" si="38"/>
        <v>9071.84</v>
      </c>
      <c r="H570">
        <f t="shared" si="37"/>
        <v>0</v>
      </c>
      <c r="I570" s="87"/>
      <c r="J570" s="85"/>
      <c r="K570" s="85"/>
      <c r="L570" s="85"/>
      <c r="M570" s="461">
        <v>45114</v>
      </c>
      <c r="N570" s="462" t="s">
        <v>27</v>
      </c>
      <c r="O570" s="462">
        <v>226</v>
      </c>
      <c r="P570" s="463" t="s">
        <v>73</v>
      </c>
      <c r="Q570" s="463" t="s">
        <v>1243</v>
      </c>
      <c r="R570" s="264" t="s">
        <v>1244</v>
      </c>
      <c r="S570" s="264" t="s">
        <v>1244</v>
      </c>
      <c r="T570" s="40"/>
      <c r="U570" s="87"/>
    </row>
    <row r="571" spans="1:21" x14ac:dyDescent="0.25">
      <c r="A571" s="464">
        <v>45114</v>
      </c>
      <c r="B571" s="127" t="s">
        <v>1181</v>
      </c>
      <c r="C571" s="127" t="s">
        <v>65</v>
      </c>
      <c r="D571" s="127" t="s">
        <v>1215</v>
      </c>
      <c r="E571" s="465"/>
      <c r="F571" s="465">
        <v>1</v>
      </c>
      <c r="G571" s="53">
        <f t="shared" si="38"/>
        <v>9070.84</v>
      </c>
      <c r="H571">
        <f t="shared" si="37"/>
        <v>1</v>
      </c>
      <c r="I571" s="87"/>
      <c r="J571" s="85"/>
      <c r="K571" s="85"/>
      <c r="L571" s="85"/>
      <c r="M571" s="461">
        <v>45114</v>
      </c>
      <c r="N571" s="462" t="s">
        <v>38</v>
      </c>
      <c r="O571" s="462">
        <v>634</v>
      </c>
      <c r="P571" s="463" t="s">
        <v>1245</v>
      </c>
      <c r="Q571" s="463" t="s">
        <v>73</v>
      </c>
      <c r="R571" s="264" t="s">
        <v>1246</v>
      </c>
      <c r="S571" s="264" t="s">
        <v>1246</v>
      </c>
      <c r="T571" s="280"/>
      <c r="U571" s="87"/>
    </row>
    <row r="572" spans="1:21" x14ac:dyDescent="0.25">
      <c r="A572" s="464">
        <v>45114</v>
      </c>
      <c r="B572" s="127" t="s">
        <v>53</v>
      </c>
      <c r="C572" s="127" t="s">
        <v>64</v>
      </c>
      <c r="D572" s="127" t="s">
        <v>211</v>
      </c>
      <c r="E572" s="465">
        <v>1029.5999999999999</v>
      </c>
      <c r="F572" s="465"/>
      <c r="G572" s="53">
        <f t="shared" si="38"/>
        <v>10100.44</v>
      </c>
      <c r="H572">
        <f t="shared" si="37"/>
        <v>0</v>
      </c>
      <c r="I572" s="87"/>
      <c r="J572" s="85"/>
      <c r="K572" s="85"/>
      <c r="L572" s="85"/>
      <c r="M572" s="461">
        <v>45114</v>
      </c>
      <c r="N572" s="462" t="s">
        <v>38</v>
      </c>
      <c r="O572" s="462">
        <v>499</v>
      </c>
      <c r="P572" s="463" t="s">
        <v>1170</v>
      </c>
      <c r="Q572" s="463" t="s">
        <v>73</v>
      </c>
      <c r="R572" s="264" t="s">
        <v>1247</v>
      </c>
      <c r="S572" s="264" t="s">
        <v>1247</v>
      </c>
      <c r="T572" s="280"/>
      <c r="U572" s="87"/>
    </row>
    <row r="573" spans="1:21" x14ac:dyDescent="0.25">
      <c r="A573" s="366">
        <v>45117</v>
      </c>
      <c r="B573" s="339" t="s">
        <v>53</v>
      </c>
      <c r="C573" s="339" t="s">
        <v>64</v>
      </c>
      <c r="D573" s="339" t="s">
        <v>1272</v>
      </c>
      <c r="E573" s="367">
        <v>653</v>
      </c>
      <c r="F573" s="367"/>
      <c r="G573" s="53">
        <f t="shared" si="38"/>
        <v>10753.44</v>
      </c>
      <c r="H573">
        <f t="shared" si="37"/>
        <v>0</v>
      </c>
      <c r="I573" s="87"/>
      <c r="J573" s="85"/>
      <c r="K573" s="85"/>
      <c r="L573" s="85"/>
      <c r="M573" s="461">
        <v>45114</v>
      </c>
      <c r="N573" s="462" t="s">
        <v>27</v>
      </c>
      <c r="O573" s="462">
        <v>226</v>
      </c>
      <c r="P573" s="463" t="s">
        <v>73</v>
      </c>
      <c r="Q573" s="463" t="s">
        <v>1248</v>
      </c>
      <c r="R573" s="264" t="s">
        <v>1249</v>
      </c>
      <c r="S573" s="264" t="s">
        <v>1249</v>
      </c>
      <c r="T573" s="280"/>
      <c r="U573" s="87"/>
    </row>
    <row r="574" spans="1:21" x14ac:dyDescent="0.25">
      <c r="A574" s="366">
        <v>45117</v>
      </c>
      <c r="B574" s="339" t="s">
        <v>53</v>
      </c>
      <c r="C574" s="339" t="s">
        <v>64</v>
      </c>
      <c r="D574" s="339" t="s">
        <v>1273</v>
      </c>
      <c r="E574" s="469">
        <v>138.6</v>
      </c>
      <c r="F574" s="469"/>
      <c r="G574" s="53">
        <f t="shared" ref="G574" si="39">G573+E574-F574</f>
        <v>10892.04</v>
      </c>
      <c r="H574">
        <f t="shared" si="37"/>
        <v>0</v>
      </c>
      <c r="I574" s="87"/>
      <c r="J574" s="85"/>
      <c r="K574" s="85"/>
      <c r="L574" s="85"/>
      <c r="M574" s="466">
        <v>45117</v>
      </c>
      <c r="N574" s="467" t="s">
        <v>27</v>
      </c>
      <c r="O574" s="467">
        <v>230</v>
      </c>
      <c r="P574" s="468" t="s">
        <v>73</v>
      </c>
      <c r="Q574" s="468" t="s">
        <v>1251</v>
      </c>
      <c r="R574" s="264" t="s">
        <v>1252</v>
      </c>
      <c r="S574" s="264" t="s">
        <v>1252</v>
      </c>
      <c r="T574" s="280"/>
      <c r="U574" s="87"/>
    </row>
    <row r="575" spans="1:21" x14ac:dyDescent="0.25">
      <c r="A575" s="366">
        <v>45117</v>
      </c>
      <c r="B575" s="339" t="s">
        <v>15</v>
      </c>
      <c r="C575" s="339" t="s">
        <v>1274</v>
      </c>
      <c r="D575" s="339" t="s">
        <v>1148</v>
      </c>
      <c r="E575" s="469"/>
      <c r="F575" s="469">
        <v>1000</v>
      </c>
      <c r="G575" s="53">
        <f>G574+E575-F575</f>
        <v>9892.0400000000009</v>
      </c>
      <c r="H575">
        <f t="shared" si="37"/>
        <v>0</v>
      </c>
      <c r="I575" s="87"/>
      <c r="J575" s="85"/>
      <c r="K575" s="85"/>
      <c r="L575" s="85"/>
      <c r="M575" s="466">
        <v>45117</v>
      </c>
      <c r="N575" s="467" t="s">
        <v>27</v>
      </c>
      <c r="O575" s="467">
        <v>226</v>
      </c>
      <c r="P575" s="468" t="s">
        <v>73</v>
      </c>
      <c r="Q575" s="468" t="s">
        <v>1253</v>
      </c>
      <c r="R575" s="264" t="s">
        <v>1254</v>
      </c>
      <c r="S575" s="264" t="s">
        <v>1254</v>
      </c>
      <c r="T575" s="280"/>
      <c r="U575" s="87"/>
    </row>
    <row r="576" spans="1:21" x14ac:dyDescent="0.25">
      <c r="A576" s="366">
        <v>45117</v>
      </c>
      <c r="B576" s="339" t="s">
        <v>1181</v>
      </c>
      <c r="C576" s="339" t="s">
        <v>335</v>
      </c>
      <c r="D576" s="339" t="s">
        <v>1215</v>
      </c>
      <c r="E576" s="469"/>
      <c r="F576" s="469">
        <v>1</v>
      </c>
      <c r="G576" s="53">
        <f t="shared" ref="G576:G577" si="40">G575+E576-F576</f>
        <v>9891.0400000000009</v>
      </c>
      <c r="H576">
        <f t="shared" si="37"/>
        <v>1</v>
      </c>
      <c r="I576" s="87"/>
      <c r="J576" s="85"/>
      <c r="K576" s="85"/>
      <c r="L576" s="85"/>
      <c r="M576" s="466">
        <v>45117</v>
      </c>
      <c r="N576" s="467" t="s">
        <v>38</v>
      </c>
      <c r="O576" s="467">
        <v>634</v>
      </c>
      <c r="P576" s="468" t="s">
        <v>515</v>
      </c>
      <c r="Q576" s="468" t="s">
        <v>73</v>
      </c>
      <c r="R576" s="264" t="s">
        <v>1255</v>
      </c>
      <c r="S576" s="264" t="s">
        <v>1255</v>
      </c>
      <c r="T576" s="280"/>
      <c r="U576" s="87"/>
    </row>
    <row r="577" spans="1:21" x14ac:dyDescent="0.25">
      <c r="A577" s="366">
        <v>45117</v>
      </c>
      <c r="B577" s="339" t="s">
        <v>15</v>
      </c>
      <c r="C577" s="339" t="s">
        <v>65</v>
      </c>
      <c r="D577" s="339" t="s">
        <v>1275</v>
      </c>
      <c r="E577" s="469"/>
      <c r="F577" s="469">
        <v>35.82</v>
      </c>
      <c r="G577" s="53">
        <f t="shared" si="40"/>
        <v>9855.2200000000012</v>
      </c>
      <c r="H577">
        <f t="shared" si="37"/>
        <v>0</v>
      </c>
      <c r="I577" s="87"/>
      <c r="J577" s="85"/>
      <c r="K577" s="85"/>
      <c r="L577" s="85"/>
      <c r="M577" s="466">
        <v>45117</v>
      </c>
      <c r="N577" s="467" t="s">
        <v>38</v>
      </c>
      <c r="O577" s="467">
        <v>499</v>
      </c>
      <c r="P577" s="468" t="s">
        <v>1170</v>
      </c>
      <c r="Q577" s="468" t="s">
        <v>73</v>
      </c>
      <c r="R577" s="264" t="s">
        <v>1256</v>
      </c>
      <c r="S577" s="264" t="s">
        <v>1256</v>
      </c>
      <c r="T577" s="280"/>
      <c r="U577" s="87"/>
    </row>
    <row r="578" spans="1:21" x14ac:dyDescent="0.25">
      <c r="A578" s="366">
        <v>45117</v>
      </c>
      <c r="B578" s="339" t="s">
        <v>1181</v>
      </c>
      <c r="C578" s="339" t="s">
        <v>65</v>
      </c>
      <c r="D578" s="339" t="s">
        <v>1215</v>
      </c>
      <c r="E578" s="340"/>
      <c r="F578" s="340">
        <v>0.22</v>
      </c>
      <c r="G578" s="53">
        <f>G577+E578-F578</f>
        <v>9855.0000000000018</v>
      </c>
      <c r="H578">
        <f t="shared" si="37"/>
        <v>0.22</v>
      </c>
      <c r="I578" s="87"/>
      <c r="J578" s="85"/>
      <c r="K578" s="85"/>
      <c r="L578" s="85"/>
      <c r="M578" s="466">
        <v>45117</v>
      </c>
      <c r="N578" s="467" t="s">
        <v>29</v>
      </c>
      <c r="O578" s="467">
        <v>0</v>
      </c>
      <c r="P578" s="468" t="s">
        <v>301</v>
      </c>
      <c r="Q578" s="468" t="s">
        <v>73</v>
      </c>
      <c r="R578" s="264" t="s">
        <v>1257</v>
      </c>
      <c r="S578" s="264" t="s">
        <v>1257</v>
      </c>
      <c r="T578" s="280"/>
      <c r="U578" s="87"/>
    </row>
    <row r="579" spans="1:21" x14ac:dyDescent="0.25">
      <c r="A579" s="366">
        <v>45118</v>
      </c>
      <c r="B579" s="339" t="s">
        <v>15</v>
      </c>
      <c r="C579" s="339" t="s">
        <v>1276</v>
      </c>
      <c r="D579" s="339" t="s">
        <v>789</v>
      </c>
      <c r="E579" s="340"/>
      <c r="F579" s="340">
        <v>60</v>
      </c>
      <c r="G579" s="53">
        <f>G578+E579-F579</f>
        <v>9795.0000000000018</v>
      </c>
      <c r="H579">
        <f t="shared" si="37"/>
        <v>0</v>
      </c>
      <c r="I579" s="87"/>
      <c r="J579" s="85"/>
      <c r="K579" s="87"/>
      <c r="L579" s="85"/>
      <c r="M579" s="466">
        <v>45117</v>
      </c>
      <c r="N579" s="467" t="s">
        <v>38</v>
      </c>
      <c r="O579" s="467">
        <v>282</v>
      </c>
      <c r="P579" s="468" t="s">
        <v>75</v>
      </c>
      <c r="Q579" s="468" t="s">
        <v>73</v>
      </c>
      <c r="R579" s="264" t="s">
        <v>1258</v>
      </c>
      <c r="S579" s="264" t="s">
        <v>1258</v>
      </c>
      <c r="T579" s="280"/>
      <c r="U579" s="87"/>
    </row>
    <row r="580" spans="1:21" x14ac:dyDescent="0.25">
      <c r="A580" s="366">
        <v>45118</v>
      </c>
      <c r="B580" s="339" t="s">
        <v>1181</v>
      </c>
      <c r="C580" s="339" t="s">
        <v>65</v>
      </c>
      <c r="D580" s="339" t="s">
        <v>1215</v>
      </c>
      <c r="E580" s="469"/>
      <c r="F580" s="469">
        <v>1</v>
      </c>
      <c r="G580" s="53">
        <f t="shared" ref="G580:G582" si="41">G579+E580-F580</f>
        <v>9794.0000000000018</v>
      </c>
      <c r="H580">
        <f t="shared" si="37"/>
        <v>1</v>
      </c>
      <c r="I580" s="87"/>
      <c r="J580" s="85"/>
      <c r="K580" s="87"/>
      <c r="L580" s="85"/>
      <c r="M580" s="330">
        <v>45117</v>
      </c>
      <c r="N580" s="331" t="s">
        <v>58</v>
      </c>
      <c r="O580" s="331">
        <v>1339</v>
      </c>
      <c r="P580" s="332" t="s">
        <v>116</v>
      </c>
      <c r="Q580" s="332" t="s">
        <v>73</v>
      </c>
      <c r="R580" s="332" t="s">
        <v>1259</v>
      </c>
      <c r="S580" s="332" t="s">
        <v>1259</v>
      </c>
      <c r="T580" s="280"/>
      <c r="U580" s="87"/>
    </row>
    <row r="581" spans="1:21" x14ac:dyDescent="0.25">
      <c r="A581" s="366">
        <v>45118</v>
      </c>
      <c r="B581" s="339" t="s">
        <v>53</v>
      </c>
      <c r="C581" s="339" t="s">
        <v>64</v>
      </c>
      <c r="D581" s="339" t="s">
        <v>1229</v>
      </c>
      <c r="E581" s="469">
        <v>200</v>
      </c>
      <c r="F581" s="469"/>
      <c r="G581" s="53">
        <f t="shared" si="41"/>
        <v>9994.0000000000018</v>
      </c>
      <c r="H581">
        <f t="shared" si="37"/>
        <v>0</v>
      </c>
      <c r="I581" s="87"/>
      <c r="J581" s="85"/>
      <c r="K581" s="87"/>
      <c r="L581" s="85"/>
      <c r="M581" s="466">
        <v>45118</v>
      </c>
      <c r="N581" s="467" t="s">
        <v>38</v>
      </c>
      <c r="O581" s="467">
        <v>634</v>
      </c>
      <c r="P581" s="468" t="s">
        <v>703</v>
      </c>
      <c r="Q581" s="468" t="s">
        <v>73</v>
      </c>
      <c r="R581" s="264" t="s">
        <v>1260</v>
      </c>
      <c r="S581" s="264" t="s">
        <v>1260</v>
      </c>
      <c r="T581" s="280"/>
      <c r="U581" s="87"/>
    </row>
    <row r="582" spans="1:21" x14ac:dyDescent="0.25">
      <c r="A582" s="366">
        <v>45118</v>
      </c>
      <c r="B582" s="339" t="s">
        <v>53</v>
      </c>
      <c r="C582" s="339" t="s">
        <v>64</v>
      </c>
      <c r="D582" s="339" t="s">
        <v>173</v>
      </c>
      <c r="E582" s="340">
        <v>1648.99</v>
      </c>
      <c r="F582" s="469"/>
      <c r="G582" s="53">
        <f t="shared" si="41"/>
        <v>11642.990000000002</v>
      </c>
      <c r="H582">
        <f t="shared" si="37"/>
        <v>0</v>
      </c>
      <c r="I582" s="87"/>
      <c r="J582" s="85"/>
      <c r="K582" s="87"/>
      <c r="L582" s="85"/>
      <c r="M582" s="466">
        <v>45118</v>
      </c>
      <c r="N582" s="467" t="s">
        <v>38</v>
      </c>
      <c r="O582" s="467">
        <v>499</v>
      </c>
      <c r="P582" s="468" t="s">
        <v>1170</v>
      </c>
      <c r="Q582" s="468" t="s">
        <v>73</v>
      </c>
      <c r="R582" s="264" t="s">
        <v>1261</v>
      </c>
      <c r="S582" s="264" t="s">
        <v>1261</v>
      </c>
      <c r="T582" s="280"/>
      <c r="U582" s="87"/>
    </row>
    <row r="583" spans="1:21" x14ac:dyDescent="0.25">
      <c r="A583" s="366">
        <v>45118</v>
      </c>
      <c r="B583" s="339" t="s">
        <v>15</v>
      </c>
      <c r="C583" s="339" t="s">
        <v>1277</v>
      </c>
      <c r="D583" s="339" t="s">
        <v>1214</v>
      </c>
      <c r="E583" s="340"/>
      <c r="F583" s="469">
        <v>600</v>
      </c>
      <c r="G583" s="53">
        <f>G582+E583-F583</f>
        <v>11042.990000000002</v>
      </c>
      <c r="H583">
        <f t="shared" si="37"/>
        <v>0</v>
      </c>
      <c r="I583" s="87"/>
      <c r="J583" s="85"/>
      <c r="K583" s="87"/>
      <c r="L583" s="85"/>
      <c r="M583" s="466">
        <v>45118</v>
      </c>
      <c r="N583" s="467" t="s">
        <v>27</v>
      </c>
      <c r="O583" s="467">
        <v>230</v>
      </c>
      <c r="P583" s="468" t="s">
        <v>73</v>
      </c>
      <c r="Q583" s="468" t="s">
        <v>157</v>
      </c>
      <c r="R583" s="264" t="s">
        <v>1262</v>
      </c>
      <c r="S583" s="264" t="s">
        <v>1262</v>
      </c>
      <c r="T583" s="280"/>
      <c r="U583" s="87"/>
    </row>
    <row r="584" spans="1:21" x14ac:dyDescent="0.25">
      <c r="A584" s="366">
        <v>45118</v>
      </c>
      <c r="B584" s="338" t="s">
        <v>1181</v>
      </c>
      <c r="C584" s="339" t="s">
        <v>65</v>
      </c>
      <c r="D584" s="339" t="s">
        <v>1215</v>
      </c>
      <c r="E584" s="469"/>
      <c r="F584" s="469">
        <v>2</v>
      </c>
      <c r="G584" s="53">
        <f t="shared" ref="G584:G587" si="42">G583+E584-F584</f>
        <v>11040.990000000002</v>
      </c>
      <c r="H584">
        <f t="shared" si="37"/>
        <v>2</v>
      </c>
      <c r="I584" s="87"/>
      <c r="J584" s="85"/>
      <c r="K584" s="87"/>
      <c r="L584" s="85"/>
      <c r="M584" s="466">
        <v>45118</v>
      </c>
      <c r="N584" s="467" t="s">
        <v>27</v>
      </c>
      <c r="O584" s="467">
        <v>226</v>
      </c>
      <c r="P584" s="468" t="s">
        <v>73</v>
      </c>
      <c r="Q584" s="468" t="s">
        <v>1263</v>
      </c>
      <c r="R584" s="264" t="s">
        <v>1264</v>
      </c>
      <c r="S584" s="264" t="s">
        <v>1264</v>
      </c>
      <c r="T584" s="280"/>
      <c r="U584" s="87"/>
    </row>
    <row r="585" spans="1:21" x14ac:dyDescent="0.25">
      <c r="A585" s="366">
        <v>45119</v>
      </c>
      <c r="B585" s="339" t="s">
        <v>15</v>
      </c>
      <c r="C585" s="339" t="s">
        <v>1278</v>
      </c>
      <c r="D585" s="339" t="s">
        <v>789</v>
      </c>
      <c r="E585" s="469"/>
      <c r="F585" s="469">
        <v>250</v>
      </c>
      <c r="G585" s="53">
        <f t="shared" si="42"/>
        <v>10790.990000000002</v>
      </c>
      <c r="H585">
        <f t="shared" si="37"/>
        <v>0</v>
      </c>
      <c r="I585" s="87"/>
      <c r="J585" s="87"/>
      <c r="K585" s="87"/>
      <c r="L585" s="85"/>
      <c r="M585" s="466">
        <v>45118</v>
      </c>
      <c r="N585" s="467" t="s">
        <v>38</v>
      </c>
      <c r="O585" s="467">
        <v>537</v>
      </c>
      <c r="P585" s="468" t="s">
        <v>616</v>
      </c>
      <c r="Q585" s="468" t="s">
        <v>73</v>
      </c>
      <c r="R585" s="264" t="s">
        <v>1265</v>
      </c>
      <c r="S585" s="264" t="s">
        <v>1265</v>
      </c>
      <c r="T585" s="280"/>
      <c r="U585" s="87"/>
    </row>
    <row r="586" spans="1:21" x14ac:dyDescent="0.25">
      <c r="A586" s="366">
        <v>45119</v>
      </c>
      <c r="B586" s="339" t="s">
        <v>1181</v>
      </c>
      <c r="C586" s="339" t="s">
        <v>65</v>
      </c>
      <c r="D586" s="339" t="s">
        <v>1215</v>
      </c>
      <c r="E586" s="469"/>
      <c r="F586" s="469">
        <v>1</v>
      </c>
      <c r="G586" s="53">
        <f t="shared" si="42"/>
        <v>10789.990000000002</v>
      </c>
      <c r="H586">
        <f t="shared" si="37"/>
        <v>1</v>
      </c>
      <c r="I586" s="87"/>
      <c r="J586" s="85"/>
      <c r="K586" s="87"/>
      <c r="L586" s="85"/>
      <c r="M586" s="466">
        <v>45118</v>
      </c>
      <c r="N586" s="467" t="s">
        <v>38</v>
      </c>
      <c r="O586" s="467">
        <v>875</v>
      </c>
      <c r="P586" s="468" t="s">
        <v>1174</v>
      </c>
      <c r="Q586" s="468" t="s">
        <v>73</v>
      </c>
      <c r="R586" s="264" t="s">
        <v>1266</v>
      </c>
      <c r="S586" s="264" t="s">
        <v>1266</v>
      </c>
      <c r="T586" s="280"/>
      <c r="U586" s="87"/>
    </row>
    <row r="587" spans="1:21" x14ac:dyDescent="0.25">
      <c r="A587" s="366">
        <v>45119</v>
      </c>
      <c r="B587" s="339" t="s">
        <v>53</v>
      </c>
      <c r="C587" s="339" t="s">
        <v>64</v>
      </c>
      <c r="D587" s="339" t="s">
        <v>332</v>
      </c>
      <c r="E587" s="469">
        <v>441</v>
      </c>
      <c r="F587" s="469"/>
      <c r="G587" s="53">
        <f t="shared" si="42"/>
        <v>11230.990000000002</v>
      </c>
      <c r="H587">
        <f t="shared" si="37"/>
        <v>0</v>
      </c>
      <c r="I587" s="87"/>
      <c r="J587" s="85"/>
      <c r="K587" s="87"/>
      <c r="L587" s="87"/>
      <c r="M587" s="466">
        <v>45119</v>
      </c>
      <c r="N587" s="467" t="s">
        <v>38</v>
      </c>
      <c r="O587" s="467">
        <v>634</v>
      </c>
      <c r="P587" s="468" t="s">
        <v>116</v>
      </c>
      <c r="Q587" s="468" t="s">
        <v>73</v>
      </c>
      <c r="R587" s="264" t="s">
        <v>1267</v>
      </c>
      <c r="S587" s="264" t="s">
        <v>1267</v>
      </c>
      <c r="T587" s="280"/>
      <c r="U587" s="87"/>
    </row>
    <row r="588" spans="1:21" x14ac:dyDescent="0.25">
      <c r="A588" s="366">
        <v>45119</v>
      </c>
      <c r="B588" s="339" t="s">
        <v>53</v>
      </c>
      <c r="C588" s="339" t="s">
        <v>64</v>
      </c>
      <c r="D588" s="339" t="s">
        <v>332</v>
      </c>
      <c r="E588" s="469">
        <v>576.20000000000005</v>
      </c>
      <c r="F588" s="469"/>
      <c r="G588" s="53">
        <f>G587+E588-F588</f>
        <v>11807.190000000002</v>
      </c>
      <c r="H588">
        <f t="shared" si="37"/>
        <v>0</v>
      </c>
      <c r="I588" s="87"/>
      <c r="J588" s="85"/>
      <c r="K588" s="87"/>
      <c r="L588" s="85"/>
      <c r="M588" s="466">
        <v>45119</v>
      </c>
      <c r="N588" s="467" t="s">
        <v>38</v>
      </c>
      <c r="O588" s="467">
        <v>499</v>
      </c>
      <c r="P588" s="468" t="s">
        <v>1170</v>
      </c>
      <c r="Q588" s="468" t="s">
        <v>73</v>
      </c>
      <c r="R588" s="264" t="s">
        <v>1268</v>
      </c>
      <c r="S588" s="264" t="s">
        <v>1268</v>
      </c>
      <c r="T588" s="280"/>
      <c r="U588" s="87"/>
    </row>
    <row r="589" spans="1:21" x14ac:dyDescent="0.25">
      <c r="A589" s="265">
        <v>45119</v>
      </c>
      <c r="B589" s="266" t="s">
        <v>15</v>
      </c>
      <c r="C589" s="266" t="s">
        <v>1343</v>
      </c>
      <c r="D589" s="266" t="s">
        <v>789</v>
      </c>
      <c r="E589" s="267"/>
      <c r="F589" s="267">
        <v>323</v>
      </c>
      <c r="G589" s="53">
        <f t="shared" ref="G589:G590" si="43">G588+E589-F589</f>
        <v>11484.190000000002</v>
      </c>
      <c r="H589">
        <f t="shared" si="37"/>
        <v>0</v>
      </c>
      <c r="I589" s="87"/>
      <c r="J589" s="85"/>
      <c r="K589" s="87"/>
      <c r="L589" s="85"/>
      <c r="M589" s="466">
        <v>45119</v>
      </c>
      <c r="N589" s="467" t="s">
        <v>27</v>
      </c>
      <c r="O589" s="467">
        <v>226</v>
      </c>
      <c r="P589" s="468" t="s">
        <v>73</v>
      </c>
      <c r="Q589" s="468" t="s">
        <v>1269</v>
      </c>
      <c r="R589" s="264" t="s">
        <v>1270</v>
      </c>
      <c r="S589" s="264" t="s">
        <v>1270</v>
      </c>
      <c r="T589" s="280"/>
      <c r="U589" s="87"/>
    </row>
    <row r="590" spans="1:21" x14ac:dyDescent="0.25">
      <c r="A590" s="265">
        <v>45119</v>
      </c>
      <c r="B590" s="266" t="s">
        <v>1181</v>
      </c>
      <c r="C590" s="266" t="s">
        <v>65</v>
      </c>
      <c r="D590" s="266" t="s">
        <v>1215</v>
      </c>
      <c r="E590" s="267"/>
      <c r="F590" s="267">
        <v>1</v>
      </c>
      <c r="G590" s="53">
        <f t="shared" si="43"/>
        <v>11483.190000000002</v>
      </c>
      <c r="H590">
        <f t="shared" si="37"/>
        <v>1</v>
      </c>
      <c r="I590" s="87"/>
      <c r="J590" s="85"/>
      <c r="K590" s="87"/>
      <c r="L590" s="85"/>
      <c r="M590" s="466">
        <v>45119</v>
      </c>
      <c r="N590" s="467" t="s">
        <v>27</v>
      </c>
      <c r="O590" s="467">
        <v>226</v>
      </c>
      <c r="P590" s="468" t="s">
        <v>73</v>
      </c>
      <c r="Q590" s="468" t="s">
        <v>268</v>
      </c>
      <c r="R590" s="296" t="s">
        <v>1271</v>
      </c>
      <c r="S590" s="296" t="s">
        <v>1271</v>
      </c>
      <c r="T590" s="442"/>
      <c r="U590" s="87"/>
    </row>
    <row r="591" spans="1:21" x14ac:dyDescent="0.25">
      <c r="A591" s="265">
        <v>45120</v>
      </c>
      <c r="B591" s="266" t="s">
        <v>15</v>
      </c>
      <c r="C591" s="266" t="s">
        <v>1344</v>
      </c>
      <c r="D591" s="266" t="s">
        <v>1345</v>
      </c>
      <c r="E591" s="267"/>
      <c r="F591" s="267">
        <v>250</v>
      </c>
      <c r="G591" s="53">
        <f>G590+E591-F591</f>
        <v>11233.190000000002</v>
      </c>
      <c r="H591">
        <f t="shared" si="37"/>
        <v>0</v>
      </c>
      <c r="I591" s="87"/>
      <c r="J591" s="85"/>
      <c r="K591" s="87"/>
      <c r="L591" s="85"/>
      <c r="M591" s="268">
        <v>45119</v>
      </c>
      <c r="N591" s="269" t="s">
        <v>38</v>
      </c>
      <c r="O591" s="269">
        <v>634</v>
      </c>
      <c r="P591" s="270" t="s">
        <v>1279</v>
      </c>
      <c r="Q591" s="270" t="s">
        <v>73</v>
      </c>
      <c r="R591" s="264" t="s">
        <v>1280</v>
      </c>
      <c r="S591" s="264" t="s">
        <v>1280</v>
      </c>
      <c r="T591" s="280"/>
      <c r="U591" s="87"/>
    </row>
    <row r="592" spans="1:21" x14ac:dyDescent="0.25">
      <c r="A592" s="271">
        <v>45120</v>
      </c>
      <c r="B592" s="272" t="s">
        <v>1181</v>
      </c>
      <c r="C592" s="272" t="s">
        <v>65</v>
      </c>
      <c r="D592" s="273" t="s">
        <v>1215</v>
      </c>
      <c r="E592" s="273"/>
      <c r="F592" s="273">
        <v>1</v>
      </c>
      <c r="G592" s="53">
        <f>G591+E592-F592</f>
        <v>11232.190000000002</v>
      </c>
      <c r="H592">
        <f t="shared" si="37"/>
        <v>1</v>
      </c>
      <c r="I592" s="87"/>
      <c r="J592" s="85"/>
      <c r="K592" s="87"/>
      <c r="L592" s="85"/>
      <c r="M592" s="268">
        <v>45119</v>
      </c>
      <c r="N592" s="269" t="s">
        <v>38</v>
      </c>
      <c r="O592" s="269">
        <v>499</v>
      </c>
      <c r="P592" s="270" t="s">
        <v>1170</v>
      </c>
      <c r="Q592" s="270" t="s">
        <v>73</v>
      </c>
      <c r="R592" s="264" t="s">
        <v>1281</v>
      </c>
      <c r="S592" s="264" t="s">
        <v>1281</v>
      </c>
      <c r="T592" s="280"/>
      <c r="U592" s="87"/>
    </row>
    <row r="593" spans="1:21" x14ac:dyDescent="0.25">
      <c r="A593" s="399">
        <v>45120</v>
      </c>
      <c r="B593" s="272" t="s">
        <v>53</v>
      </c>
      <c r="C593" s="272" t="s">
        <v>64</v>
      </c>
      <c r="D593" s="273" t="s">
        <v>1299</v>
      </c>
      <c r="E593" s="273">
        <v>4504.5</v>
      </c>
      <c r="F593" s="273"/>
      <c r="G593" s="53">
        <f t="shared" ref="G593" si="44">G592+E593-F593</f>
        <v>15736.690000000002</v>
      </c>
      <c r="H593">
        <f t="shared" si="37"/>
        <v>0</v>
      </c>
      <c r="I593" s="87"/>
      <c r="J593" s="85"/>
      <c r="K593" s="87"/>
      <c r="L593" s="85"/>
      <c r="M593" s="268">
        <v>45120</v>
      </c>
      <c r="N593" s="269" t="s">
        <v>38</v>
      </c>
      <c r="O593" s="269">
        <v>634</v>
      </c>
      <c r="P593" s="270" t="s">
        <v>116</v>
      </c>
      <c r="Q593" s="270" t="s">
        <v>73</v>
      </c>
      <c r="R593" s="264" t="s">
        <v>1282</v>
      </c>
      <c r="S593" s="264" t="s">
        <v>1282</v>
      </c>
      <c r="T593" s="280"/>
      <c r="U593" s="87"/>
    </row>
    <row r="594" spans="1:21" x14ac:dyDescent="0.25">
      <c r="A594" s="399">
        <v>45121</v>
      </c>
      <c r="B594" s="272" t="s">
        <v>15</v>
      </c>
      <c r="C594" s="272" t="s">
        <v>1359</v>
      </c>
      <c r="D594" s="273" t="s">
        <v>789</v>
      </c>
      <c r="E594" s="273"/>
      <c r="F594" s="273">
        <v>150</v>
      </c>
      <c r="G594" s="53">
        <f>G593+E594-F594</f>
        <v>15586.690000000002</v>
      </c>
      <c r="H594">
        <f t="shared" si="37"/>
        <v>0</v>
      </c>
      <c r="I594" s="87"/>
      <c r="J594" s="85"/>
      <c r="K594" s="87"/>
      <c r="L594" s="85"/>
      <c r="M594" s="268">
        <v>45120</v>
      </c>
      <c r="N594" s="269" t="s">
        <v>38</v>
      </c>
      <c r="O594" s="269">
        <v>499</v>
      </c>
      <c r="P594" s="270" t="s">
        <v>1170</v>
      </c>
      <c r="Q594" s="270" t="s">
        <v>73</v>
      </c>
      <c r="R594" s="264" t="s">
        <v>1283</v>
      </c>
      <c r="S594" s="264" t="s">
        <v>1283</v>
      </c>
      <c r="T594" s="280"/>
      <c r="U594" s="87"/>
    </row>
    <row r="595" spans="1:21" x14ac:dyDescent="0.25">
      <c r="A595" s="399">
        <v>45121</v>
      </c>
      <c r="B595" s="272" t="s">
        <v>1181</v>
      </c>
      <c r="C595" s="272" t="s">
        <v>65</v>
      </c>
      <c r="D595" s="273" t="s">
        <v>1215</v>
      </c>
      <c r="E595" s="273"/>
      <c r="F595" s="273">
        <v>1</v>
      </c>
      <c r="G595" s="53">
        <f t="shared" ref="G595:G596" si="45">G594+E595-F595</f>
        <v>15585.690000000002</v>
      </c>
      <c r="H595">
        <f t="shared" si="37"/>
        <v>1</v>
      </c>
      <c r="I595" s="87"/>
      <c r="J595" s="85"/>
      <c r="K595" s="87"/>
      <c r="L595" s="85"/>
      <c r="M595" s="268">
        <v>45120</v>
      </c>
      <c r="N595" s="269" t="s">
        <v>27</v>
      </c>
      <c r="O595" s="269">
        <v>230</v>
      </c>
      <c r="P595" s="270" t="s">
        <v>73</v>
      </c>
      <c r="Q595" s="270" t="s">
        <v>1284</v>
      </c>
      <c r="R595" s="264" t="s">
        <v>1285</v>
      </c>
      <c r="S595" s="264" t="s">
        <v>1285</v>
      </c>
      <c r="T595" s="280"/>
      <c r="U595" s="87"/>
    </row>
    <row r="596" spans="1:21" x14ac:dyDescent="0.25">
      <c r="A596" s="399">
        <v>45121</v>
      </c>
      <c r="B596" s="272" t="s">
        <v>15</v>
      </c>
      <c r="C596" s="272" t="s">
        <v>1362</v>
      </c>
      <c r="D596" s="273" t="s">
        <v>1361</v>
      </c>
      <c r="E596" s="273"/>
      <c r="F596" s="273">
        <v>50</v>
      </c>
      <c r="G596" s="53">
        <f t="shared" si="45"/>
        <v>15535.690000000002</v>
      </c>
      <c r="H596">
        <f t="shared" si="37"/>
        <v>0</v>
      </c>
      <c r="I596" s="87"/>
      <c r="J596" s="85"/>
      <c r="K596" s="87"/>
      <c r="L596" s="85"/>
      <c r="M596" s="268">
        <v>45121</v>
      </c>
      <c r="N596" s="269" t="s">
        <v>38</v>
      </c>
      <c r="O596" s="269">
        <v>634</v>
      </c>
      <c r="P596" s="270" t="s">
        <v>460</v>
      </c>
      <c r="Q596" s="270" t="s">
        <v>73</v>
      </c>
      <c r="R596" s="264" t="s">
        <v>1286</v>
      </c>
      <c r="S596" s="264" t="s">
        <v>1286</v>
      </c>
      <c r="T596" s="40"/>
      <c r="U596" s="87"/>
    </row>
    <row r="597" spans="1:21" x14ac:dyDescent="0.25">
      <c r="A597" s="399">
        <v>45121</v>
      </c>
      <c r="B597" s="272" t="s">
        <v>1181</v>
      </c>
      <c r="C597" s="272" t="s">
        <v>65</v>
      </c>
      <c r="D597" s="273" t="s">
        <v>1215</v>
      </c>
      <c r="E597" s="273"/>
      <c r="F597" s="273">
        <v>1</v>
      </c>
      <c r="G597" s="53">
        <f>G596+E597-F597</f>
        <v>15534.690000000002</v>
      </c>
      <c r="H597">
        <f t="shared" si="37"/>
        <v>1</v>
      </c>
      <c r="I597" s="87"/>
      <c r="J597" s="87"/>
      <c r="K597" s="87"/>
      <c r="L597" s="85"/>
      <c r="M597" s="268">
        <v>45121</v>
      </c>
      <c r="N597" s="269" t="s">
        <v>38</v>
      </c>
      <c r="O597" s="269">
        <v>499</v>
      </c>
      <c r="P597" s="270" t="s">
        <v>1170</v>
      </c>
      <c r="Q597" s="270" t="s">
        <v>73</v>
      </c>
      <c r="R597" s="264" t="s">
        <v>1287</v>
      </c>
      <c r="S597" s="264" t="s">
        <v>1287</v>
      </c>
      <c r="T597" s="280"/>
      <c r="U597" s="87"/>
    </row>
    <row r="598" spans="1:21" x14ac:dyDescent="0.25">
      <c r="A598" s="399">
        <v>45121</v>
      </c>
      <c r="B598" s="272" t="s">
        <v>15</v>
      </c>
      <c r="C598" s="272" t="s">
        <v>1358</v>
      </c>
      <c r="D598" s="273" t="s">
        <v>1360</v>
      </c>
      <c r="E598" s="273"/>
      <c r="F598" s="273">
        <v>180</v>
      </c>
      <c r="G598" s="53">
        <f t="shared" ref="G598:G606" si="46">G597+E598-F598</f>
        <v>15354.690000000002</v>
      </c>
      <c r="H598">
        <f t="shared" si="37"/>
        <v>0</v>
      </c>
      <c r="I598" s="87"/>
      <c r="J598" s="85"/>
      <c r="K598" s="87"/>
      <c r="L598" s="85"/>
      <c r="M598" s="268">
        <v>45121</v>
      </c>
      <c r="N598" s="269" t="s">
        <v>38</v>
      </c>
      <c r="O598" s="269">
        <v>634</v>
      </c>
      <c r="P598" s="270" t="s">
        <v>120</v>
      </c>
      <c r="Q598" s="270" t="s">
        <v>73</v>
      </c>
      <c r="R598" s="264" t="s">
        <v>1288</v>
      </c>
      <c r="S598" s="264" t="s">
        <v>1288</v>
      </c>
      <c r="T598" s="280"/>
      <c r="U598" s="87"/>
    </row>
    <row r="599" spans="1:21" x14ac:dyDescent="0.25">
      <c r="A599" s="399">
        <v>45121</v>
      </c>
      <c r="B599" s="272" t="s">
        <v>1181</v>
      </c>
      <c r="C599" s="272" t="s">
        <v>65</v>
      </c>
      <c r="D599" s="273" t="s">
        <v>1215</v>
      </c>
      <c r="E599" s="273"/>
      <c r="F599" s="273">
        <v>1</v>
      </c>
      <c r="G599" s="53">
        <f t="shared" si="46"/>
        <v>15353.690000000002</v>
      </c>
      <c r="H599">
        <f t="shared" si="37"/>
        <v>1</v>
      </c>
      <c r="I599" s="87"/>
      <c r="J599" s="85"/>
      <c r="K599" s="87"/>
      <c r="L599" s="87"/>
      <c r="M599" s="268">
        <v>45121</v>
      </c>
      <c r="N599" s="269" t="s">
        <v>38</v>
      </c>
      <c r="O599" s="269">
        <v>499</v>
      </c>
      <c r="P599" s="270" t="s">
        <v>1170</v>
      </c>
      <c r="Q599" s="270" t="s">
        <v>73</v>
      </c>
      <c r="R599" s="264" t="s">
        <v>1289</v>
      </c>
      <c r="S599" s="264" t="s">
        <v>1289</v>
      </c>
      <c r="T599" s="280"/>
      <c r="U599" s="87"/>
    </row>
    <row r="600" spans="1:21" x14ac:dyDescent="0.25">
      <c r="A600" s="399">
        <v>45124</v>
      </c>
      <c r="B600" s="272" t="s">
        <v>53</v>
      </c>
      <c r="C600" s="272" t="s">
        <v>64</v>
      </c>
      <c r="D600" s="273" t="s">
        <v>208</v>
      </c>
      <c r="E600" s="273">
        <v>7585.38</v>
      </c>
      <c r="F600" s="273"/>
      <c r="G600" s="53">
        <f t="shared" si="46"/>
        <v>22939.070000000003</v>
      </c>
      <c r="H600">
        <f t="shared" si="37"/>
        <v>0</v>
      </c>
      <c r="I600" s="87"/>
      <c r="J600" s="85"/>
      <c r="K600" s="87"/>
      <c r="L600" s="85"/>
      <c r="M600" s="268">
        <v>45121</v>
      </c>
      <c r="N600" s="269" t="s">
        <v>38</v>
      </c>
      <c r="O600" s="269">
        <v>537</v>
      </c>
      <c r="P600" s="270" t="s">
        <v>432</v>
      </c>
      <c r="Q600" s="270" t="s">
        <v>73</v>
      </c>
      <c r="R600" s="264" t="s">
        <v>1290</v>
      </c>
      <c r="S600" s="264" t="s">
        <v>1290</v>
      </c>
      <c r="T600" s="280"/>
      <c r="U600" s="87"/>
    </row>
    <row r="601" spans="1:21" x14ac:dyDescent="0.25">
      <c r="A601" s="399">
        <v>45124</v>
      </c>
      <c r="B601" s="272" t="s">
        <v>15</v>
      </c>
      <c r="C601" s="272" t="s">
        <v>1346</v>
      </c>
      <c r="D601" s="273" t="s">
        <v>1214</v>
      </c>
      <c r="E601" s="273"/>
      <c r="F601" s="273">
        <v>6280</v>
      </c>
      <c r="G601" s="53">
        <f t="shared" si="46"/>
        <v>16659.070000000003</v>
      </c>
      <c r="H601">
        <f t="shared" si="37"/>
        <v>0</v>
      </c>
      <c r="I601" s="87"/>
      <c r="J601" s="85"/>
      <c r="K601" s="87"/>
      <c r="L601" s="85"/>
      <c r="M601" s="268">
        <v>45121</v>
      </c>
      <c r="N601" s="269" t="s">
        <v>38</v>
      </c>
      <c r="O601" s="269">
        <v>875</v>
      </c>
      <c r="P601" s="270" t="s">
        <v>1170</v>
      </c>
      <c r="Q601" s="270" t="s">
        <v>73</v>
      </c>
      <c r="R601" s="264" t="s">
        <v>1291</v>
      </c>
      <c r="S601" s="264" t="s">
        <v>1291</v>
      </c>
      <c r="T601" s="280"/>
      <c r="U601" s="87"/>
    </row>
    <row r="602" spans="1:21" x14ac:dyDescent="0.25">
      <c r="A602" s="399">
        <v>45124</v>
      </c>
      <c r="B602" s="272" t="s">
        <v>1181</v>
      </c>
      <c r="C602" s="272" t="s">
        <v>65</v>
      </c>
      <c r="D602" s="273" t="s">
        <v>1215</v>
      </c>
      <c r="E602" s="273"/>
      <c r="F602" s="273">
        <v>5</v>
      </c>
      <c r="G602" s="53">
        <f t="shared" si="46"/>
        <v>16654.070000000003</v>
      </c>
      <c r="H602">
        <f t="shared" si="37"/>
        <v>5</v>
      </c>
      <c r="I602" s="87"/>
      <c r="J602" s="85"/>
      <c r="K602" s="87"/>
      <c r="L602" s="85"/>
      <c r="M602" s="268">
        <v>45124</v>
      </c>
      <c r="N602" s="269" t="s">
        <v>83</v>
      </c>
      <c r="O602" s="269">
        <v>2</v>
      </c>
      <c r="P602" s="270" t="s">
        <v>73</v>
      </c>
      <c r="Q602" s="270" t="s">
        <v>1292</v>
      </c>
      <c r="R602" s="264" t="s">
        <v>1291</v>
      </c>
      <c r="S602" s="264" t="s">
        <v>1293</v>
      </c>
      <c r="T602" s="280"/>
      <c r="U602" s="87"/>
    </row>
    <row r="603" spans="1:21" x14ac:dyDescent="0.25">
      <c r="A603" s="472">
        <v>45124</v>
      </c>
      <c r="B603" s="473" t="s">
        <v>53</v>
      </c>
      <c r="C603" s="473" t="s">
        <v>64</v>
      </c>
      <c r="D603" s="474" t="s">
        <v>1068</v>
      </c>
      <c r="E603" s="474">
        <v>891</v>
      </c>
      <c r="F603" s="474">
        <v>0</v>
      </c>
      <c r="G603" s="53">
        <f t="shared" si="46"/>
        <v>17545.070000000003</v>
      </c>
      <c r="H603">
        <f t="shared" si="37"/>
        <v>0</v>
      </c>
      <c r="I603" s="87"/>
      <c r="J603" s="85"/>
      <c r="K603" s="87"/>
      <c r="L603" s="85"/>
      <c r="M603" s="268">
        <v>45124</v>
      </c>
      <c r="N603" s="269" t="s">
        <v>38</v>
      </c>
      <c r="O603" s="269">
        <v>634</v>
      </c>
      <c r="P603" s="270" t="s">
        <v>1294</v>
      </c>
      <c r="Q603" s="270" t="s">
        <v>73</v>
      </c>
      <c r="R603" s="264" t="s">
        <v>1295</v>
      </c>
      <c r="S603" s="264" t="s">
        <v>1296</v>
      </c>
      <c r="T603" s="280"/>
      <c r="U603" s="87"/>
    </row>
    <row r="604" spans="1:21" x14ac:dyDescent="0.25">
      <c r="A604" s="472">
        <v>45125</v>
      </c>
      <c r="B604" s="473" t="s">
        <v>53</v>
      </c>
      <c r="C604" s="473" t="s">
        <v>64</v>
      </c>
      <c r="D604" s="474" t="s">
        <v>1342</v>
      </c>
      <c r="E604" s="474">
        <v>148.5</v>
      </c>
      <c r="F604" s="474"/>
      <c r="G604" s="53">
        <f t="shared" si="46"/>
        <v>17693.570000000003</v>
      </c>
      <c r="H604">
        <f t="shared" si="37"/>
        <v>0</v>
      </c>
      <c r="I604" s="87"/>
      <c r="J604" s="85"/>
      <c r="K604" s="87"/>
      <c r="L604" s="85"/>
      <c r="M604" s="268">
        <v>45124</v>
      </c>
      <c r="N604" s="269" t="s">
        <v>38</v>
      </c>
      <c r="O604" s="269">
        <v>499</v>
      </c>
      <c r="P604" s="270" t="s">
        <v>1168</v>
      </c>
      <c r="Q604" s="270" t="s">
        <v>73</v>
      </c>
      <c r="R604" s="264" t="s">
        <v>1297</v>
      </c>
      <c r="S604" s="264" t="s">
        <v>1298</v>
      </c>
      <c r="T604" s="280"/>
      <c r="U604" s="87"/>
    </row>
    <row r="605" spans="1:21" x14ac:dyDescent="0.25">
      <c r="A605" s="472">
        <v>45125</v>
      </c>
      <c r="B605" s="473" t="s">
        <v>15</v>
      </c>
      <c r="C605" s="473" t="s">
        <v>1347</v>
      </c>
      <c r="D605" s="474" t="s">
        <v>1214</v>
      </c>
      <c r="E605" s="474"/>
      <c r="F605" s="474">
        <v>1500</v>
      </c>
      <c r="G605" s="53">
        <f t="shared" si="46"/>
        <v>16193.570000000003</v>
      </c>
      <c r="H605">
        <f t="shared" si="37"/>
        <v>0</v>
      </c>
      <c r="I605" s="87"/>
      <c r="J605" s="85"/>
      <c r="K605" s="87"/>
      <c r="L605" s="85"/>
      <c r="M605" s="475">
        <v>45124</v>
      </c>
      <c r="N605" s="476" t="s">
        <v>27</v>
      </c>
      <c r="O605" s="476">
        <v>903</v>
      </c>
      <c r="P605" s="477" t="s">
        <v>73</v>
      </c>
      <c r="Q605" s="477" t="s">
        <v>1034</v>
      </c>
      <c r="R605" s="306" t="s">
        <v>1300</v>
      </c>
      <c r="S605" s="306" t="s">
        <v>1301</v>
      </c>
      <c r="T605" s="136"/>
      <c r="U605" s="87"/>
    </row>
    <row r="606" spans="1:21" x14ac:dyDescent="0.25">
      <c r="A606" s="472">
        <v>45125</v>
      </c>
      <c r="B606" s="473" t="s">
        <v>1181</v>
      </c>
      <c r="C606" s="473" t="s">
        <v>65</v>
      </c>
      <c r="D606" s="474" t="s">
        <v>1215</v>
      </c>
      <c r="E606" s="474"/>
      <c r="F606" s="474">
        <v>1</v>
      </c>
      <c r="G606" s="53">
        <f t="shared" si="46"/>
        <v>16192.570000000003</v>
      </c>
      <c r="H606">
        <f t="shared" si="37"/>
        <v>1</v>
      </c>
      <c r="I606" s="87"/>
      <c r="J606" s="85"/>
      <c r="K606" s="87"/>
      <c r="L606" s="85"/>
      <c r="M606" s="475">
        <v>45125</v>
      </c>
      <c r="N606" s="476" t="s">
        <v>27</v>
      </c>
      <c r="O606" s="476">
        <v>226</v>
      </c>
      <c r="P606" s="477" t="s">
        <v>73</v>
      </c>
      <c r="Q606" s="477" t="s">
        <v>1302</v>
      </c>
      <c r="R606" s="306" t="s">
        <v>1303</v>
      </c>
      <c r="S606" s="306" t="s">
        <v>1304</v>
      </c>
      <c r="T606" s="305"/>
      <c r="U606" s="87"/>
    </row>
    <row r="607" spans="1:21" x14ac:dyDescent="0.25">
      <c r="A607" s="472">
        <v>45125</v>
      </c>
      <c r="B607" s="473" t="s">
        <v>53</v>
      </c>
      <c r="C607" s="473" t="s">
        <v>64</v>
      </c>
      <c r="D607" s="474" t="s">
        <v>173</v>
      </c>
      <c r="E607" s="474">
        <v>3206</v>
      </c>
      <c r="F607" s="474"/>
      <c r="G607" s="53">
        <f>G606+E607-F607</f>
        <v>19398.570000000003</v>
      </c>
      <c r="H607">
        <f t="shared" si="37"/>
        <v>0</v>
      </c>
      <c r="I607" s="87"/>
      <c r="J607" s="85"/>
      <c r="K607" s="87"/>
      <c r="L607" s="85"/>
      <c r="M607" s="475">
        <v>45125</v>
      </c>
      <c r="N607" s="476" t="s">
        <v>38</v>
      </c>
      <c r="O607" s="476">
        <v>634</v>
      </c>
      <c r="P607" s="477" t="s">
        <v>1184</v>
      </c>
      <c r="Q607" s="477" t="s">
        <v>73</v>
      </c>
      <c r="R607" s="306" t="s">
        <v>1305</v>
      </c>
      <c r="S607" s="306" t="s">
        <v>1306</v>
      </c>
      <c r="T607" s="305"/>
      <c r="U607" s="87"/>
    </row>
    <row r="608" spans="1:21" x14ac:dyDescent="0.25">
      <c r="A608" s="472">
        <v>45125</v>
      </c>
      <c r="B608" s="473" t="s">
        <v>53</v>
      </c>
      <c r="C608" s="473" t="s">
        <v>64</v>
      </c>
      <c r="D608" s="473" t="s">
        <v>1348</v>
      </c>
      <c r="E608" s="474">
        <v>260</v>
      </c>
      <c r="F608" s="474"/>
      <c r="G608" s="53">
        <f t="shared" ref="G608:G616" si="47">G607+E608-F608</f>
        <v>19658.570000000003</v>
      </c>
      <c r="H608">
        <f t="shared" si="37"/>
        <v>0</v>
      </c>
      <c r="I608" s="87"/>
      <c r="J608" s="85"/>
      <c r="K608" s="87"/>
      <c r="L608" s="85"/>
      <c r="M608" s="475">
        <v>45125</v>
      </c>
      <c r="N608" s="476" t="s">
        <v>38</v>
      </c>
      <c r="O608" s="476">
        <v>499</v>
      </c>
      <c r="P608" s="477" t="s">
        <v>1170</v>
      </c>
      <c r="Q608" s="477" t="s">
        <v>73</v>
      </c>
      <c r="R608" s="306" t="s">
        <v>1307</v>
      </c>
      <c r="S608" s="306" t="s">
        <v>1308</v>
      </c>
      <c r="T608" s="305"/>
      <c r="U608" s="87"/>
    </row>
    <row r="609" spans="1:21" x14ac:dyDescent="0.25">
      <c r="A609" s="472">
        <v>45125</v>
      </c>
      <c r="B609" s="473" t="s">
        <v>15</v>
      </c>
      <c r="C609" s="473" t="s">
        <v>1349</v>
      </c>
      <c r="D609" s="473" t="s">
        <v>566</v>
      </c>
      <c r="E609" s="474"/>
      <c r="F609" s="474">
        <v>200</v>
      </c>
      <c r="G609" s="53">
        <f t="shared" si="47"/>
        <v>19458.570000000003</v>
      </c>
      <c r="H609">
        <f t="shared" si="37"/>
        <v>0</v>
      </c>
      <c r="I609" s="87"/>
      <c r="J609" s="87"/>
      <c r="K609" s="87"/>
      <c r="L609" s="85"/>
      <c r="M609" s="475">
        <v>45125</v>
      </c>
      <c r="N609" s="476" t="s">
        <v>27</v>
      </c>
      <c r="O609" s="476">
        <v>226</v>
      </c>
      <c r="P609" s="477" t="s">
        <v>73</v>
      </c>
      <c r="Q609" s="477" t="s">
        <v>1309</v>
      </c>
      <c r="R609" s="306" t="s">
        <v>1310</v>
      </c>
      <c r="S609" s="306" t="s">
        <v>1311</v>
      </c>
      <c r="T609" s="305"/>
    </row>
    <row r="610" spans="1:21" x14ac:dyDescent="0.25">
      <c r="A610" s="472">
        <v>45125</v>
      </c>
      <c r="B610" s="473" t="s">
        <v>1181</v>
      </c>
      <c r="C610" s="473" t="s">
        <v>65</v>
      </c>
      <c r="D610" s="473" t="s">
        <v>1215</v>
      </c>
      <c r="E610" s="474"/>
      <c r="F610" s="474">
        <v>1</v>
      </c>
      <c r="G610" s="53">
        <f t="shared" si="47"/>
        <v>19457.570000000003</v>
      </c>
      <c r="H610">
        <f t="shared" si="37"/>
        <v>1</v>
      </c>
      <c r="I610" s="87"/>
      <c r="J610" s="87"/>
      <c r="K610" s="87"/>
      <c r="L610" s="85"/>
      <c r="M610" s="475">
        <v>45125</v>
      </c>
      <c r="N610" s="476" t="s">
        <v>27</v>
      </c>
      <c r="O610" s="476">
        <v>230</v>
      </c>
      <c r="P610" s="477" t="s">
        <v>73</v>
      </c>
      <c r="Q610" s="477" t="s">
        <v>1312</v>
      </c>
      <c r="R610" s="306" t="s">
        <v>1313</v>
      </c>
      <c r="S610" s="306" t="s">
        <v>1314</v>
      </c>
      <c r="T610" s="305"/>
      <c r="U610" s="87"/>
    </row>
    <row r="611" spans="1:21" x14ac:dyDescent="0.25">
      <c r="A611" s="472">
        <v>45125</v>
      </c>
      <c r="B611" s="473" t="s">
        <v>15</v>
      </c>
      <c r="C611" s="473" t="s">
        <v>1352</v>
      </c>
      <c r="D611" s="473" t="s">
        <v>789</v>
      </c>
      <c r="E611" s="474"/>
      <c r="F611" s="474">
        <v>1000</v>
      </c>
      <c r="G611" s="53">
        <f t="shared" si="47"/>
        <v>18457.570000000003</v>
      </c>
      <c r="H611">
        <f t="shared" si="37"/>
        <v>0</v>
      </c>
      <c r="I611" s="87"/>
      <c r="J611" s="87"/>
      <c r="K611" s="87"/>
      <c r="L611" s="87"/>
      <c r="M611" s="475">
        <v>45125</v>
      </c>
      <c r="N611" s="476" t="s">
        <v>38</v>
      </c>
      <c r="O611" s="476">
        <v>537</v>
      </c>
      <c r="P611" s="477" t="s">
        <v>157</v>
      </c>
      <c r="Q611" s="477" t="s">
        <v>73</v>
      </c>
      <c r="R611" s="306" t="s">
        <v>1315</v>
      </c>
      <c r="S611" s="306" t="s">
        <v>1315</v>
      </c>
      <c r="T611" s="305"/>
      <c r="U611" s="87"/>
    </row>
    <row r="612" spans="1:21" x14ac:dyDescent="0.25">
      <c r="A612" s="472">
        <v>45125</v>
      </c>
      <c r="B612" s="473" t="s">
        <v>1181</v>
      </c>
      <c r="C612" s="473" t="s">
        <v>65</v>
      </c>
      <c r="D612" s="473" t="s">
        <v>1215</v>
      </c>
      <c r="E612" s="474"/>
      <c r="F612" s="474">
        <v>1</v>
      </c>
      <c r="G612" s="53">
        <f t="shared" si="47"/>
        <v>18456.570000000003</v>
      </c>
      <c r="H612">
        <f t="shared" si="37"/>
        <v>1</v>
      </c>
      <c r="I612" s="87"/>
      <c r="J612" s="87"/>
      <c r="K612" s="87"/>
      <c r="L612" s="87"/>
      <c r="M612" s="475">
        <v>45125</v>
      </c>
      <c r="N612" s="476" t="s">
        <v>38</v>
      </c>
      <c r="O612" s="476">
        <v>875</v>
      </c>
      <c r="P612" s="477" t="s">
        <v>1170</v>
      </c>
      <c r="Q612" s="477" t="s">
        <v>73</v>
      </c>
      <c r="R612" s="306" t="s">
        <v>1316</v>
      </c>
      <c r="S612" s="306" t="s">
        <v>1316</v>
      </c>
      <c r="T612" s="305"/>
      <c r="U612" s="87"/>
    </row>
    <row r="613" spans="1:21" x14ac:dyDescent="0.25">
      <c r="A613" s="472">
        <v>45127</v>
      </c>
      <c r="B613" s="473" t="s">
        <v>15</v>
      </c>
      <c r="C613" s="473" t="s">
        <v>1353</v>
      </c>
      <c r="D613" s="473" t="s">
        <v>1345</v>
      </c>
      <c r="E613" s="474"/>
      <c r="F613" s="474">
        <v>200</v>
      </c>
      <c r="G613" s="53">
        <f t="shared" si="47"/>
        <v>18256.570000000003</v>
      </c>
      <c r="H613">
        <f t="shared" si="37"/>
        <v>0</v>
      </c>
      <c r="I613" s="87"/>
      <c r="J613" s="87"/>
      <c r="K613" s="87"/>
      <c r="L613" s="87"/>
      <c r="M613" s="475">
        <v>45125</v>
      </c>
      <c r="N613" s="476" t="s">
        <v>38</v>
      </c>
      <c r="O613" s="476">
        <v>537</v>
      </c>
      <c r="P613" s="477" t="s">
        <v>515</v>
      </c>
      <c r="Q613" s="477" t="s">
        <v>73</v>
      </c>
      <c r="R613" s="306" t="s">
        <v>1317</v>
      </c>
      <c r="S613" s="306" t="s">
        <v>1317</v>
      </c>
      <c r="T613" s="305"/>
      <c r="U613" s="87"/>
    </row>
    <row r="614" spans="1:21" x14ac:dyDescent="0.25">
      <c r="A614" s="472">
        <v>45127</v>
      </c>
      <c r="B614" s="473" t="s">
        <v>1181</v>
      </c>
      <c r="C614" s="473" t="s">
        <v>65</v>
      </c>
      <c r="D614" s="473" t="s">
        <v>1215</v>
      </c>
      <c r="E614" s="474"/>
      <c r="F614" s="474">
        <v>1</v>
      </c>
      <c r="G614" s="53">
        <f t="shared" si="47"/>
        <v>18255.570000000003</v>
      </c>
      <c r="H614">
        <f t="shared" si="37"/>
        <v>1</v>
      </c>
      <c r="I614" s="87"/>
      <c r="J614" s="87"/>
      <c r="K614" s="87"/>
      <c r="L614" s="87"/>
      <c r="M614" s="475">
        <v>45125</v>
      </c>
      <c r="N614" s="476" t="s">
        <v>38</v>
      </c>
      <c r="O614" s="476">
        <v>875</v>
      </c>
      <c r="P614" s="477" t="s">
        <v>1170</v>
      </c>
      <c r="Q614" s="477" t="s">
        <v>73</v>
      </c>
      <c r="R614" s="306" t="s">
        <v>1318</v>
      </c>
      <c r="S614" s="306" t="s">
        <v>1318</v>
      </c>
      <c r="T614" s="305"/>
      <c r="U614" s="87"/>
    </row>
    <row r="615" spans="1:21" x14ac:dyDescent="0.25">
      <c r="A615" s="472">
        <v>45126</v>
      </c>
      <c r="B615" s="473" t="s">
        <v>53</v>
      </c>
      <c r="C615" s="473" t="s">
        <v>64</v>
      </c>
      <c r="D615" s="473" t="s">
        <v>850</v>
      </c>
      <c r="E615" s="474">
        <v>881</v>
      </c>
      <c r="F615" s="474"/>
      <c r="G615" s="53">
        <f t="shared" si="47"/>
        <v>19136.570000000003</v>
      </c>
      <c r="H615">
        <f t="shared" si="37"/>
        <v>0</v>
      </c>
      <c r="I615" s="87"/>
      <c r="J615" s="87"/>
      <c r="K615" s="87"/>
      <c r="L615" s="87"/>
      <c r="M615" s="475">
        <v>45126</v>
      </c>
      <c r="N615" s="476" t="s">
        <v>38</v>
      </c>
      <c r="O615" s="476">
        <v>634</v>
      </c>
      <c r="P615" s="477" t="s">
        <v>157</v>
      </c>
      <c r="Q615" s="477" t="s">
        <v>73</v>
      </c>
      <c r="R615" s="306" t="s">
        <v>1319</v>
      </c>
      <c r="S615" s="306" t="s">
        <v>1319</v>
      </c>
      <c r="T615" s="305"/>
      <c r="U615" s="87"/>
    </row>
    <row r="616" spans="1:21" x14ac:dyDescent="0.25">
      <c r="A616" s="472">
        <v>45127</v>
      </c>
      <c r="B616" s="473" t="s">
        <v>15</v>
      </c>
      <c r="C616" s="473" t="s">
        <v>1350</v>
      </c>
      <c r="D616" s="473" t="s">
        <v>1148</v>
      </c>
      <c r="E616" s="474"/>
      <c r="F616" s="474">
        <v>773.49</v>
      </c>
      <c r="G616" s="53">
        <f t="shared" si="47"/>
        <v>18363.080000000002</v>
      </c>
      <c r="H616">
        <f t="shared" si="37"/>
        <v>0</v>
      </c>
      <c r="I616" s="87"/>
      <c r="J616" s="87"/>
      <c r="K616" s="87"/>
      <c r="L616" s="87"/>
      <c r="M616" s="475">
        <v>45126</v>
      </c>
      <c r="N616" s="476" t="s">
        <v>38</v>
      </c>
      <c r="O616" s="476">
        <v>499</v>
      </c>
      <c r="P616" s="477" t="s">
        <v>1170</v>
      </c>
      <c r="Q616" s="477" t="s">
        <v>73</v>
      </c>
      <c r="R616" s="306" t="s">
        <v>1320</v>
      </c>
      <c r="S616" s="306" t="s">
        <v>1320</v>
      </c>
      <c r="T616" s="305"/>
      <c r="U616" s="87"/>
    </row>
    <row r="617" spans="1:21" x14ac:dyDescent="0.25">
      <c r="A617" s="472">
        <v>45127</v>
      </c>
      <c r="B617" s="473" t="s">
        <v>1181</v>
      </c>
      <c r="C617" s="473" t="s">
        <v>65</v>
      </c>
      <c r="D617" s="473" t="s">
        <v>1215</v>
      </c>
      <c r="E617" s="474"/>
      <c r="F617" s="474">
        <v>1</v>
      </c>
      <c r="G617" s="53">
        <f>G616+E617-F617</f>
        <v>18362.080000000002</v>
      </c>
      <c r="H617">
        <f t="shared" ref="H617:H651" si="48">IF(D617="MOVI BANCOS",F617,0)</f>
        <v>1</v>
      </c>
      <c r="I617" s="87"/>
      <c r="J617" s="87"/>
      <c r="K617" s="87"/>
      <c r="L617" s="87"/>
      <c r="M617" s="475">
        <v>45126</v>
      </c>
      <c r="N617" s="476" t="s">
        <v>27</v>
      </c>
      <c r="O617" s="476">
        <v>226</v>
      </c>
      <c r="P617" s="477" t="s">
        <v>73</v>
      </c>
      <c r="Q617" s="477" t="s">
        <v>1321</v>
      </c>
      <c r="R617" s="306" t="s">
        <v>1322</v>
      </c>
      <c r="S617" s="306" t="s">
        <v>1322</v>
      </c>
      <c r="T617" s="305"/>
      <c r="U617" s="87"/>
    </row>
    <row r="618" spans="1:21" x14ac:dyDescent="0.25">
      <c r="A618" s="472">
        <v>45127</v>
      </c>
      <c r="B618" s="473" t="s">
        <v>15</v>
      </c>
      <c r="C618" s="473" t="s">
        <v>1351</v>
      </c>
      <c r="D618" s="473" t="s">
        <v>1214</v>
      </c>
      <c r="E618" s="474"/>
      <c r="F618" s="474">
        <v>5515.15</v>
      </c>
      <c r="G618" s="53">
        <f t="shared" ref="G618:G633" si="49">G617+E618-F618</f>
        <v>12846.930000000002</v>
      </c>
      <c r="H618">
        <f t="shared" si="48"/>
        <v>0</v>
      </c>
      <c r="I618" s="87"/>
      <c r="J618" s="87"/>
      <c r="K618" s="87"/>
      <c r="L618" s="87"/>
      <c r="M618" s="475">
        <v>45127</v>
      </c>
      <c r="N618" s="476" t="s">
        <v>38</v>
      </c>
      <c r="O618" s="476">
        <v>634</v>
      </c>
      <c r="P618" s="477" t="s">
        <v>1323</v>
      </c>
      <c r="Q618" s="477" t="s">
        <v>73</v>
      </c>
      <c r="R618" s="306" t="s">
        <v>1324</v>
      </c>
      <c r="S618" s="306" t="s">
        <v>1324</v>
      </c>
      <c r="T618" s="305"/>
      <c r="U618" s="87"/>
    </row>
    <row r="619" spans="1:21" x14ac:dyDescent="0.25">
      <c r="A619" s="472">
        <v>45127</v>
      </c>
      <c r="B619" s="473" t="s">
        <v>1181</v>
      </c>
      <c r="C619" s="473" t="s">
        <v>65</v>
      </c>
      <c r="D619" s="473" t="s">
        <v>1215</v>
      </c>
      <c r="E619" s="474"/>
      <c r="F619" s="474">
        <v>3</v>
      </c>
      <c r="G619" s="53">
        <f t="shared" si="49"/>
        <v>12843.930000000002</v>
      </c>
      <c r="H619">
        <f t="shared" si="48"/>
        <v>3</v>
      </c>
      <c r="I619" s="87"/>
      <c r="J619" s="87"/>
      <c r="K619" s="87"/>
      <c r="L619" s="87"/>
      <c r="M619" s="475">
        <v>45127</v>
      </c>
      <c r="N619" s="476" t="s">
        <v>38</v>
      </c>
      <c r="O619" s="476">
        <v>499</v>
      </c>
      <c r="P619" s="477" t="s">
        <v>1170</v>
      </c>
      <c r="Q619" s="477" t="s">
        <v>73</v>
      </c>
      <c r="R619" s="306" t="s">
        <v>1325</v>
      </c>
      <c r="S619" s="306" t="s">
        <v>1325</v>
      </c>
      <c r="T619" s="305"/>
      <c r="U619" s="87"/>
    </row>
    <row r="620" spans="1:21" x14ac:dyDescent="0.25">
      <c r="A620" s="472">
        <v>45127</v>
      </c>
      <c r="B620" s="473" t="s">
        <v>53</v>
      </c>
      <c r="C620" s="473" t="s">
        <v>64</v>
      </c>
      <c r="D620" s="473" t="s">
        <v>332</v>
      </c>
      <c r="E620" s="474">
        <v>270.39999999999998</v>
      </c>
      <c r="F620" s="474"/>
      <c r="G620" s="53">
        <f t="shared" si="49"/>
        <v>13114.330000000002</v>
      </c>
      <c r="H620">
        <f t="shared" si="48"/>
        <v>0</v>
      </c>
      <c r="I620" s="87"/>
      <c r="J620" s="87"/>
      <c r="K620" s="87"/>
      <c r="L620" s="87"/>
      <c r="M620" s="475">
        <v>45127</v>
      </c>
      <c r="N620" s="476" t="s">
        <v>38</v>
      </c>
      <c r="O620" s="476">
        <v>634</v>
      </c>
      <c r="P620" s="477" t="s">
        <v>1326</v>
      </c>
      <c r="Q620" s="477" t="s">
        <v>73</v>
      </c>
      <c r="R620" s="306" t="s">
        <v>1327</v>
      </c>
      <c r="S620" s="306" t="s">
        <v>1327</v>
      </c>
      <c r="T620" s="305"/>
      <c r="U620" s="87"/>
    </row>
    <row r="621" spans="1:21" x14ac:dyDescent="0.25">
      <c r="A621" s="472">
        <v>45127</v>
      </c>
      <c r="B621" s="473" t="s">
        <v>53</v>
      </c>
      <c r="C621" s="473" t="s">
        <v>64</v>
      </c>
      <c r="D621" s="473" t="s">
        <v>332</v>
      </c>
      <c r="E621" s="474">
        <v>294</v>
      </c>
      <c r="F621" s="474"/>
      <c r="G621" s="53">
        <f t="shared" si="49"/>
        <v>13408.330000000002</v>
      </c>
      <c r="H621">
        <f t="shared" si="48"/>
        <v>0</v>
      </c>
      <c r="I621" s="87"/>
      <c r="J621" s="87"/>
      <c r="K621" s="87"/>
      <c r="L621" s="87"/>
      <c r="M621" s="475">
        <v>45127</v>
      </c>
      <c r="N621" s="476" t="s">
        <v>38</v>
      </c>
      <c r="O621" s="476">
        <v>499</v>
      </c>
      <c r="P621" s="477" t="s">
        <v>1328</v>
      </c>
      <c r="Q621" s="477" t="s">
        <v>73</v>
      </c>
      <c r="R621" s="306" t="s">
        <v>1329</v>
      </c>
      <c r="S621" s="306" t="s">
        <v>1329</v>
      </c>
      <c r="T621" s="136"/>
      <c r="U621" s="87"/>
    </row>
    <row r="622" spans="1:21" x14ac:dyDescent="0.25">
      <c r="A622" s="472">
        <v>45127</v>
      </c>
      <c r="B622" s="473" t="s">
        <v>1354</v>
      </c>
      <c r="C622" s="473"/>
      <c r="D622" s="473" t="s">
        <v>907</v>
      </c>
      <c r="E622" s="474">
        <v>290</v>
      </c>
      <c r="F622" s="474"/>
      <c r="G622" s="53">
        <f t="shared" si="49"/>
        <v>13698.330000000002</v>
      </c>
      <c r="H622">
        <f t="shared" si="48"/>
        <v>0</v>
      </c>
      <c r="I622" s="87"/>
      <c r="J622" s="87"/>
      <c r="K622" s="87"/>
      <c r="L622" s="87"/>
      <c r="M622" s="475">
        <v>45127</v>
      </c>
      <c r="N622" s="476" t="s">
        <v>27</v>
      </c>
      <c r="O622" s="476">
        <v>226</v>
      </c>
      <c r="P622" s="477" t="s">
        <v>73</v>
      </c>
      <c r="Q622" s="477" t="s">
        <v>1330</v>
      </c>
      <c r="R622" s="306" t="s">
        <v>1331</v>
      </c>
      <c r="S622" s="306" t="s">
        <v>1331</v>
      </c>
      <c r="T622" s="305"/>
      <c r="U622" s="87"/>
    </row>
    <row r="623" spans="1:21" x14ac:dyDescent="0.25">
      <c r="A623" s="472">
        <v>45128</v>
      </c>
      <c r="B623" s="473" t="s">
        <v>15</v>
      </c>
      <c r="C623" s="473" t="s">
        <v>65</v>
      </c>
      <c r="D623" s="473" t="s">
        <v>907</v>
      </c>
      <c r="E623" s="474"/>
      <c r="F623" s="474">
        <v>290</v>
      </c>
      <c r="G623" s="53">
        <f t="shared" si="49"/>
        <v>13408.330000000002</v>
      </c>
      <c r="H623">
        <f t="shared" si="48"/>
        <v>0</v>
      </c>
      <c r="I623" s="87"/>
      <c r="J623" s="87"/>
      <c r="K623" s="87"/>
      <c r="L623" s="87"/>
      <c r="M623" s="475">
        <v>45127</v>
      </c>
      <c r="N623" s="476" t="s">
        <v>27</v>
      </c>
      <c r="O623" s="476">
        <v>226</v>
      </c>
      <c r="P623" s="477" t="s">
        <v>73</v>
      </c>
      <c r="Q623" s="477" t="s">
        <v>1332</v>
      </c>
      <c r="R623" s="306" t="s">
        <v>1333</v>
      </c>
      <c r="S623" s="306" t="s">
        <v>1333</v>
      </c>
      <c r="T623" s="305"/>
      <c r="U623" s="87"/>
    </row>
    <row r="624" spans="1:21" x14ac:dyDescent="0.25">
      <c r="A624" s="472">
        <v>44978</v>
      </c>
      <c r="B624" s="473" t="s">
        <v>1181</v>
      </c>
      <c r="C624" s="473" t="s">
        <v>65</v>
      </c>
      <c r="D624" s="473" t="s">
        <v>1215</v>
      </c>
      <c r="E624" s="474"/>
      <c r="F624" s="474">
        <v>1</v>
      </c>
      <c r="G624" s="53">
        <f t="shared" si="49"/>
        <v>13407.330000000002</v>
      </c>
      <c r="H624">
        <f t="shared" si="48"/>
        <v>1</v>
      </c>
      <c r="I624" s="87"/>
      <c r="J624" s="87"/>
      <c r="K624" s="87"/>
      <c r="L624" s="87"/>
      <c r="M624" s="475">
        <v>45128</v>
      </c>
      <c r="N624" s="476" t="s">
        <v>27</v>
      </c>
      <c r="O624" s="476">
        <v>226</v>
      </c>
      <c r="P624" s="477" t="s">
        <v>73</v>
      </c>
      <c r="Q624" s="477" t="s">
        <v>185</v>
      </c>
      <c r="R624" s="306" t="s">
        <v>1334</v>
      </c>
      <c r="S624" s="306" t="s">
        <v>1334</v>
      </c>
      <c r="T624" s="305"/>
      <c r="U624" s="87"/>
    </row>
    <row r="625" spans="1:21" x14ac:dyDescent="0.25">
      <c r="A625" s="472">
        <v>45128</v>
      </c>
      <c r="B625" s="473" t="s">
        <v>15</v>
      </c>
      <c r="C625" s="473" t="s">
        <v>1355</v>
      </c>
      <c r="D625" s="473" t="s">
        <v>1214</v>
      </c>
      <c r="E625" s="474"/>
      <c r="F625" s="474">
        <v>900</v>
      </c>
      <c r="G625" s="53">
        <f t="shared" si="49"/>
        <v>12507.330000000002</v>
      </c>
      <c r="H625">
        <f t="shared" si="48"/>
        <v>0</v>
      </c>
      <c r="I625" s="87"/>
      <c r="J625" s="87"/>
      <c r="K625" s="87"/>
      <c r="L625" s="87"/>
      <c r="M625" s="475">
        <v>45128</v>
      </c>
      <c r="N625" s="476" t="s">
        <v>38</v>
      </c>
      <c r="O625" s="476">
        <v>634</v>
      </c>
      <c r="P625" s="477" t="s">
        <v>185</v>
      </c>
      <c r="Q625" s="477" t="s">
        <v>73</v>
      </c>
      <c r="R625" s="306" t="s">
        <v>1333</v>
      </c>
      <c r="S625" s="306" t="s">
        <v>1333</v>
      </c>
      <c r="T625" s="305"/>
      <c r="U625" s="87"/>
    </row>
    <row r="626" spans="1:21" x14ac:dyDescent="0.25">
      <c r="A626" s="472">
        <v>45128</v>
      </c>
      <c r="B626" s="473" t="s">
        <v>1181</v>
      </c>
      <c r="C626" s="473" t="s">
        <v>65</v>
      </c>
      <c r="D626" s="473" t="s">
        <v>1215</v>
      </c>
      <c r="E626" s="474"/>
      <c r="F626" s="474">
        <v>2</v>
      </c>
      <c r="G626" s="53">
        <f t="shared" si="49"/>
        <v>12505.330000000002</v>
      </c>
      <c r="H626">
        <f t="shared" si="48"/>
        <v>2</v>
      </c>
      <c r="M626" s="475">
        <v>45128</v>
      </c>
      <c r="N626" s="476" t="s">
        <v>38</v>
      </c>
      <c r="O626" s="476">
        <v>499</v>
      </c>
      <c r="P626" s="477" t="s">
        <v>1170</v>
      </c>
      <c r="Q626" s="477" t="s">
        <v>73</v>
      </c>
      <c r="R626" s="306" t="s">
        <v>1335</v>
      </c>
      <c r="S626" s="306" t="s">
        <v>1335</v>
      </c>
      <c r="T626" s="305"/>
      <c r="U626" s="87"/>
    </row>
    <row r="627" spans="1:21" x14ac:dyDescent="0.25">
      <c r="A627" s="472">
        <v>45128</v>
      </c>
      <c r="B627" s="473" t="s">
        <v>53</v>
      </c>
      <c r="C627" s="473" t="s">
        <v>64</v>
      </c>
      <c r="D627" s="473" t="s">
        <v>1099</v>
      </c>
      <c r="E627" s="474">
        <v>141</v>
      </c>
      <c r="F627" s="474"/>
      <c r="G627" s="53">
        <f t="shared" si="49"/>
        <v>12646.330000000002</v>
      </c>
      <c r="H627">
        <f t="shared" si="48"/>
        <v>0</v>
      </c>
      <c r="M627" s="475">
        <v>45128</v>
      </c>
      <c r="N627" s="476" t="s">
        <v>38</v>
      </c>
      <c r="O627" s="476">
        <v>634</v>
      </c>
      <c r="P627" s="477" t="s">
        <v>782</v>
      </c>
      <c r="Q627" s="477" t="s">
        <v>73</v>
      </c>
      <c r="R627" s="306" t="s">
        <v>1336</v>
      </c>
      <c r="S627" s="306" t="s">
        <v>1336</v>
      </c>
      <c r="T627" s="305"/>
      <c r="U627" s="87"/>
    </row>
    <row r="628" spans="1:21" x14ac:dyDescent="0.25">
      <c r="A628" s="472">
        <v>45128</v>
      </c>
      <c r="B628" s="478" t="s">
        <v>15</v>
      </c>
      <c r="C628" s="478" t="s">
        <v>1356</v>
      </c>
      <c r="D628" s="478" t="s">
        <v>1357</v>
      </c>
      <c r="E628" s="479"/>
      <c r="F628" s="474">
        <v>500</v>
      </c>
      <c r="G628" s="53">
        <f t="shared" si="49"/>
        <v>12146.330000000002</v>
      </c>
      <c r="H628">
        <f t="shared" si="48"/>
        <v>0</v>
      </c>
      <c r="M628" s="475">
        <v>45128</v>
      </c>
      <c r="N628" s="476" t="s">
        <v>38</v>
      </c>
      <c r="O628" s="476">
        <v>499</v>
      </c>
      <c r="P628" s="477" t="s">
        <v>1174</v>
      </c>
      <c r="Q628" s="477" t="s">
        <v>73</v>
      </c>
      <c r="R628" s="306" t="s">
        <v>1337</v>
      </c>
      <c r="S628" s="306" t="s">
        <v>1337</v>
      </c>
      <c r="T628" s="305"/>
      <c r="U628" s="87"/>
    </row>
    <row r="629" spans="1:21" x14ac:dyDescent="0.25">
      <c r="A629" s="472">
        <v>45098</v>
      </c>
      <c r="B629" s="473" t="s">
        <v>1181</v>
      </c>
      <c r="C629" s="473" t="s">
        <v>65</v>
      </c>
      <c r="D629" s="473" t="s">
        <v>1215</v>
      </c>
      <c r="E629" s="474"/>
      <c r="F629" s="474">
        <v>1</v>
      </c>
      <c r="G629" s="53">
        <f t="shared" si="49"/>
        <v>12145.330000000002</v>
      </c>
      <c r="H629">
        <f t="shared" si="48"/>
        <v>1</v>
      </c>
      <c r="M629" s="475">
        <v>45128</v>
      </c>
      <c r="N629" s="476" t="s">
        <v>27</v>
      </c>
      <c r="O629" s="476">
        <v>230</v>
      </c>
      <c r="P629" s="477" t="s">
        <v>73</v>
      </c>
      <c r="Q629" s="477" t="s">
        <v>1338</v>
      </c>
      <c r="R629" s="306" t="s">
        <v>1339</v>
      </c>
      <c r="S629" s="306" t="s">
        <v>1339</v>
      </c>
      <c r="T629" s="305"/>
      <c r="U629" s="87"/>
    </row>
    <row r="630" spans="1:21" x14ac:dyDescent="0.25">
      <c r="A630" s="485">
        <v>45101</v>
      </c>
      <c r="B630" s="249" t="s">
        <v>15</v>
      </c>
      <c r="C630" s="249" t="s">
        <v>1394</v>
      </c>
      <c r="D630" s="249" t="s">
        <v>1230</v>
      </c>
      <c r="E630" s="293"/>
      <c r="F630" s="293">
        <v>348</v>
      </c>
      <c r="G630" s="53">
        <f t="shared" si="49"/>
        <v>11797.330000000002</v>
      </c>
      <c r="H630">
        <f t="shared" si="48"/>
        <v>0</v>
      </c>
      <c r="M630" s="475">
        <v>45128</v>
      </c>
      <c r="N630" s="476" t="s">
        <v>38</v>
      </c>
      <c r="O630" s="476">
        <v>634</v>
      </c>
      <c r="P630" s="477" t="s">
        <v>399</v>
      </c>
      <c r="Q630" s="477" t="s">
        <v>73</v>
      </c>
      <c r="R630" s="306" t="s">
        <v>1340</v>
      </c>
      <c r="S630" s="306" t="s">
        <v>1340</v>
      </c>
      <c r="T630" s="305"/>
    </row>
    <row r="631" spans="1:21" x14ac:dyDescent="0.25">
      <c r="A631" s="485">
        <v>45131</v>
      </c>
      <c r="B631" s="249" t="s">
        <v>1181</v>
      </c>
      <c r="C631" s="249" t="s">
        <v>65</v>
      </c>
      <c r="D631" s="249" t="s">
        <v>1215</v>
      </c>
      <c r="E631" s="293"/>
      <c r="F631" s="293">
        <v>1</v>
      </c>
      <c r="G631" s="53">
        <f t="shared" si="49"/>
        <v>11796.330000000002</v>
      </c>
      <c r="H631">
        <f t="shared" si="48"/>
        <v>1</v>
      </c>
      <c r="M631" s="475">
        <v>45128</v>
      </c>
      <c r="N631" s="476" t="s">
        <v>38</v>
      </c>
      <c r="O631" s="476">
        <v>499</v>
      </c>
      <c r="P631" s="477" t="s">
        <v>1170</v>
      </c>
      <c r="Q631" s="477" t="s">
        <v>73</v>
      </c>
      <c r="R631" s="306" t="s">
        <v>1341</v>
      </c>
      <c r="S631" s="306" t="s">
        <v>1341</v>
      </c>
      <c r="T631" s="305"/>
    </row>
    <row r="632" spans="1:21" x14ac:dyDescent="0.25">
      <c r="A632" s="485">
        <v>45132</v>
      </c>
      <c r="B632" s="249" t="s">
        <v>53</v>
      </c>
      <c r="C632" s="249" t="s">
        <v>64</v>
      </c>
      <c r="D632" s="249" t="s">
        <v>214</v>
      </c>
      <c r="E632" s="293">
        <v>594</v>
      </c>
      <c r="F632" s="293"/>
      <c r="G632" s="53">
        <f t="shared" si="49"/>
        <v>12390.330000000002</v>
      </c>
      <c r="H632">
        <f t="shared" si="48"/>
        <v>0</v>
      </c>
      <c r="M632" s="486">
        <v>45131</v>
      </c>
      <c r="N632" s="487" t="s">
        <v>38</v>
      </c>
      <c r="O632" s="487">
        <v>903</v>
      </c>
      <c r="P632" s="488" t="s">
        <v>1363</v>
      </c>
      <c r="Q632" s="488" t="s">
        <v>73</v>
      </c>
      <c r="R632" s="306" t="s">
        <v>1364</v>
      </c>
      <c r="S632" s="306" t="s">
        <v>1364</v>
      </c>
      <c r="T632" s="305"/>
    </row>
    <row r="633" spans="1:21" x14ac:dyDescent="0.25">
      <c r="A633" s="485">
        <v>45132</v>
      </c>
      <c r="B633" s="249" t="s">
        <v>15</v>
      </c>
      <c r="C633" s="249" t="s">
        <v>1395</v>
      </c>
      <c r="D633" s="249" t="s">
        <v>548</v>
      </c>
      <c r="E633" s="293"/>
      <c r="F633" s="293">
        <v>200</v>
      </c>
      <c r="G633" s="53">
        <f t="shared" si="49"/>
        <v>12190.330000000002</v>
      </c>
      <c r="H633">
        <f t="shared" si="48"/>
        <v>0</v>
      </c>
      <c r="M633" s="486">
        <v>45131</v>
      </c>
      <c r="N633" s="487" t="s">
        <v>38</v>
      </c>
      <c r="O633" s="487">
        <v>783</v>
      </c>
      <c r="P633" s="488" t="s">
        <v>1170</v>
      </c>
      <c r="Q633" s="488" t="s">
        <v>73</v>
      </c>
      <c r="R633" s="306" t="s">
        <v>1365</v>
      </c>
      <c r="S633" s="306" t="s">
        <v>1365</v>
      </c>
      <c r="T633" s="305"/>
    </row>
    <row r="634" spans="1:21" x14ac:dyDescent="0.25">
      <c r="A634" s="485">
        <v>45133</v>
      </c>
      <c r="B634" s="249" t="s">
        <v>1181</v>
      </c>
      <c r="C634" s="249" t="s">
        <v>65</v>
      </c>
      <c r="D634" s="249" t="s">
        <v>1215</v>
      </c>
      <c r="E634" s="293"/>
      <c r="F634" s="293">
        <v>1</v>
      </c>
      <c r="G634" s="53">
        <f>G633+E634-F634</f>
        <v>12189.330000000002</v>
      </c>
      <c r="H634">
        <f t="shared" si="48"/>
        <v>1</v>
      </c>
      <c r="M634" s="486">
        <v>45132</v>
      </c>
      <c r="N634" s="487" t="s">
        <v>27</v>
      </c>
      <c r="O634" s="487">
        <v>226</v>
      </c>
      <c r="P634" s="488" t="s">
        <v>73</v>
      </c>
      <c r="Q634" s="488" t="s">
        <v>1366</v>
      </c>
      <c r="R634" s="481" t="s">
        <v>1367</v>
      </c>
      <c r="S634" s="481" t="s">
        <v>1367</v>
      </c>
      <c r="T634" s="480"/>
    </row>
    <row r="635" spans="1:21" x14ac:dyDescent="0.25">
      <c r="A635" s="485">
        <v>45133</v>
      </c>
      <c r="B635" s="249" t="s">
        <v>15</v>
      </c>
      <c r="C635" s="249" t="s">
        <v>1396</v>
      </c>
      <c r="D635" s="249" t="s">
        <v>1214</v>
      </c>
      <c r="E635" s="293"/>
      <c r="F635" s="293">
        <v>1825</v>
      </c>
      <c r="G635" s="53">
        <f>G634+E635-F635</f>
        <v>10364.330000000002</v>
      </c>
      <c r="H635">
        <f t="shared" si="48"/>
        <v>0</v>
      </c>
      <c r="M635" s="486">
        <v>45132</v>
      </c>
      <c r="N635" s="487" t="s">
        <v>38</v>
      </c>
      <c r="O635" s="487">
        <v>634</v>
      </c>
      <c r="P635" s="488" t="s">
        <v>157</v>
      </c>
      <c r="Q635" s="488" t="s">
        <v>73</v>
      </c>
      <c r="R635" s="481" t="s">
        <v>1368</v>
      </c>
      <c r="S635" s="481" t="s">
        <v>1368</v>
      </c>
      <c r="T635" s="480"/>
    </row>
    <row r="636" spans="1:21" x14ac:dyDescent="0.25">
      <c r="A636" s="485">
        <v>45133</v>
      </c>
      <c r="B636" s="249" t="s">
        <v>1181</v>
      </c>
      <c r="C636" s="249" t="s">
        <v>335</v>
      </c>
      <c r="D636" s="249" t="s">
        <v>1215</v>
      </c>
      <c r="E636" s="293"/>
      <c r="F636" s="293">
        <v>2</v>
      </c>
      <c r="G636" s="53">
        <f t="shared" ref="G636" si="50">G635+E636-F636</f>
        <v>10362.330000000002</v>
      </c>
      <c r="H636">
        <f t="shared" si="48"/>
        <v>2</v>
      </c>
      <c r="M636" s="486">
        <v>45132</v>
      </c>
      <c r="N636" s="487" t="s">
        <v>38</v>
      </c>
      <c r="O636" s="487">
        <v>499</v>
      </c>
      <c r="P636" s="488" t="s">
        <v>1170</v>
      </c>
      <c r="Q636" s="488" t="s">
        <v>73</v>
      </c>
      <c r="R636" s="481" t="s">
        <v>1369</v>
      </c>
      <c r="S636" s="481" t="s">
        <v>1369</v>
      </c>
      <c r="T636" s="480"/>
    </row>
    <row r="637" spans="1:21" x14ac:dyDescent="0.25">
      <c r="A637" s="485">
        <v>45133</v>
      </c>
      <c r="B637" s="249" t="s">
        <v>53</v>
      </c>
      <c r="C637" s="249" t="s">
        <v>64</v>
      </c>
      <c r="D637" s="249" t="s">
        <v>340</v>
      </c>
      <c r="E637" s="293">
        <v>178.2</v>
      </c>
      <c r="F637" s="293"/>
      <c r="G637" s="53">
        <f>G636+E637-F637</f>
        <v>10540.530000000002</v>
      </c>
      <c r="H637">
        <f t="shared" si="48"/>
        <v>0</v>
      </c>
      <c r="M637" s="486">
        <v>45133</v>
      </c>
      <c r="N637" s="487" t="s">
        <v>38</v>
      </c>
      <c r="O637" s="487">
        <v>634</v>
      </c>
      <c r="P637" s="488" t="s">
        <v>1370</v>
      </c>
      <c r="Q637" s="488" t="s">
        <v>73</v>
      </c>
      <c r="R637" s="481" t="s">
        <v>1371</v>
      </c>
      <c r="S637" s="481" t="s">
        <v>1371</v>
      </c>
      <c r="T637" s="480"/>
    </row>
    <row r="638" spans="1:21" x14ac:dyDescent="0.25">
      <c r="A638" s="485">
        <v>45133</v>
      </c>
      <c r="B638" s="249" t="s">
        <v>53</v>
      </c>
      <c r="C638" s="249" t="s">
        <v>64</v>
      </c>
      <c r="D638" s="249" t="s">
        <v>1398</v>
      </c>
      <c r="E638" s="293">
        <v>841.5</v>
      </c>
      <c r="F638" s="293"/>
      <c r="G638" s="53">
        <f>G637+E638-F638</f>
        <v>11382.030000000002</v>
      </c>
      <c r="H638">
        <f t="shared" si="48"/>
        <v>0</v>
      </c>
      <c r="M638" s="486">
        <v>45133</v>
      </c>
      <c r="N638" s="487" t="s">
        <v>38</v>
      </c>
      <c r="O638" s="487">
        <v>499</v>
      </c>
      <c r="P638" s="488" t="s">
        <v>1174</v>
      </c>
      <c r="Q638" s="488" t="s">
        <v>73</v>
      </c>
      <c r="R638" s="481" t="s">
        <v>1372</v>
      </c>
      <c r="S638" s="481" t="s">
        <v>1372</v>
      </c>
      <c r="T638" s="480"/>
    </row>
    <row r="639" spans="1:21" x14ac:dyDescent="0.25">
      <c r="A639" s="485">
        <v>45133</v>
      </c>
      <c r="B639" s="249" t="s">
        <v>53</v>
      </c>
      <c r="C639" s="249" t="s">
        <v>64</v>
      </c>
      <c r="D639" s="249" t="s">
        <v>1068</v>
      </c>
      <c r="E639" s="293">
        <v>534.6</v>
      </c>
      <c r="F639" s="293"/>
      <c r="G639" s="53">
        <f t="shared" ref="G639:G640" si="51">G638+E639-F639</f>
        <v>11916.630000000003</v>
      </c>
      <c r="H639">
        <f t="shared" si="48"/>
        <v>0</v>
      </c>
      <c r="M639" s="486">
        <v>45133</v>
      </c>
      <c r="N639" s="487" t="s">
        <v>27</v>
      </c>
      <c r="O639" s="487">
        <v>230</v>
      </c>
      <c r="P639" s="488" t="s">
        <v>73</v>
      </c>
      <c r="Q639" s="488" t="s">
        <v>215</v>
      </c>
      <c r="R639" s="481" t="s">
        <v>1373</v>
      </c>
      <c r="S639" s="481" t="s">
        <v>1373</v>
      </c>
      <c r="T639" s="480"/>
    </row>
    <row r="640" spans="1:21" x14ac:dyDescent="0.25">
      <c r="A640" s="485">
        <v>45134</v>
      </c>
      <c r="B640" s="249" t="s">
        <v>15</v>
      </c>
      <c r="C640" s="249" t="s">
        <v>1401</v>
      </c>
      <c r="D640" s="249" t="s">
        <v>1214</v>
      </c>
      <c r="E640" s="293"/>
      <c r="F640" s="293">
        <v>750</v>
      </c>
      <c r="G640" s="53">
        <f t="shared" si="51"/>
        <v>11166.630000000003</v>
      </c>
      <c r="H640">
        <f t="shared" si="48"/>
        <v>0</v>
      </c>
      <c r="M640" s="486">
        <v>45133</v>
      </c>
      <c r="N640" s="487" t="s">
        <v>27</v>
      </c>
      <c r="O640" s="487">
        <v>226</v>
      </c>
      <c r="P640" s="488" t="s">
        <v>73</v>
      </c>
      <c r="Q640" s="488" t="s">
        <v>1374</v>
      </c>
      <c r="R640" s="481" t="s">
        <v>1375</v>
      </c>
      <c r="S640" s="481" t="s">
        <v>1375</v>
      </c>
      <c r="T640" s="480"/>
    </row>
    <row r="641" spans="1:20" x14ac:dyDescent="0.25">
      <c r="A641" s="485">
        <v>45134</v>
      </c>
      <c r="B641" s="249" t="s">
        <v>1181</v>
      </c>
      <c r="C641" s="249" t="s">
        <v>65</v>
      </c>
      <c r="D641" s="249" t="s">
        <v>1215</v>
      </c>
      <c r="E641" s="293"/>
      <c r="F641" s="293">
        <v>2</v>
      </c>
      <c r="G641" s="53">
        <f>G640+E641-F641</f>
        <v>11164.630000000003</v>
      </c>
      <c r="H641">
        <f t="shared" si="48"/>
        <v>2</v>
      </c>
      <c r="M641" s="486">
        <v>45134</v>
      </c>
      <c r="N641" s="487" t="s">
        <v>27</v>
      </c>
      <c r="O641" s="487">
        <v>903</v>
      </c>
      <c r="P641" s="488" t="s">
        <v>73</v>
      </c>
      <c r="Q641" s="488" t="s">
        <v>1376</v>
      </c>
      <c r="R641" s="481" t="s">
        <v>1377</v>
      </c>
      <c r="S641" s="481" t="s">
        <v>1377</v>
      </c>
      <c r="T641" s="480"/>
    </row>
    <row r="642" spans="1:20" x14ac:dyDescent="0.25">
      <c r="A642" s="485">
        <v>45134</v>
      </c>
      <c r="B642" s="249" t="s">
        <v>15</v>
      </c>
      <c r="C642" s="249" t="s">
        <v>1402</v>
      </c>
      <c r="D642" s="249" t="s">
        <v>1003</v>
      </c>
      <c r="E642" s="293"/>
      <c r="F642" s="293">
        <v>989.57</v>
      </c>
      <c r="G642" s="53">
        <f t="shared" ref="G642:G654" si="52">G641+E642-F642</f>
        <v>10175.060000000003</v>
      </c>
      <c r="H642">
        <f t="shared" si="48"/>
        <v>0</v>
      </c>
      <c r="M642" s="486">
        <v>45134</v>
      </c>
      <c r="N642" s="487" t="s">
        <v>38</v>
      </c>
      <c r="O642" s="487">
        <v>634</v>
      </c>
      <c r="P642" s="488" t="s">
        <v>1378</v>
      </c>
      <c r="Q642" s="488" t="s">
        <v>73</v>
      </c>
      <c r="R642" s="481" t="s">
        <v>1379</v>
      </c>
      <c r="S642" s="481" t="s">
        <v>1379</v>
      </c>
      <c r="T642" s="480"/>
    </row>
    <row r="643" spans="1:20" x14ac:dyDescent="0.25">
      <c r="A643" s="485">
        <v>45134</v>
      </c>
      <c r="B643" s="249" t="s">
        <v>1181</v>
      </c>
      <c r="C643" s="249" t="s">
        <v>65</v>
      </c>
      <c r="D643" s="249" t="s">
        <v>1215</v>
      </c>
      <c r="E643" s="293"/>
      <c r="F643" s="293">
        <v>1</v>
      </c>
      <c r="G643" s="53">
        <f t="shared" si="52"/>
        <v>10174.060000000003</v>
      </c>
      <c r="H643">
        <f t="shared" si="48"/>
        <v>1</v>
      </c>
      <c r="M643" s="486">
        <v>45134</v>
      </c>
      <c r="N643" s="487" t="s">
        <v>38</v>
      </c>
      <c r="O643" s="487">
        <v>499</v>
      </c>
      <c r="P643" s="488" t="s">
        <v>1174</v>
      </c>
      <c r="Q643" s="488" t="s">
        <v>73</v>
      </c>
      <c r="R643" s="483" t="s">
        <v>1380</v>
      </c>
      <c r="S643" s="483" t="s">
        <v>1380</v>
      </c>
      <c r="T643" s="482"/>
    </row>
    <row r="644" spans="1:20" x14ac:dyDescent="0.25">
      <c r="A644" s="485">
        <v>45134</v>
      </c>
      <c r="B644" s="249" t="s">
        <v>15</v>
      </c>
      <c r="C644" s="249">
        <v>57005822</v>
      </c>
      <c r="D644" s="249" t="s">
        <v>789</v>
      </c>
      <c r="E644" s="293"/>
      <c r="F644" s="293">
        <v>300</v>
      </c>
      <c r="G644" s="53">
        <f t="shared" si="52"/>
        <v>9874.0600000000031</v>
      </c>
      <c r="H644">
        <f t="shared" si="48"/>
        <v>0</v>
      </c>
      <c r="M644" s="486">
        <v>45134</v>
      </c>
      <c r="N644" s="487" t="s">
        <v>38</v>
      </c>
      <c r="O644" s="487">
        <v>634</v>
      </c>
      <c r="P644" s="488" t="s">
        <v>1381</v>
      </c>
      <c r="Q644" s="488" t="s">
        <v>73</v>
      </c>
      <c r="R644" s="306" t="s">
        <v>1382</v>
      </c>
      <c r="S644" s="306" t="s">
        <v>1382</v>
      </c>
      <c r="T644" s="305"/>
    </row>
    <row r="645" spans="1:20" x14ac:dyDescent="0.25">
      <c r="A645" s="485">
        <v>45135</v>
      </c>
      <c r="B645" s="249" t="s">
        <v>1181</v>
      </c>
      <c r="C645" s="249" t="s">
        <v>65</v>
      </c>
      <c r="D645" s="249" t="s">
        <v>1215</v>
      </c>
      <c r="E645" s="293"/>
      <c r="F645" s="293">
        <v>1</v>
      </c>
      <c r="G645" s="53">
        <f t="shared" si="52"/>
        <v>9873.0600000000031</v>
      </c>
      <c r="H645">
        <f t="shared" si="48"/>
        <v>1</v>
      </c>
      <c r="M645" s="486">
        <v>45134</v>
      </c>
      <c r="N645" s="487" t="s">
        <v>38</v>
      </c>
      <c r="O645" s="487">
        <v>499</v>
      </c>
      <c r="P645" s="488" t="s">
        <v>1170</v>
      </c>
      <c r="Q645" s="488" t="s">
        <v>73</v>
      </c>
      <c r="R645" s="306" t="s">
        <v>1383</v>
      </c>
      <c r="S645" s="306" t="s">
        <v>1383</v>
      </c>
      <c r="T645" s="305"/>
    </row>
    <row r="646" spans="1:20" x14ac:dyDescent="0.25">
      <c r="A646" s="485">
        <v>45135</v>
      </c>
      <c r="B646" s="249" t="s">
        <v>15</v>
      </c>
      <c r="C646" s="249">
        <v>57021778</v>
      </c>
      <c r="D646" s="249" t="s">
        <v>1397</v>
      </c>
      <c r="E646" s="293"/>
      <c r="F646" s="293">
        <v>700</v>
      </c>
      <c r="G646" s="53">
        <f t="shared" si="52"/>
        <v>9173.0600000000031</v>
      </c>
      <c r="H646">
        <f t="shared" si="48"/>
        <v>0</v>
      </c>
      <c r="M646" s="486">
        <v>45134</v>
      </c>
      <c r="N646" s="487" t="s">
        <v>38</v>
      </c>
      <c r="O646" s="487">
        <v>634</v>
      </c>
      <c r="P646" s="488" t="s">
        <v>217</v>
      </c>
      <c r="Q646" s="488" t="s">
        <v>73</v>
      </c>
      <c r="R646" s="306" t="s">
        <v>1384</v>
      </c>
      <c r="S646" s="306" t="s">
        <v>1384</v>
      </c>
      <c r="T646" s="305"/>
    </row>
    <row r="647" spans="1:20" x14ac:dyDescent="0.25">
      <c r="A647" s="485">
        <v>45135</v>
      </c>
      <c r="B647" s="249" t="s">
        <v>1181</v>
      </c>
      <c r="C647" s="249" t="s">
        <v>65</v>
      </c>
      <c r="D647" s="249" t="s">
        <v>1215</v>
      </c>
      <c r="E647" s="293"/>
      <c r="F647" s="293">
        <v>1</v>
      </c>
      <c r="G647" s="53">
        <f t="shared" si="52"/>
        <v>9172.0600000000031</v>
      </c>
      <c r="H647">
        <f t="shared" si="48"/>
        <v>1</v>
      </c>
      <c r="M647" s="486">
        <v>45134</v>
      </c>
      <c r="N647" s="487" t="s">
        <v>38</v>
      </c>
      <c r="O647" s="487">
        <v>499</v>
      </c>
      <c r="P647" s="488" t="s">
        <v>1170</v>
      </c>
      <c r="Q647" s="488" t="s">
        <v>73</v>
      </c>
      <c r="R647" s="306" t="s">
        <v>1385</v>
      </c>
      <c r="S647" s="306" t="s">
        <v>1385</v>
      </c>
      <c r="T647" s="305"/>
    </row>
    <row r="648" spans="1:20" x14ac:dyDescent="0.25">
      <c r="A648" s="485">
        <v>45135</v>
      </c>
      <c r="B648" s="249" t="s">
        <v>53</v>
      </c>
      <c r="C648" s="249" t="s">
        <v>64</v>
      </c>
      <c r="D648" s="249" t="s">
        <v>1399</v>
      </c>
      <c r="E648" s="293">
        <v>796</v>
      </c>
      <c r="F648" s="293"/>
      <c r="G648" s="53">
        <f t="shared" si="52"/>
        <v>9968.0600000000031</v>
      </c>
      <c r="H648">
        <f t="shared" si="48"/>
        <v>0</v>
      </c>
      <c r="M648" s="486">
        <v>45135</v>
      </c>
      <c r="N648" s="487" t="s">
        <v>38</v>
      </c>
      <c r="O648" s="487">
        <v>634</v>
      </c>
      <c r="P648" s="488" t="s">
        <v>651</v>
      </c>
      <c r="Q648" s="488" t="s">
        <v>73</v>
      </c>
      <c r="R648" s="306" t="s">
        <v>1386</v>
      </c>
      <c r="S648" s="306" t="s">
        <v>1386</v>
      </c>
      <c r="T648" s="305"/>
    </row>
    <row r="649" spans="1:20" x14ac:dyDescent="0.25">
      <c r="A649" s="485">
        <v>45138</v>
      </c>
      <c r="B649" s="249" t="s">
        <v>53</v>
      </c>
      <c r="C649" s="249" t="s">
        <v>64</v>
      </c>
      <c r="D649" s="249" t="s">
        <v>1400</v>
      </c>
      <c r="E649" s="293">
        <v>100</v>
      </c>
      <c r="F649" s="293"/>
      <c r="G649" s="53">
        <f t="shared" si="52"/>
        <v>10068.060000000003</v>
      </c>
      <c r="H649">
        <f t="shared" si="48"/>
        <v>0</v>
      </c>
      <c r="M649" s="486">
        <v>45135</v>
      </c>
      <c r="N649" s="487" t="s">
        <v>38</v>
      </c>
      <c r="O649" s="487">
        <v>499</v>
      </c>
      <c r="P649" s="488" t="s">
        <v>1170</v>
      </c>
      <c r="Q649" s="488" t="s">
        <v>73</v>
      </c>
      <c r="R649" s="306" t="s">
        <v>1387</v>
      </c>
      <c r="S649" s="306" t="s">
        <v>1387</v>
      </c>
      <c r="T649" s="305"/>
    </row>
    <row r="650" spans="1:20" x14ac:dyDescent="0.25">
      <c r="A650" s="485">
        <v>45138</v>
      </c>
      <c r="B650" s="249" t="s">
        <v>53</v>
      </c>
      <c r="C650" s="249" t="s">
        <v>64</v>
      </c>
      <c r="D650" s="249" t="s">
        <v>214</v>
      </c>
      <c r="E650" s="293">
        <v>5613.3</v>
      </c>
      <c r="F650" s="293"/>
      <c r="G650" s="53">
        <f t="shared" si="52"/>
        <v>15681.360000000004</v>
      </c>
      <c r="H650">
        <f t="shared" si="48"/>
        <v>0</v>
      </c>
      <c r="M650" s="486">
        <v>45135</v>
      </c>
      <c r="N650" s="487" t="s">
        <v>27</v>
      </c>
      <c r="O650" s="487">
        <v>230</v>
      </c>
      <c r="P650" s="488" t="s">
        <v>73</v>
      </c>
      <c r="Q650" s="488" t="s">
        <v>1388</v>
      </c>
      <c r="R650" s="306" t="s">
        <v>1389</v>
      </c>
      <c r="S650" s="306" t="s">
        <v>1389</v>
      </c>
      <c r="T650" s="305"/>
    </row>
    <row r="651" spans="1:20" x14ac:dyDescent="0.25">
      <c r="A651" s="485">
        <v>45138</v>
      </c>
      <c r="B651" s="249" t="s">
        <v>53</v>
      </c>
      <c r="C651" s="249" t="s">
        <v>64</v>
      </c>
      <c r="D651" s="249" t="s">
        <v>332</v>
      </c>
      <c r="E651" s="293">
        <v>100</v>
      </c>
      <c r="F651" s="293"/>
      <c r="G651" s="53">
        <f t="shared" si="52"/>
        <v>15781.360000000004</v>
      </c>
      <c r="H651">
        <f t="shared" si="48"/>
        <v>0</v>
      </c>
      <c r="M651" s="486">
        <v>45138</v>
      </c>
      <c r="N651" s="487" t="s">
        <v>27</v>
      </c>
      <c r="O651" s="487">
        <v>230</v>
      </c>
      <c r="P651" s="488" t="s">
        <v>73</v>
      </c>
      <c r="Q651" s="488" t="s">
        <v>200</v>
      </c>
      <c r="R651" s="306" t="s">
        <v>1390</v>
      </c>
      <c r="S651" s="306" t="s">
        <v>1390</v>
      </c>
      <c r="T651" s="305"/>
    </row>
    <row r="652" spans="1:20" x14ac:dyDescent="0.25">
      <c r="A652" s="353"/>
      <c r="B652" s="9"/>
      <c r="C652" s="9"/>
      <c r="D652" s="9"/>
      <c r="E652" s="484"/>
      <c r="F652" s="484"/>
      <c r="G652" s="53">
        <f t="shared" si="52"/>
        <v>15781.360000000004</v>
      </c>
      <c r="H652">
        <f t="shared" ref="H652:H665" si="53">IF(D652="Movimiento Bancos",F652,0)</f>
        <v>0</v>
      </c>
      <c r="M652" s="486">
        <v>45138</v>
      </c>
      <c r="N652" s="487" t="s">
        <v>27</v>
      </c>
      <c r="O652" s="487">
        <v>226</v>
      </c>
      <c r="P652" s="488" t="s">
        <v>73</v>
      </c>
      <c r="Q652" s="488" t="s">
        <v>1391</v>
      </c>
      <c r="R652" s="306" t="s">
        <v>1392</v>
      </c>
      <c r="S652" s="306" t="s">
        <v>1392</v>
      </c>
      <c r="T652" s="305"/>
    </row>
    <row r="653" spans="1:20" x14ac:dyDescent="0.25">
      <c r="A653" s="353"/>
      <c r="B653" s="9"/>
      <c r="C653" s="9"/>
      <c r="D653" s="9"/>
      <c r="E653" s="484"/>
      <c r="F653" s="484"/>
      <c r="G653" s="53">
        <f t="shared" si="52"/>
        <v>15781.360000000004</v>
      </c>
      <c r="H653" s="1">
        <f>SUM(H551:H652)</f>
        <v>52.59</v>
      </c>
      <c r="M653" s="486">
        <v>45138</v>
      </c>
      <c r="N653" s="487" t="s">
        <v>27</v>
      </c>
      <c r="O653" s="487">
        <v>226</v>
      </c>
      <c r="P653" s="488" t="s">
        <v>73</v>
      </c>
      <c r="Q653" s="488" t="s">
        <v>200</v>
      </c>
      <c r="R653" s="306" t="s">
        <v>1393</v>
      </c>
      <c r="S653" s="306" t="s">
        <v>1393</v>
      </c>
      <c r="T653" s="136"/>
    </row>
    <row r="654" spans="1:20" x14ac:dyDescent="0.25">
      <c r="A654" s="470"/>
      <c r="B654" s="83"/>
      <c r="C654" s="83"/>
      <c r="D654" s="83"/>
      <c r="E654" s="83"/>
      <c r="F654" s="83"/>
      <c r="G654" s="53">
        <f t="shared" si="52"/>
        <v>15781.360000000004</v>
      </c>
    </row>
    <row r="655" spans="1:20" x14ac:dyDescent="0.25">
      <c r="A655" s="471"/>
    </row>
    <row r="659" spans="1:21" x14ac:dyDescent="0.25">
      <c r="D659" s="536" t="s">
        <v>0</v>
      </c>
      <c r="E659" s="536"/>
      <c r="F659" s="536"/>
      <c r="O659" s="536" t="s">
        <v>10</v>
      </c>
      <c r="P659" s="536"/>
      <c r="Q659" s="1" t="s">
        <v>0</v>
      </c>
    </row>
    <row r="660" spans="1:21" x14ac:dyDescent="0.25">
      <c r="A660" s="1" t="s">
        <v>1</v>
      </c>
      <c r="B660" t="s">
        <v>11</v>
      </c>
      <c r="N660" s="1" t="s">
        <v>1</v>
      </c>
      <c r="O660" t="s">
        <v>11</v>
      </c>
    </row>
    <row r="661" spans="1:21" x14ac:dyDescent="0.25">
      <c r="A661" s="1" t="s">
        <v>2</v>
      </c>
      <c r="B661" s="2">
        <v>45139</v>
      </c>
      <c r="C661" s="2"/>
      <c r="N661" s="1" t="s">
        <v>2</v>
      </c>
      <c r="O661" s="2">
        <f>B661</f>
        <v>45139</v>
      </c>
    </row>
    <row r="662" spans="1:21" x14ac:dyDescent="0.25">
      <c r="A662" s="1" t="s">
        <v>3</v>
      </c>
      <c r="B662" s="2">
        <v>45169</v>
      </c>
      <c r="C662" s="2"/>
      <c r="N662" s="1" t="s">
        <v>3</v>
      </c>
      <c r="O662" s="2">
        <f>B662</f>
        <v>45169</v>
      </c>
      <c r="R662" t="s">
        <v>12</v>
      </c>
    </row>
    <row r="663" spans="1:21" x14ac:dyDescent="0.25">
      <c r="A663" s="6"/>
      <c r="B663" s="6"/>
      <c r="C663" s="6"/>
      <c r="D663" s="6"/>
      <c r="E663" s="6"/>
      <c r="F663" s="6"/>
      <c r="G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1" x14ac:dyDescent="0.25">
      <c r="A664" s="7" t="s">
        <v>4</v>
      </c>
      <c r="B664" s="7" t="s">
        <v>5</v>
      </c>
      <c r="C664" s="7"/>
      <c r="D664" s="7" t="s">
        <v>6</v>
      </c>
      <c r="E664" s="7" t="s">
        <v>7</v>
      </c>
      <c r="F664" s="7" t="s">
        <v>8</v>
      </c>
      <c r="G664" s="7" t="s">
        <v>9</v>
      </c>
      <c r="I664" s="6"/>
      <c r="J664" s="6"/>
      <c r="K664" s="6"/>
      <c r="L664" s="6"/>
      <c r="M664" s="17" t="s">
        <v>30</v>
      </c>
      <c r="N664" s="17" t="s">
        <v>31</v>
      </c>
      <c r="O664" s="17" t="s">
        <v>32</v>
      </c>
      <c r="P664" s="17" t="s">
        <v>33</v>
      </c>
      <c r="Q664" s="17" t="s">
        <v>34</v>
      </c>
      <c r="R664" s="17" t="s">
        <v>35</v>
      </c>
      <c r="S664" s="17" t="s">
        <v>36</v>
      </c>
    </row>
    <row r="665" spans="1:21" ht="22.5" x14ac:dyDescent="0.25">
      <c r="A665" s="441"/>
      <c r="B665" s="154"/>
      <c r="C665" s="154"/>
      <c r="D665" s="154"/>
      <c r="E665" s="53"/>
      <c r="F665" s="53"/>
      <c r="G665" s="292">
        <v>15781.39</v>
      </c>
      <c r="H665">
        <f t="shared" si="53"/>
        <v>0</v>
      </c>
      <c r="I665" s="6"/>
      <c r="J665" s="6"/>
      <c r="K665" s="6"/>
      <c r="L665" s="6"/>
      <c r="M665" s="489"/>
      <c r="N665" s="489"/>
      <c r="O665" s="489" t="s">
        <v>14</v>
      </c>
      <c r="P665" s="489"/>
      <c r="Q665" s="489"/>
      <c r="R665" s="88"/>
      <c r="S665" s="489"/>
      <c r="T665" s="490"/>
      <c r="U665" s="87"/>
    </row>
    <row r="666" spans="1:21" x14ac:dyDescent="0.25">
      <c r="A666" s="492">
        <v>45139</v>
      </c>
      <c r="B666" s="74" t="s">
        <v>15</v>
      </c>
      <c r="C666" s="74">
        <v>13113415</v>
      </c>
      <c r="D666" s="74" t="s">
        <v>901</v>
      </c>
      <c r="E666" s="75"/>
      <c r="F666" s="75">
        <v>200</v>
      </c>
      <c r="G666" s="53">
        <f t="shared" ref="G666:G689" si="54">G665+E666-F666</f>
        <v>15581.39</v>
      </c>
      <c r="H666">
        <f t="shared" ref="H666:H729" si="55">IF(D666="Movimiento Bancos",F666,0)</f>
        <v>0</v>
      </c>
      <c r="I666" s="86" t="b">
        <v>0</v>
      </c>
      <c r="J666" s="85"/>
      <c r="K666" s="85"/>
      <c r="L666" s="85"/>
      <c r="M666" s="493">
        <v>45139</v>
      </c>
      <c r="N666" s="494" t="s">
        <v>38</v>
      </c>
      <c r="O666" s="494">
        <v>634</v>
      </c>
      <c r="P666" s="495" t="s">
        <v>157</v>
      </c>
      <c r="Q666" s="495" t="s">
        <v>73</v>
      </c>
      <c r="R666" s="264" t="s">
        <v>1403</v>
      </c>
      <c r="S666" s="264" t="s">
        <v>1403</v>
      </c>
      <c r="T666" s="280"/>
      <c r="U666" s="87"/>
    </row>
    <row r="667" spans="1:21" x14ac:dyDescent="0.25">
      <c r="A667" s="492">
        <v>45139</v>
      </c>
      <c r="B667" s="74" t="s">
        <v>15</v>
      </c>
      <c r="C667" s="74">
        <v>13117411</v>
      </c>
      <c r="D667" s="74" t="s">
        <v>548</v>
      </c>
      <c r="E667" s="75"/>
      <c r="F667" s="75">
        <v>200</v>
      </c>
      <c r="G667" s="53">
        <f t="shared" ref="G667:G678" si="56">G666+E667-F667</f>
        <v>15381.39</v>
      </c>
      <c r="H667">
        <f t="shared" si="55"/>
        <v>0</v>
      </c>
      <c r="I667" s="86" t="b">
        <v>0</v>
      </c>
      <c r="J667" s="85"/>
      <c r="K667" s="85"/>
      <c r="L667" s="85"/>
      <c r="M667" s="493">
        <v>45139</v>
      </c>
      <c r="N667" s="494" t="s">
        <v>38</v>
      </c>
      <c r="O667" s="494">
        <v>499</v>
      </c>
      <c r="P667" s="495" t="s">
        <v>1170</v>
      </c>
      <c r="Q667" s="495" t="s">
        <v>73</v>
      </c>
      <c r="R667" s="264" t="s">
        <v>1404</v>
      </c>
      <c r="S667" s="264" t="s">
        <v>1404</v>
      </c>
      <c r="T667" s="280"/>
      <c r="U667" s="87"/>
    </row>
    <row r="668" spans="1:21" x14ac:dyDescent="0.25">
      <c r="A668" s="492">
        <v>45139</v>
      </c>
      <c r="B668" s="74" t="s">
        <v>1443</v>
      </c>
      <c r="C668" s="74" t="s">
        <v>65</v>
      </c>
      <c r="D668" s="74" t="s">
        <v>1444</v>
      </c>
      <c r="E668" s="75"/>
      <c r="F668" s="75">
        <v>2</v>
      </c>
      <c r="G668" s="53">
        <f t="shared" si="56"/>
        <v>15379.39</v>
      </c>
      <c r="H668">
        <f t="shared" si="55"/>
        <v>2</v>
      </c>
      <c r="I668" s="86" t="b">
        <v>0</v>
      </c>
      <c r="J668" s="85"/>
      <c r="K668" s="85"/>
      <c r="L668" s="85"/>
      <c r="M668" s="493">
        <v>45139</v>
      </c>
      <c r="N668" s="494" t="s">
        <v>27</v>
      </c>
      <c r="O668" s="494">
        <v>226</v>
      </c>
      <c r="P668" s="495" t="s">
        <v>73</v>
      </c>
      <c r="Q668" s="495" t="s">
        <v>826</v>
      </c>
      <c r="R668" s="264" t="s">
        <v>1405</v>
      </c>
      <c r="S668" s="264" t="s">
        <v>1405</v>
      </c>
      <c r="T668" s="280"/>
      <c r="U668" s="87"/>
    </row>
    <row r="669" spans="1:21" x14ac:dyDescent="0.25">
      <c r="A669" s="492">
        <v>45139</v>
      </c>
      <c r="B669" s="74" t="s">
        <v>53</v>
      </c>
      <c r="C669" s="74" t="s">
        <v>64</v>
      </c>
      <c r="D669" s="74" t="s">
        <v>1445</v>
      </c>
      <c r="E669" s="75">
        <v>396</v>
      </c>
      <c r="F669" s="75"/>
      <c r="G669" s="53">
        <f t="shared" si="56"/>
        <v>15775.39</v>
      </c>
      <c r="H669">
        <f t="shared" si="55"/>
        <v>0</v>
      </c>
      <c r="I669" s="86" t="b">
        <v>0</v>
      </c>
      <c r="J669" s="85"/>
      <c r="K669" s="85"/>
      <c r="L669" s="85"/>
      <c r="M669" s="493">
        <v>45139</v>
      </c>
      <c r="N669" s="494" t="s">
        <v>27</v>
      </c>
      <c r="O669" s="494">
        <v>226</v>
      </c>
      <c r="P669" s="495" t="s">
        <v>73</v>
      </c>
      <c r="Q669" s="495" t="s">
        <v>1406</v>
      </c>
      <c r="R669" s="264" t="s">
        <v>1407</v>
      </c>
      <c r="S669" s="264" t="s">
        <v>1407</v>
      </c>
      <c r="T669" s="280"/>
      <c r="U669" s="87"/>
    </row>
    <row r="670" spans="1:21" x14ac:dyDescent="0.25">
      <c r="A670" s="492">
        <v>45139</v>
      </c>
      <c r="B670" s="74" t="s">
        <v>53</v>
      </c>
      <c r="C670" s="74" t="s">
        <v>64</v>
      </c>
      <c r="D670" s="74" t="s">
        <v>438</v>
      </c>
      <c r="E670" s="75">
        <v>5343.42</v>
      </c>
      <c r="F670" s="75"/>
      <c r="G670" s="53">
        <f t="shared" si="56"/>
        <v>21118.809999999998</v>
      </c>
      <c r="H670">
        <f t="shared" si="55"/>
        <v>0</v>
      </c>
      <c r="I670" s="86" t="b">
        <v>0</v>
      </c>
      <c r="J670" s="85"/>
      <c r="K670" s="85"/>
      <c r="L670" s="85"/>
      <c r="M670" s="493">
        <v>45139</v>
      </c>
      <c r="N670" s="494" t="s">
        <v>38</v>
      </c>
      <c r="O670" s="494">
        <v>634</v>
      </c>
      <c r="P670" s="495" t="s">
        <v>157</v>
      </c>
      <c r="Q670" s="495" t="s">
        <v>73</v>
      </c>
      <c r="R670" s="264" t="s">
        <v>1408</v>
      </c>
      <c r="S670" s="264" t="s">
        <v>1408</v>
      </c>
      <c r="T670" s="280"/>
      <c r="U670" s="87"/>
    </row>
    <row r="671" spans="1:21" x14ac:dyDescent="0.25">
      <c r="A671" s="492">
        <v>45139</v>
      </c>
      <c r="B671" s="74" t="s">
        <v>53</v>
      </c>
      <c r="C671" s="74" t="s">
        <v>64</v>
      </c>
      <c r="D671" s="74"/>
      <c r="E671" s="75">
        <v>316</v>
      </c>
      <c r="F671" s="75"/>
      <c r="G671" s="53">
        <f t="shared" si="56"/>
        <v>21434.809999999998</v>
      </c>
      <c r="H671">
        <f t="shared" si="55"/>
        <v>0</v>
      </c>
      <c r="I671" s="86" t="b">
        <v>0</v>
      </c>
      <c r="J671" s="85"/>
      <c r="K671" s="85"/>
      <c r="L671" s="85"/>
      <c r="M671" s="493">
        <v>45139</v>
      </c>
      <c r="N671" s="494" t="s">
        <v>38</v>
      </c>
      <c r="O671" s="494">
        <v>499</v>
      </c>
      <c r="P671" s="495" t="s">
        <v>1170</v>
      </c>
      <c r="Q671" s="495" t="s">
        <v>73</v>
      </c>
      <c r="R671" s="264" t="s">
        <v>1409</v>
      </c>
      <c r="S671" s="264" t="s">
        <v>1409</v>
      </c>
      <c r="T671" s="280"/>
      <c r="U671" s="87"/>
    </row>
    <row r="672" spans="1:21" x14ac:dyDescent="0.25">
      <c r="A672" s="492">
        <v>45140</v>
      </c>
      <c r="B672" s="74" t="s">
        <v>15</v>
      </c>
      <c r="C672" s="74">
        <v>13121764</v>
      </c>
      <c r="D672" s="74" t="s">
        <v>1148</v>
      </c>
      <c r="E672" s="75"/>
      <c r="F672" s="75">
        <v>1700</v>
      </c>
      <c r="G672" s="53">
        <f t="shared" si="56"/>
        <v>19734.809999999998</v>
      </c>
      <c r="H672">
        <f t="shared" si="55"/>
        <v>0</v>
      </c>
      <c r="I672" s="86" t="b">
        <v>0</v>
      </c>
      <c r="J672" s="85"/>
      <c r="K672" s="85"/>
      <c r="L672" s="85"/>
      <c r="M672" s="493">
        <v>45139</v>
      </c>
      <c r="N672" s="494" t="s">
        <v>27</v>
      </c>
      <c r="O672" s="494">
        <v>230</v>
      </c>
      <c r="P672" s="495" t="s">
        <v>73</v>
      </c>
      <c r="Q672" s="495" t="s">
        <v>1410</v>
      </c>
      <c r="R672" s="264" t="s">
        <v>1411</v>
      </c>
      <c r="S672" s="264" t="s">
        <v>1411</v>
      </c>
      <c r="T672" s="280"/>
      <c r="U672" s="87"/>
    </row>
    <row r="673" spans="1:21" x14ac:dyDescent="0.25">
      <c r="A673" s="492">
        <v>45140</v>
      </c>
      <c r="B673" s="74" t="s">
        <v>1443</v>
      </c>
      <c r="C673" s="74" t="s">
        <v>65</v>
      </c>
      <c r="D673" s="74" t="s">
        <v>1444</v>
      </c>
      <c r="E673" s="75"/>
      <c r="F673" s="75">
        <v>1</v>
      </c>
      <c r="G673" s="53">
        <f t="shared" si="56"/>
        <v>19733.809999999998</v>
      </c>
      <c r="H673">
        <f t="shared" si="55"/>
        <v>1</v>
      </c>
      <c r="I673" s="86" t="b">
        <v>0</v>
      </c>
      <c r="J673" s="85"/>
      <c r="K673" s="85"/>
      <c r="L673" s="85"/>
      <c r="M673" s="493">
        <v>45140</v>
      </c>
      <c r="N673" s="494" t="s">
        <v>38</v>
      </c>
      <c r="O673" s="494">
        <v>634</v>
      </c>
      <c r="P673" s="495" t="s">
        <v>820</v>
      </c>
      <c r="Q673" s="495" t="s">
        <v>73</v>
      </c>
      <c r="R673" s="264" t="s">
        <v>1412</v>
      </c>
      <c r="S673" s="264" t="s">
        <v>1412</v>
      </c>
      <c r="T673" s="280"/>
      <c r="U673" s="87"/>
    </row>
    <row r="674" spans="1:21" x14ac:dyDescent="0.25">
      <c r="A674" s="241">
        <v>45140</v>
      </c>
      <c r="B674" s="74" t="s">
        <v>53</v>
      </c>
      <c r="C674" s="74" t="s">
        <v>64</v>
      </c>
      <c r="D674" s="74" t="s">
        <v>208</v>
      </c>
      <c r="E674" s="242">
        <v>2160.1799999999998</v>
      </c>
      <c r="F674" s="242"/>
      <c r="G674" s="53">
        <f t="shared" si="56"/>
        <v>21893.989999999998</v>
      </c>
      <c r="H674">
        <f t="shared" si="55"/>
        <v>0</v>
      </c>
      <c r="I674" s="86" t="b">
        <v>0</v>
      </c>
      <c r="J674" s="85"/>
      <c r="K674" s="85"/>
      <c r="L674" s="85"/>
      <c r="M674" s="493">
        <v>45140</v>
      </c>
      <c r="N674" s="494" t="s">
        <v>38</v>
      </c>
      <c r="O674" s="494">
        <v>499</v>
      </c>
      <c r="P674" s="495" t="s">
        <v>1170</v>
      </c>
      <c r="Q674" s="495" t="s">
        <v>73</v>
      </c>
      <c r="R674" s="264" t="s">
        <v>1413</v>
      </c>
      <c r="S674" s="264" t="s">
        <v>1413</v>
      </c>
      <c r="T674" s="280"/>
      <c r="U674" s="87"/>
    </row>
    <row r="675" spans="1:21" x14ac:dyDescent="0.25">
      <c r="A675" s="241">
        <v>45140</v>
      </c>
      <c r="B675" s="74" t="s">
        <v>15</v>
      </c>
      <c r="C675" s="74">
        <v>13125770</v>
      </c>
      <c r="D675" s="74" t="s">
        <v>552</v>
      </c>
      <c r="E675" s="242"/>
      <c r="F675" s="242">
        <v>578.76</v>
      </c>
      <c r="G675" s="53">
        <f t="shared" si="56"/>
        <v>21315.23</v>
      </c>
      <c r="H675">
        <f t="shared" si="55"/>
        <v>0</v>
      </c>
      <c r="I675" s="86" t="b">
        <v>0</v>
      </c>
      <c r="J675" s="85"/>
      <c r="K675" s="85"/>
      <c r="L675" s="85"/>
      <c r="M675" s="493">
        <v>45140</v>
      </c>
      <c r="N675" s="494" t="s">
        <v>83</v>
      </c>
      <c r="O675" s="494">
        <v>1</v>
      </c>
      <c r="P675" s="495" t="s">
        <v>73</v>
      </c>
      <c r="Q675" s="495" t="s">
        <v>1414</v>
      </c>
      <c r="R675" s="264" t="s">
        <v>1413</v>
      </c>
      <c r="S675" s="264" t="s">
        <v>1415</v>
      </c>
      <c r="T675" s="280"/>
      <c r="U675" s="87"/>
    </row>
    <row r="676" spans="1:21" x14ac:dyDescent="0.25">
      <c r="A676" s="241">
        <v>45140</v>
      </c>
      <c r="B676" s="74" t="s">
        <v>1443</v>
      </c>
      <c r="C676" s="74" t="s">
        <v>65</v>
      </c>
      <c r="D676" s="74" t="s">
        <v>1444</v>
      </c>
      <c r="E676" s="242"/>
      <c r="F676" s="242">
        <v>1</v>
      </c>
      <c r="G676" s="53">
        <f t="shared" si="56"/>
        <v>21314.23</v>
      </c>
      <c r="H676">
        <f t="shared" si="55"/>
        <v>1</v>
      </c>
      <c r="I676" s="86" t="b">
        <v>0</v>
      </c>
      <c r="J676" s="85"/>
      <c r="K676" s="85"/>
      <c r="L676" s="85"/>
      <c r="M676" s="493">
        <v>45140</v>
      </c>
      <c r="N676" s="494" t="s">
        <v>38</v>
      </c>
      <c r="O676" s="494">
        <v>537</v>
      </c>
      <c r="P676" s="495" t="s">
        <v>1416</v>
      </c>
      <c r="Q676" s="495" t="s">
        <v>73</v>
      </c>
      <c r="R676" s="296" t="s">
        <v>1417</v>
      </c>
      <c r="S676" s="296" t="s">
        <v>1418</v>
      </c>
      <c r="T676" s="443"/>
      <c r="U676" s="87"/>
    </row>
    <row r="677" spans="1:21" x14ac:dyDescent="0.25">
      <c r="A677" s="241">
        <v>45140</v>
      </c>
      <c r="B677" s="74" t="s">
        <v>15</v>
      </c>
      <c r="C677" s="74">
        <v>13125696</v>
      </c>
      <c r="D677" s="74" t="s">
        <v>1446</v>
      </c>
      <c r="E677" s="242"/>
      <c r="F677" s="242">
        <v>1318.72</v>
      </c>
      <c r="G677" s="53">
        <f t="shared" si="56"/>
        <v>19995.509999999998</v>
      </c>
      <c r="H677">
        <f t="shared" si="55"/>
        <v>0</v>
      </c>
      <c r="I677" s="86" t="b">
        <v>0</v>
      </c>
      <c r="J677" s="85"/>
      <c r="K677" s="85"/>
      <c r="L677" s="85"/>
      <c r="M677" s="493">
        <v>45140</v>
      </c>
      <c r="N677" s="494" t="s">
        <v>38</v>
      </c>
      <c r="O677" s="494">
        <v>875</v>
      </c>
      <c r="P677" s="495" t="s">
        <v>1170</v>
      </c>
      <c r="Q677" s="495" t="s">
        <v>73</v>
      </c>
      <c r="R677" s="296" t="s">
        <v>1419</v>
      </c>
      <c r="S677" s="296" t="s">
        <v>1420</v>
      </c>
      <c r="T677" s="443"/>
      <c r="U677" s="87"/>
    </row>
    <row r="678" spans="1:21" x14ac:dyDescent="0.25">
      <c r="A678" s="241">
        <v>45109</v>
      </c>
      <c r="B678" s="74" t="s">
        <v>1443</v>
      </c>
      <c r="C678" s="74" t="s">
        <v>65</v>
      </c>
      <c r="D678" s="74" t="s">
        <v>1444</v>
      </c>
      <c r="E678" s="242"/>
      <c r="F678" s="242">
        <v>5</v>
      </c>
      <c r="G678" s="53">
        <f t="shared" si="56"/>
        <v>19990.509999999998</v>
      </c>
      <c r="H678">
        <f t="shared" si="55"/>
        <v>5</v>
      </c>
      <c r="I678" s="86" t="b">
        <v>0</v>
      </c>
      <c r="J678" s="85"/>
      <c r="K678" s="85"/>
      <c r="L678" s="85"/>
      <c r="M678" s="493">
        <v>45140</v>
      </c>
      <c r="N678" s="494" t="s">
        <v>38</v>
      </c>
      <c r="O678" s="494">
        <v>537</v>
      </c>
      <c r="P678" s="495" t="s">
        <v>1421</v>
      </c>
      <c r="Q678" s="495" t="s">
        <v>73</v>
      </c>
      <c r="R678" s="296" t="s">
        <v>1422</v>
      </c>
      <c r="S678" s="296" t="s">
        <v>1423</v>
      </c>
      <c r="T678" s="443"/>
      <c r="U678" s="87"/>
    </row>
    <row r="679" spans="1:21" x14ac:dyDescent="0.25">
      <c r="A679" s="241">
        <v>45109</v>
      </c>
      <c r="B679" s="74" t="s">
        <v>15</v>
      </c>
      <c r="C679" s="243">
        <v>13125739</v>
      </c>
      <c r="D679" s="74" t="s">
        <v>1345</v>
      </c>
      <c r="E679" s="242"/>
      <c r="F679" s="242">
        <v>260</v>
      </c>
      <c r="G679" s="53">
        <f t="shared" si="54"/>
        <v>19730.509999999998</v>
      </c>
      <c r="H679">
        <f t="shared" si="55"/>
        <v>0</v>
      </c>
      <c r="I679" s="86" t="b">
        <v>0</v>
      </c>
      <c r="J679" s="85"/>
      <c r="K679" s="85"/>
      <c r="L679" s="85"/>
      <c r="M679" s="493">
        <v>45140</v>
      </c>
      <c r="N679" s="494" t="s">
        <v>38</v>
      </c>
      <c r="O679" s="494">
        <v>875</v>
      </c>
      <c r="P679" s="495" t="s">
        <v>1168</v>
      </c>
      <c r="Q679" s="495" t="s">
        <v>73</v>
      </c>
      <c r="R679" s="296" t="s">
        <v>1424</v>
      </c>
      <c r="S679" s="296" t="s">
        <v>1425</v>
      </c>
      <c r="T679" s="443"/>
      <c r="U679" s="87"/>
    </row>
    <row r="680" spans="1:21" x14ac:dyDescent="0.25">
      <c r="A680" s="241">
        <v>45109</v>
      </c>
      <c r="B680" s="74" t="s">
        <v>1443</v>
      </c>
      <c r="C680" s="74" t="s">
        <v>65</v>
      </c>
      <c r="D680" s="74" t="s">
        <v>1444</v>
      </c>
      <c r="E680" s="242"/>
      <c r="F680" s="242">
        <v>1</v>
      </c>
      <c r="G680" s="53">
        <f t="shared" si="54"/>
        <v>19729.509999999998</v>
      </c>
      <c r="H680">
        <f t="shared" si="55"/>
        <v>1</v>
      </c>
      <c r="I680" s="86" t="b">
        <v>0</v>
      </c>
      <c r="J680" s="85"/>
      <c r="K680" s="85"/>
      <c r="L680" s="85"/>
      <c r="M680" s="493">
        <v>45140</v>
      </c>
      <c r="N680" s="494" t="s">
        <v>38</v>
      </c>
      <c r="O680" s="494">
        <v>537</v>
      </c>
      <c r="P680" s="495" t="s">
        <v>1312</v>
      </c>
      <c r="Q680" s="495" t="s">
        <v>73</v>
      </c>
      <c r="R680" s="296" t="s">
        <v>1426</v>
      </c>
      <c r="S680" s="296" t="s">
        <v>1427</v>
      </c>
      <c r="T680" s="443"/>
      <c r="U680" s="87"/>
    </row>
    <row r="681" spans="1:21" x14ac:dyDescent="0.25">
      <c r="A681" s="241">
        <v>45109</v>
      </c>
      <c r="B681" s="74" t="s">
        <v>15</v>
      </c>
      <c r="C681" s="74">
        <v>57114213</v>
      </c>
      <c r="D681" s="74" t="s">
        <v>1447</v>
      </c>
      <c r="E681" s="242"/>
      <c r="F681" s="242">
        <v>6706.32</v>
      </c>
      <c r="G681" s="53">
        <f t="shared" si="54"/>
        <v>13023.189999999999</v>
      </c>
      <c r="H681">
        <f t="shared" si="55"/>
        <v>0</v>
      </c>
      <c r="I681" s="86" t="b">
        <v>0</v>
      </c>
      <c r="J681" s="85"/>
      <c r="K681" s="85"/>
      <c r="L681" s="85"/>
      <c r="M681" s="493">
        <v>45140</v>
      </c>
      <c r="N681" s="494" t="s">
        <v>38</v>
      </c>
      <c r="O681" s="494">
        <v>875</v>
      </c>
      <c r="P681" s="495" t="s">
        <v>1170</v>
      </c>
      <c r="Q681" s="495" t="s">
        <v>73</v>
      </c>
      <c r="R681" s="296" t="s">
        <v>1428</v>
      </c>
      <c r="S681" s="296" t="s">
        <v>1429</v>
      </c>
      <c r="T681" s="443"/>
      <c r="U681" s="87"/>
    </row>
    <row r="682" spans="1:21" x14ac:dyDescent="0.25">
      <c r="A682" s="241">
        <v>45109</v>
      </c>
      <c r="B682" s="74" t="s">
        <v>1443</v>
      </c>
      <c r="C682" s="74" t="s">
        <v>65</v>
      </c>
      <c r="D682" s="74" t="s">
        <v>1444</v>
      </c>
      <c r="E682" s="242"/>
      <c r="F682" s="242">
        <v>4</v>
      </c>
      <c r="G682" s="53">
        <f t="shared" si="54"/>
        <v>13019.189999999999</v>
      </c>
      <c r="H682">
        <f t="shared" si="55"/>
        <v>4</v>
      </c>
      <c r="I682" s="86" t="b">
        <v>0</v>
      </c>
      <c r="J682" s="85"/>
      <c r="K682" s="85"/>
      <c r="L682" s="85"/>
      <c r="M682" s="493">
        <v>45140</v>
      </c>
      <c r="N682" s="494" t="s">
        <v>38</v>
      </c>
      <c r="O682" s="494">
        <v>903</v>
      </c>
      <c r="P682" s="495" t="s">
        <v>1430</v>
      </c>
      <c r="Q682" s="495" t="s">
        <v>73</v>
      </c>
      <c r="R682" s="296" t="s">
        <v>1431</v>
      </c>
      <c r="S682" s="296" t="s">
        <v>1432</v>
      </c>
      <c r="T682" s="443"/>
      <c r="U682" s="87"/>
    </row>
    <row r="683" spans="1:21" x14ac:dyDescent="0.25">
      <c r="A683" s="241">
        <v>45079</v>
      </c>
      <c r="B683" s="74" t="s">
        <v>1443</v>
      </c>
      <c r="C683" s="74" t="s">
        <v>65</v>
      </c>
      <c r="D683" s="74" t="s">
        <v>1448</v>
      </c>
      <c r="E683" s="242"/>
      <c r="F683" s="242">
        <v>2.52</v>
      </c>
      <c r="G683" s="53">
        <f t="shared" si="54"/>
        <v>13016.669999999998</v>
      </c>
      <c r="H683">
        <f t="shared" si="55"/>
        <v>0</v>
      </c>
      <c r="I683" s="86" t="b">
        <v>0</v>
      </c>
      <c r="J683" s="85"/>
      <c r="K683" s="85"/>
      <c r="L683" s="85"/>
      <c r="M683" s="493">
        <v>45140</v>
      </c>
      <c r="N683" s="494" t="s">
        <v>38</v>
      </c>
      <c r="O683" s="494">
        <v>783</v>
      </c>
      <c r="P683" s="495" t="s">
        <v>1465</v>
      </c>
      <c r="Q683" s="495" t="s">
        <v>73</v>
      </c>
      <c r="R683" s="296" t="s">
        <v>1433</v>
      </c>
      <c r="S683" s="296" t="s">
        <v>1434</v>
      </c>
      <c r="T683" s="443"/>
      <c r="U683" s="87"/>
    </row>
    <row r="684" spans="1:21" x14ac:dyDescent="0.25">
      <c r="A684" s="496">
        <v>45110</v>
      </c>
      <c r="B684" s="497" t="s">
        <v>15</v>
      </c>
      <c r="C684" s="497">
        <v>13125798</v>
      </c>
      <c r="D684" s="497" t="s">
        <v>1214</v>
      </c>
      <c r="E684" s="498"/>
      <c r="F684" s="498">
        <v>166</v>
      </c>
      <c r="G684" s="53">
        <f t="shared" si="54"/>
        <v>12850.669999999998</v>
      </c>
      <c r="H684">
        <f t="shared" si="55"/>
        <v>0</v>
      </c>
      <c r="I684" s="246"/>
      <c r="J684" s="85"/>
      <c r="K684" s="85"/>
      <c r="L684" s="85"/>
      <c r="M684" s="493">
        <v>45141</v>
      </c>
      <c r="N684" s="494" t="s">
        <v>38</v>
      </c>
      <c r="O684" s="494">
        <v>634</v>
      </c>
      <c r="P684" s="495" t="s">
        <v>1435</v>
      </c>
      <c r="Q684" s="495" t="s">
        <v>73</v>
      </c>
      <c r="R684" s="296" t="s">
        <v>1436</v>
      </c>
      <c r="S684" s="296" t="s">
        <v>1437</v>
      </c>
      <c r="T684" s="443"/>
      <c r="U684" s="87"/>
    </row>
    <row r="685" spans="1:21" x14ac:dyDescent="0.25">
      <c r="A685" s="241">
        <v>45141</v>
      </c>
      <c r="B685" s="74" t="s">
        <v>1443</v>
      </c>
      <c r="C685" s="74" t="s">
        <v>65</v>
      </c>
      <c r="D685" s="74" t="s">
        <v>1444</v>
      </c>
      <c r="E685" s="242"/>
      <c r="F685" s="242">
        <v>2</v>
      </c>
      <c r="G685" s="53">
        <f t="shared" si="54"/>
        <v>12848.669999999998</v>
      </c>
      <c r="H685">
        <f t="shared" si="55"/>
        <v>2</v>
      </c>
      <c r="I685" s="87"/>
      <c r="J685" s="85"/>
      <c r="K685" s="85"/>
      <c r="L685" s="85"/>
      <c r="M685" s="493">
        <v>45141</v>
      </c>
      <c r="N685" s="494" t="s">
        <v>38</v>
      </c>
      <c r="O685" s="494">
        <v>499</v>
      </c>
      <c r="P685" s="495" t="s">
        <v>1196</v>
      </c>
      <c r="Q685" s="495" t="s">
        <v>73</v>
      </c>
      <c r="R685" s="296" t="s">
        <v>1438</v>
      </c>
      <c r="S685" s="296" t="s">
        <v>1439</v>
      </c>
      <c r="T685" s="159"/>
      <c r="U685" s="87"/>
    </row>
    <row r="686" spans="1:21" x14ac:dyDescent="0.25">
      <c r="A686" s="366">
        <v>45142</v>
      </c>
      <c r="B686" s="339" t="s">
        <v>53</v>
      </c>
      <c r="C686" s="339" t="s">
        <v>64</v>
      </c>
      <c r="D686" s="339" t="s">
        <v>332</v>
      </c>
      <c r="E686" s="367">
        <v>318.5</v>
      </c>
      <c r="F686" s="367"/>
      <c r="G686" s="53">
        <f t="shared" si="54"/>
        <v>13167.169999999998</v>
      </c>
      <c r="H686">
        <f t="shared" si="55"/>
        <v>0</v>
      </c>
      <c r="I686" s="87"/>
      <c r="J686" s="85"/>
      <c r="K686" s="85"/>
      <c r="L686" s="85"/>
      <c r="M686" s="493">
        <v>45141</v>
      </c>
      <c r="N686" s="494" t="s">
        <v>38</v>
      </c>
      <c r="O686" s="494">
        <v>250</v>
      </c>
      <c r="P686" s="495" t="s">
        <v>1440</v>
      </c>
      <c r="Q686" s="495" t="s">
        <v>73</v>
      </c>
      <c r="R686" s="264" t="s">
        <v>1441</v>
      </c>
      <c r="S686" s="264" t="s">
        <v>1442</v>
      </c>
      <c r="T686" s="491"/>
      <c r="U686" s="87"/>
    </row>
    <row r="687" spans="1:21" x14ac:dyDescent="0.25">
      <c r="A687" s="366">
        <v>45142</v>
      </c>
      <c r="B687" s="339" t="s">
        <v>53</v>
      </c>
      <c r="C687" s="339" t="s">
        <v>64</v>
      </c>
      <c r="D687" s="339" t="s">
        <v>332</v>
      </c>
      <c r="E687" s="367">
        <v>196</v>
      </c>
      <c r="F687" s="367"/>
      <c r="G687" s="53">
        <f t="shared" si="54"/>
        <v>13363.169999999998</v>
      </c>
      <c r="H687">
        <f t="shared" si="55"/>
        <v>0</v>
      </c>
      <c r="I687" s="87"/>
      <c r="J687" s="85"/>
      <c r="K687" s="85"/>
      <c r="L687" s="85"/>
      <c r="M687" s="466">
        <v>45142</v>
      </c>
      <c r="N687" s="467" t="s">
        <v>27</v>
      </c>
      <c r="O687" s="467">
        <v>226</v>
      </c>
      <c r="P687" s="468" t="s">
        <v>73</v>
      </c>
      <c r="Q687" s="468" t="s">
        <v>1449</v>
      </c>
      <c r="R687" s="296" t="s">
        <v>1450</v>
      </c>
      <c r="S687" s="296" t="s">
        <v>1450</v>
      </c>
      <c r="T687" s="443"/>
      <c r="U687" s="87"/>
    </row>
    <row r="688" spans="1:21" x14ac:dyDescent="0.25">
      <c r="A688" s="366">
        <v>45142</v>
      </c>
      <c r="B688" s="339" t="s">
        <v>15</v>
      </c>
      <c r="C688" s="339">
        <v>57130690</v>
      </c>
      <c r="D688" s="339" t="s">
        <v>901</v>
      </c>
      <c r="E688" s="367"/>
      <c r="F688" s="367">
        <v>1627.01</v>
      </c>
      <c r="G688" s="53">
        <f t="shared" si="54"/>
        <v>11736.159999999998</v>
      </c>
      <c r="H688">
        <f t="shared" si="55"/>
        <v>0</v>
      </c>
      <c r="I688" s="87"/>
      <c r="J688" s="85"/>
      <c r="K688" s="85"/>
      <c r="L688" s="85"/>
      <c r="M688" s="466">
        <v>45142</v>
      </c>
      <c r="N688" s="467" t="s">
        <v>27</v>
      </c>
      <c r="O688" s="467">
        <v>226</v>
      </c>
      <c r="P688" s="468" t="s">
        <v>73</v>
      </c>
      <c r="Q688" s="468" t="s">
        <v>1451</v>
      </c>
      <c r="R688" s="296" t="s">
        <v>1452</v>
      </c>
      <c r="S688" s="296" t="s">
        <v>1452</v>
      </c>
      <c r="T688" s="443"/>
      <c r="U688" s="87"/>
    </row>
    <row r="689" spans="1:21" x14ac:dyDescent="0.25">
      <c r="A689" s="366">
        <v>45142</v>
      </c>
      <c r="B689" s="339" t="s">
        <v>1443</v>
      </c>
      <c r="C689" s="339" t="s">
        <v>65</v>
      </c>
      <c r="D689" s="339" t="s">
        <v>1444</v>
      </c>
      <c r="E689" s="469"/>
      <c r="F689" s="469">
        <v>1</v>
      </c>
      <c r="G689" s="53">
        <f t="shared" si="54"/>
        <v>11735.159999999998</v>
      </c>
      <c r="H689">
        <f t="shared" si="55"/>
        <v>1</v>
      </c>
      <c r="I689" s="87"/>
      <c r="J689" s="85"/>
      <c r="K689" s="85"/>
      <c r="L689" s="85"/>
      <c r="M689" s="466">
        <v>45142</v>
      </c>
      <c r="N689" s="467" t="s">
        <v>38</v>
      </c>
      <c r="O689" s="467">
        <v>634</v>
      </c>
      <c r="P689" s="468" t="s">
        <v>1453</v>
      </c>
      <c r="Q689" s="468" t="s">
        <v>73</v>
      </c>
      <c r="R689" s="296" t="s">
        <v>1454</v>
      </c>
      <c r="S689" s="296" t="s">
        <v>1454</v>
      </c>
      <c r="T689" s="443"/>
      <c r="U689" s="87"/>
    </row>
    <row r="690" spans="1:21" x14ac:dyDescent="0.25">
      <c r="A690" s="366">
        <v>45142</v>
      </c>
      <c r="B690" s="339" t="s">
        <v>15</v>
      </c>
      <c r="C690" s="339">
        <v>13137827</v>
      </c>
      <c r="D690" s="339" t="s">
        <v>548</v>
      </c>
      <c r="E690" s="469"/>
      <c r="F690" s="469">
        <v>150</v>
      </c>
      <c r="G690" s="53">
        <f>G689+E690-F690</f>
        <v>11585.159999999998</v>
      </c>
      <c r="H690">
        <f t="shared" si="55"/>
        <v>0</v>
      </c>
      <c r="I690" s="87"/>
      <c r="J690" s="85"/>
      <c r="K690" s="85"/>
      <c r="L690" s="85"/>
      <c r="M690" s="466">
        <v>45142</v>
      </c>
      <c r="N690" s="467" t="s">
        <v>38</v>
      </c>
      <c r="O690" s="467">
        <v>499</v>
      </c>
      <c r="P690" s="468" t="s">
        <v>1170</v>
      </c>
      <c r="Q690" s="468" t="s">
        <v>73</v>
      </c>
      <c r="R690" s="296" t="s">
        <v>1455</v>
      </c>
      <c r="S690" s="296" t="s">
        <v>1455</v>
      </c>
      <c r="T690" s="443"/>
      <c r="U690" s="87"/>
    </row>
    <row r="691" spans="1:21" x14ac:dyDescent="0.25">
      <c r="A691" s="366">
        <v>45142</v>
      </c>
      <c r="B691" s="339" t="s">
        <v>1443</v>
      </c>
      <c r="C691" s="339" t="s">
        <v>65</v>
      </c>
      <c r="D691" s="339" t="s">
        <v>1444</v>
      </c>
      <c r="E691" s="469"/>
      <c r="F691" s="469">
        <v>1</v>
      </c>
      <c r="G691" s="53">
        <f t="shared" ref="G691:G692" si="57">G690+E691-F691</f>
        <v>11584.159999999998</v>
      </c>
      <c r="H691">
        <f t="shared" si="55"/>
        <v>1</v>
      </c>
      <c r="I691" s="87"/>
      <c r="J691" s="85"/>
      <c r="K691" s="85"/>
      <c r="L691" s="85"/>
      <c r="M691" s="466">
        <v>45142</v>
      </c>
      <c r="N691" s="467" t="s">
        <v>38</v>
      </c>
      <c r="O691" s="467">
        <v>634</v>
      </c>
      <c r="P691" s="468" t="s">
        <v>460</v>
      </c>
      <c r="Q691" s="468" t="s">
        <v>73</v>
      </c>
      <c r="R691" s="296" t="s">
        <v>1456</v>
      </c>
      <c r="S691" s="296" t="s">
        <v>1456</v>
      </c>
      <c r="T691" s="443"/>
      <c r="U691" s="87"/>
    </row>
    <row r="692" spans="1:21" x14ac:dyDescent="0.25">
      <c r="A692" s="366">
        <v>45142</v>
      </c>
      <c r="B692" s="339" t="s">
        <v>53</v>
      </c>
      <c r="C692" s="339" t="s">
        <v>64</v>
      </c>
      <c r="D692" s="339" t="s">
        <v>211</v>
      </c>
      <c r="E692" s="469">
        <v>1188</v>
      </c>
      <c r="F692" s="469"/>
      <c r="G692" s="53">
        <f t="shared" si="57"/>
        <v>12772.159999999998</v>
      </c>
      <c r="H692">
        <f t="shared" si="55"/>
        <v>0</v>
      </c>
      <c r="I692" s="87"/>
      <c r="J692" s="85"/>
      <c r="K692" s="85"/>
      <c r="L692" s="85"/>
      <c r="M692" s="466">
        <v>45142</v>
      </c>
      <c r="N692" s="467" t="s">
        <v>38</v>
      </c>
      <c r="O692" s="467">
        <v>499</v>
      </c>
      <c r="P692" s="468" t="s">
        <v>1170</v>
      </c>
      <c r="Q692" s="468" t="s">
        <v>73</v>
      </c>
      <c r="R692" s="296" t="s">
        <v>1457</v>
      </c>
      <c r="S692" s="296" t="s">
        <v>1457</v>
      </c>
      <c r="T692" s="443"/>
      <c r="U692" s="87"/>
    </row>
    <row r="693" spans="1:21" x14ac:dyDescent="0.25">
      <c r="A693" s="366">
        <v>45145</v>
      </c>
      <c r="B693" s="339" t="s">
        <v>53</v>
      </c>
      <c r="C693" s="339" t="s">
        <v>64</v>
      </c>
      <c r="D693" s="339" t="s">
        <v>214</v>
      </c>
      <c r="E693" s="340">
        <v>3286.8</v>
      </c>
      <c r="F693" s="340"/>
      <c r="G693" s="53">
        <f>G692+E693-F693</f>
        <v>16058.96</v>
      </c>
      <c r="H693">
        <f t="shared" si="55"/>
        <v>0</v>
      </c>
      <c r="I693" s="87"/>
      <c r="J693" s="85"/>
      <c r="K693" s="85"/>
      <c r="L693" s="85"/>
      <c r="M693" s="466">
        <v>45142</v>
      </c>
      <c r="N693" s="467" t="s">
        <v>27</v>
      </c>
      <c r="O693" s="467">
        <v>226</v>
      </c>
      <c r="P693" s="468" t="s">
        <v>73</v>
      </c>
      <c r="Q693" s="468" t="s">
        <v>1458</v>
      </c>
      <c r="R693" s="264" t="s">
        <v>1459</v>
      </c>
      <c r="S693" s="264" t="s">
        <v>1459</v>
      </c>
      <c r="T693" s="280"/>
      <c r="U693" s="87"/>
    </row>
    <row r="694" spans="1:21" x14ac:dyDescent="0.25">
      <c r="A694" s="366">
        <v>45145</v>
      </c>
      <c r="B694" s="339" t="s">
        <v>15</v>
      </c>
      <c r="C694" s="339">
        <v>13144867</v>
      </c>
      <c r="D694" s="339" t="s">
        <v>901</v>
      </c>
      <c r="E694" s="340"/>
      <c r="F694" s="340">
        <v>800</v>
      </c>
      <c r="G694" s="53">
        <f>G693+E694-F694</f>
        <v>15258.96</v>
      </c>
      <c r="H694">
        <f t="shared" si="55"/>
        <v>0</v>
      </c>
      <c r="I694" s="87"/>
      <c r="J694" s="85"/>
      <c r="K694" s="87"/>
      <c r="L694" s="85"/>
      <c r="M694" s="466">
        <v>45145</v>
      </c>
      <c r="N694" s="467" t="s">
        <v>27</v>
      </c>
      <c r="O694" s="467">
        <v>226</v>
      </c>
      <c r="P694" s="468" t="s">
        <v>73</v>
      </c>
      <c r="Q694" s="468" t="s">
        <v>1460</v>
      </c>
      <c r="R694" s="264" t="s">
        <v>1461</v>
      </c>
      <c r="S694" s="264" t="s">
        <v>1461</v>
      </c>
      <c r="T694" s="305"/>
      <c r="U694" s="87"/>
    </row>
    <row r="695" spans="1:21" x14ac:dyDescent="0.25">
      <c r="A695" s="366">
        <v>45145</v>
      </c>
      <c r="B695" s="339" t="s">
        <v>1443</v>
      </c>
      <c r="C695" s="339" t="s">
        <v>65</v>
      </c>
      <c r="D695" s="339" t="s">
        <v>1444</v>
      </c>
      <c r="E695" s="469"/>
      <c r="F695" s="469">
        <v>1</v>
      </c>
      <c r="G695" s="53">
        <f t="shared" ref="G695:G697" si="58">G694+E695-F695</f>
        <v>15257.96</v>
      </c>
      <c r="H695">
        <f t="shared" si="55"/>
        <v>1</v>
      </c>
      <c r="I695" s="87"/>
      <c r="J695" s="85"/>
      <c r="K695" s="87"/>
      <c r="L695" s="85"/>
      <c r="M695" s="466">
        <v>45145</v>
      </c>
      <c r="N695" s="467" t="s">
        <v>38</v>
      </c>
      <c r="O695" s="467">
        <v>634</v>
      </c>
      <c r="P695" s="468" t="s">
        <v>1462</v>
      </c>
      <c r="Q695" s="468" t="s">
        <v>73</v>
      </c>
      <c r="R695" s="264" t="s">
        <v>1463</v>
      </c>
      <c r="S695" s="264" t="s">
        <v>1463</v>
      </c>
      <c r="T695" s="305"/>
      <c r="U695" s="87"/>
    </row>
    <row r="696" spans="1:21" x14ac:dyDescent="0.25">
      <c r="A696" s="366">
        <v>45145</v>
      </c>
      <c r="B696" s="339" t="s">
        <v>53</v>
      </c>
      <c r="C696" s="339" t="s">
        <v>64</v>
      </c>
      <c r="D696" s="339" t="s">
        <v>1348</v>
      </c>
      <c r="E696" s="469">
        <v>260</v>
      </c>
      <c r="F696" s="469"/>
      <c r="G696" s="53">
        <f t="shared" si="58"/>
        <v>15517.96</v>
      </c>
      <c r="H696">
        <f t="shared" si="55"/>
        <v>0</v>
      </c>
      <c r="I696" s="87"/>
      <c r="J696" s="85"/>
      <c r="K696" s="87"/>
      <c r="L696" s="85"/>
      <c r="M696" s="466">
        <v>45145</v>
      </c>
      <c r="N696" s="467" t="s">
        <v>38</v>
      </c>
      <c r="O696" s="467">
        <v>499</v>
      </c>
      <c r="P696" s="468" t="s">
        <v>1170</v>
      </c>
      <c r="Q696" s="468" t="s">
        <v>73</v>
      </c>
      <c r="R696" s="264" t="s">
        <v>1464</v>
      </c>
      <c r="S696" s="264" t="s">
        <v>1464</v>
      </c>
      <c r="T696" s="305"/>
      <c r="U696" s="87"/>
    </row>
    <row r="697" spans="1:21" x14ac:dyDescent="0.25">
      <c r="A697" s="366">
        <v>45145</v>
      </c>
      <c r="B697" s="339" t="s">
        <v>15</v>
      </c>
      <c r="C697" s="339" t="s">
        <v>65</v>
      </c>
      <c r="D697" s="339" t="s">
        <v>1473</v>
      </c>
      <c r="E697" s="340"/>
      <c r="F697" s="469">
        <v>36.04</v>
      </c>
      <c r="G697" s="53">
        <f t="shared" si="58"/>
        <v>15481.919999999998</v>
      </c>
      <c r="H697">
        <f t="shared" si="55"/>
        <v>0</v>
      </c>
      <c r="I697" s="87"/>
      <c r="J697" s="85"/>
      <c r="K697" s="87"/>
      <c r="L697" s="85"/>
      <c r="M697" s="466">
        <v>45145</v>
      </c>
      <c r="N697" s="467" t="s">
        <v>83</v>
      </c>
      <c r="O697" s="467">
        <v>1</v>
      </c>
      <c r="P697" s="468" t="s">
        <v>73</v>
      </c>
      <c r="Q697" s="468" t="s">
        <v>1312</v>
      </c>
      <c r="R697" s="264" t="s">
        <v>1464</v>
      </c>
      <c r="S697" s="264" t="s">
        <v>1466</v>
      </c>
      <c r="T697" s="280"/>
      <c r="U697" s="87"/>
    </row>
    <row r="698" spans="1:21" x14ac:dyDescent="0.25">
      <c r="A698" s="366">
        <v>45145</v>
      </c>
      <c r="B698" s="339" t="s">
        <v>53</v>
      </c>
      <c r="C698" s="339" t="s">
        <v>64</v>
      </c>
      <c r="D698" s="339" t="s">
        <v>1474</v>
      </c>
      <c r="E698" s="340">
        <v>356.4</v>
      </c>
      <c r="F698" s="469"/>
      <c r="G698" s="53">
        <f>G697+E698-F698</f>
        <v>15838.319999999998</v>
      </c>
      <c r="H698">
        <f t="shared" si="55"/>
        <v>0</v>
      </c>
      <c r="I698" s="87"/>
      <c r="J698" s="85"/>
      <c r="K698" s="87"/>
      <c r="L698" s="85"/>
      <c r="M698" s="466">
        <v>45145</v>
      </c>
      <c r="N698" s="467" t="s">
        <v>29</v>
      </c>
      <c r="O698" s="467">
        <v>0</v>
      </c>
      <c r="P698" s="468" t="s">
        <v>301</v>
      </c>
      <c r="Q698" s="468" t="s">
        <v>73</v>
      </c>
      <c r="R698" s="264" t="s">
        <v>1467</v>
      </c>
      <c r="S698" s="264" t="s">
        <v>1468</v>
      </c>
      <c r="T698" s="280"/>
      <c r="U698" s="87"/>
    </row>
    <row r="699" spans="1:21" x14ac:dyDescent="0.25">
      <c r="A699" s="366">
        <v>45147</v>
      </c>
      <c r="B699" s="338" t="s">
        <v>15</v>
      </c>
      <c r="C699" s="339">
        <v>13156413</v>
      </c>
      <c r="D699" s="339" t="s">
        <v>1214</v>
      </c>
      <c r="E699" s="469"/>
      <c r="F699" s="469">
        <v>760</v>
      </c>
      <c r="G699" s="53">
        <f t="shared" ref="G699:G702" si="59">G698+E699-F699</f>
        <v>15078.319999999998</v>
      </c>
      <c r="H699">
        <f t="shared" si="55"/>
        <v>0</v>
      </c>
      <c r="I699" s="87"/>
      <c r="J699" s="85"/>
      <c r="K699" s="87"/>
      <c r="L699" s="85"/>
      <c r="M699" s="466">
        <v>45145</v>
      </c>
      <c r="N699" s="467" t="s">
        <v>38</v>
      </c>
      <c r="O699" s="467">
        <v>282</v>
      </c>
      <c r="P699" s="468" t="s">
        <v>75</v>
      </c>
      <c r="Q699" s="468" t="s">
        <v>73</v>
      </c>
      <c r="R699" s="264" t="s">
        <v>1469</v>
      </c>
      <c r="S699" s="264" t="s">
        <v>1470</v>
      </c>
      <c r="T699" s="280"/>
      <c r="U699" s="87"/>
    </row>
    <row r="700" spans="1:21" x14ac:dyDescent="0.25">
      <c r="A700" s="204">
        <v>45147</v>
      </c>
      <c r="B700" s="205" t="s">
        <v>15</v>
      </c>
      <c r="C700" s="205">
        <v>13160662</v>
      </c>
      <c r="D700" s="205" t="s">
        <v>1478</v>
      </c>
      <c r="E700" s="499"/>
      <c r="F700" s="499">
        <v>300</v>
      </c>
      <c r="G700" s="53">
        <f t="shared" si="59"/>
        <v>14778.319999999998</v>
      </c>
      <c r="H700">
        <f t="shared" si="55"/>
        <v>0</v>
      </c>
      <c r="I700" s="87"/>
      <c r="J700" s="87"/>
      <c r="K700" s="87"/>
      <c r="L700" s="85"/>
      <c r="M700" s="466">
        <v>45145</v>
      </c>
      <c r="N700" s="467" t="s">
        <v>27</v>
      </c>
      <c r="O700" s="467">
        <v>903</v>
      </c>
      <c r="P700" s="468" t="s">
        <v>73</v>
      </c>
      <c r="Q700" s="468" t="s">
        <v>508</v>
      </c>
      <c r="R700" s="264" t="s">
        <v>1471</v>
      </c>
      <c r="S700" s="264" t="s">
        <v>1472</v>
      </c>
      <c r="T700" s="280"/>
      <c r="U700" s="87"/>
    </row>
    <row r="701" spans="1:21" x14ac:dyDescent="0.25">
      <c r="A701" s="366">
        <v>45147</v>
      </c>
      <c r="B701" s="339" t="s">
        <v>1443</v>
      </c>
      <c r="C701" s="339" t="s">
        <v>65</v>
      </c>
      <c r="D701" s="339" t="s">
        <v>1444</v>
      </c>
      <c r="E701" s="469"/>
      <c r="F701" s="469">
        <v>3</v>
      </c>
      <c r="G701" s="53">
        <f t="shared" si="59"/>
        <v>14775.319999999998</v>
      </c>
      <c r="H701">
        <f t="shared" si="55"/>
        <v>3</v>
      </c>
      <c r="I701" s="87"/>
      <c r="J701" s="85"/>
      <c r="K701" s="87"/>
      <c r="L701" s="85"/>
      <c r="M701" s="341">
        <v>45147</v>
      </c>
      <c r="N701" s="342" t="s">
        <v>38</v>
      </c>
      <c r="O701" s="342">
        <v>634</v>
      </c>
      <c r="P701" s="343" t="s">
        <v>1475</v>
      </c>
      <c r="Q701" s="343" t="s">
        <v>73</v>
      </c>
      <c r="R701" s="306" t="s">
        <v>1476</v>
      </c>
      <c r="S701" s="306" t="s">
        <v>1476</v>
      </c>
      <c r="T701" s="305"/>
      <c r="U701" s="87"/>
    </row>
    <row r="702" spans="1:21" x14ac:dyDescent="0.25">
      <c r="A702" s="204">
        <v>45148</v>
      </c>
      <c r="B702" s="205" t="s">
        <v>53</v>
      </c>
      <c r="C702" s="205" t="s">
        <v>64</v>
      </c>
      <c r="D702" s="205" t="s">
        <v>332</v>
      </c>
      <c r="E702" s="499">
        <v>135.19999999999999</v>
      </c>
      <c r="F702" s="499"/>
      <c r="G702" s="53">
        <f t="shared" si="59"/>
        <v>14910.519999999999</v>
      </c>
      <c r="H702">
        <f t="shared" si="55"/>
        <v>0</v>
      </c>
      <c r="I702" s="87"/>
      <c r="J702" s="85"/>
      <c r="K702" s="87"/>
      <c r="L702" s="87"/>
      <c r="M702" s="341">
        <v>45147</v>
      </c>
      <c r="N702" s="342" t="s">
        <v>38</v>
      </c>
      <c r="O702" s="342">
        <v>499</v>
      </c>
      <c r="P702" s="343" t="s">
        <v>1174</v>
      </c>
      <c r="Q702" s="343" t="s">
        <v>73</v>
      </c>
      <c r="R702" s="306" t="s">
        <v>1477</v>
      </c>
      <c r="S702" s="306" t="s">
        <v>1477</v>
      </c>
      <c r="T702" s="305"/>
      <c r="U702" s="87"/>
    </row>
    <row r="703" spans="1:21" x14ac:dyDescent="0.25">
      <c r="A703" s="204">
        <v>45148</v>
      </c>
      <c r="B703" s="205" t="s">
        <v>53</v>
      </c>
      <c r="C703" s="205" t="s">
        <v>64</v>
      </c>
      <c r="D703" s="205" t="s">
        <v>332</v>
      </c>
      <c r="E703" s="499">
        <v>147</v>
      </c>
      <c r="F703" s="499"/>
      <c r="G703" s="53">
        <f>G702+E703-F703</f>
        <v>15057.519999999999</v>
      </c>
      <c r="H703">
        <f t="shared" si="55"/>
        <v>0</v>
      </c>
      <c r="I703" s="87"/>
      <c r="J703" s="85"/>
      <c r="K703" s="87"/>
      <c r="L703" s="85"/>
      <c r="M703" s="207">
        <v>45147</v>
      </c>
      <c r="N703" s="208" t="s">
        <v>38</v>
      </c>
      <c r="O703" s="208">
        <v>537</v>
      </c>
      <c r="P703" s="209" t="s">
        <v>217</v>
      </c>
      <c r="Q703" s="209" t="s">
        <v>73</v>
      </c>
      <c r="R703" s="39" t="s">
        <v>1479</v>
      </c>
      <c r="S703" s="39" t="s">
        <v>1479</v>
      </c>
      <c r="T703" s="38"/>
      <c r="U703" s="87"/>
    </row>
    <row r="704" spans="1:21" x14ac:dyDescent="0.25">
      <c r="A704" s="210">
        <v>45148</v>
      </c>
      <c r="B704" s="211" t="s">
        <v>15</v>
      </c>
      <c r="C704" s="211">
        <v>13171297</v>
      </c>
      <c r="D704" s="211" t="s">
        <v>1498</v>
      </c>
      <c r="E704" s="212"/>
      <c r="F704" s="212">
        <v>550</v>
      </c>
      <c r="G704" s="53">
        <f t="shared" ref="G704:G705" si="60">G703+E704-F704</f>
        <v>14507.519999999999</v>
      </c>
      <c r="H704">
        <f t="shared" si="55"/>
        <v>0</v>
      </c>
      <c r="I704" s="87"/>
      <c r="J704" s="85"/>
      <c r="K704" s="87"/>
      <c r="L704" s="85"/>
      <c r="M704" s="207">
        <v>45147</v>
      </c>
      <c r="N704" s="208" t="s">
        <v>38</v>
      </c>
      <c r="O704" s="208">
        <v>875</v>
      </c>
      <c r="P704" s="209" t="s">
        <v>1170</v>
      </c>
      <c r="Q704" s="209" t="s">
        <v>73</v>
      </c>
      <c r="R704" s="39" t="s">
        <v>1480</v>
      </c>
      <c r="S704" s="39" t="s">
        <v>1480</v>
      </c>
      <c r="T704" s="38"/>
      <c r="U704" s="87"/>
    </row>
    <row r="705" spans="1:21" x14ac:dyDescent="0.25">
      <c r="A705" s="210">
        <v>45148</v>
      </c>
      <c r="B705" s="211" t="s">
        <v>1443</v>
      </c>
      <c r="C705" s="211" t="s">
        <v>65</v>
      </c>
      <c r="D705" s="211" t="s">
        <v>1444</v>
      </c>
      <c r="E705" s="212"/>
      <c r="F705" s="212">
        <v>1</v>
      </c>
      <c r="G705" s="53">
        <f t="shared" si="60"/>
        <v>14506.519999999999</v>
      </c>
      <c r="H705">
        <f t="shared" si="55"/>
        <v>1</v>
      </c>
      <c r="I705" s="87"/>
      <c r="J705" s="85"/>
      <c r="K705" s="87"/>
      <c r="L705" s="85"/>
      <c r="M705" s="207">
        <v>45148</v>
      </c>
      <c r="N705" s="208" t="s">
        <v>27</v>
      </c>
      <c r="O705" s="208">
        <v>226</v>
      </c>
      <c r="P705" s="209" t="s">
        <v>73</v>
      </c>
      <c r="Q705" s="209" t="s">
        <v>1481</v>
      </c>
      <c r="R705" s="39" t="s">
        <v>1482</v>
      </c>
      <c r="S705" s="39" t="s">
        <v>1482</v>
      </c>
      <c r="T705" s="38"/>
      <c r="U705" s="87"/>
    </row>
    <row r="706" spans="1:21" x14ac:dyDescent="0.25">
      <c r="A706" s="210">
        <v>45152</v>
      </c>
      <c r="B706" s="211" t="s">
        <v>53</v>
      </c>
      <c r="C706" s="211" t="s">
        <v>64</v>
      </c>
      <c r="D706" s="211" t="s">
        <v>208</v>
      </c>
      <c r="E706" s="212">
        <v>356.4</v>
      </c>
      <c r="F706" s="212"/>
      <c r="G706" s="53">
        <f>G705+E706-F706</f>
        <v>14862.919999999998</v>
      </c>
      <c r="H706">
        <f t="shared" si="55"/>
        <v>0</v>
      </c>
      <c r="I706" s="87"/>
      <c r="J706" s="85"/>
      <c r="K706" s="87"/>
      <c r="L706" s="85"/>
      <c r="M706" s="207">
        <v>45148</v>
      </c>
      <c r="N706" s="208" t="s">
        <v>27</v>
      </c>
      <c r="O706" s="208">
        <v>226</v>
      </c>
      <c r="P706" s="209" t="s">
        <v>73</v>
      </c>
      <c r="Q706" s="209" t="s">
        <v>382</v>
      </c>
      <c r="R706" s="39" t="s">
        <v>1483</v>
      </c>
      <c r="S706" s="39" t="s">
        <v>1483</v>
      </c>
      <c r="T706" s="38"/>
      <c r="U706" s="87"/>
    </row>
    <row r="707" spans="1:21" x14ac:dyDescent="0.25">
      <c r="A707" s="204">
        <v>45152</v>
      </c>
      <c r="B707" s="205" t="s">
        <v>53</v>
      </c>
      <c r="C707" s="205" t="s">
        <v>64</v>
      </c>
      <c r="D707" s="213" t="s">
        <v>208</v>
      </c>
      <c r="E707" s="213">
        <v>2001.78</v>
      </c>
      <c r="F707" s="213"/>
      <c r="G707" s="53">
        <f>G706+E707-F707</f>
        <v>16864.699999999997</v>
      </c>
      <c r="H707">
        <f t="shared" si="55"/>
        <v>0</v>
      </c>
      <c r="I707" s="87"/>
      <c r="J707" s="85"/>
      <c r="K707" s="87"/>
      <c r="L707" s="85"/>
      <c r="M707" s="207">
        <v>45148</v>
      </c>
      <c r="N707" s="208" t="s">
        <v>38</v>
      </c>
      <c r="O707" s="208">
        <v>903</v>
      </c>
      <c r="P707" s="209" t="s">
        <v>519</v>
      </c>
      <c r="Q707" s="209" t="s">
        <v>73</v>
      </c>
      <c r="R707" s="39" t="s">
        <v>1484</v>
      </c>
      <c r="S707" s="39" t="s">
        <v>1484</v>
      </c>
      <c r="T707" s="38"/>
      <c r="U707" s="87"/>
    </row>
    <row r="708" spans="1:21" x14ac:dyDescent="0.25">
      <c r="A708" s="368">
        <v>45152</v>
      </c>
      <c r="B708" s="205" t="s">
        <v>15</v>
      </c>
      <c r="C708" s="205">
        <v>13177196</v>
      </c>
      <c r="D708" s="213" t="s">
        <v>1214</v>
      </c>
      <c r="E708" s="213"/>
      <c r="F708" s="213">
        <v>1800</v>
      </c>
      <c r="G708" s="53">
        <f t="shared" ref="G708" si="61">G707+E708-F708</f>
        <v>15064.699999999997</v>
      </c>
      <c r="H708">
        <f t="shared" si="55"/>
        <v>0</v>
      </c>
      <c r="I708" s="87"/>
      <c r="J708" s="85"/>
      <c r="K708" s="87"/>
      <c r="L708" s="85"/>
      <c r="M708" s="207">
        <v>45148</v>
      </c>
      <c r="N708" s="208" t="s">
        <v>38</v>
      </c>
      <c r="O708" s="208">
        <v>783</v>
      </c>
      <c r="P708" s="209" t="s">
        <v>1170</v>
      </c>
      <c r="Q708" s="209" t="s">
        <v>73</v>
      </c>
      <c r="R708" s="39" t="s">
        <v>1485</v>
      </c>
      <c r="S708" s="39" t="s">
        <v>1485</v>
      </c>
      <c r="T708" s="38"/>
      <c r="U708" s="87"/>
    </row>
    <row r="709" spans="1:21" x14ac:dyDescent="0.25">
      <c r="A709" s="368">
        <v>45152</v>
      </c>
      <c r="B709" s="205" t="s">
        <v>1443</v>
      </c>
      <c r="C709" s="205" t="s">
        <v>65</v>
      </c>
      <c r="D709" s="213" t="s">
        <v>1444</v>
      </c>
      <c r="E709" s="213"/>
      <c r="F709" s="213">
        <v>2</v>
      </c>
      <c r="G709" s="53">
        <f>G708+E709-F709</f>
        <v>15062.699999999997</v>
      </c>
      <c r="H709">
        <f t="shared" si="55"/>
        <v>2</v>
      </c>
      <c r="I709" s="87"/>
      <c r="J709" s="85"/>
      <c r="K709" s="87"/>
      <c r="L709" s="85"/>
      <c r="M709" s="207">
        <v>45152</v>
      </c>
      <c r="N709" s="208" t="s">
        <v>83</v>
      </c>
      <c r="O709" s="208">
        <v>1</v>
      </c>
      <c r="P709" s="209" t="s">
        <v>73</v>
      </c>
      <c r="Q709" s="209" t="s">
        <v>508</v>
      </c>
      <c r="R709" s="39" t="s">
        <v>1485</v>
      </c>
      <c r="S709" s="39" t="s">
        <v>1486</v>
      </c>
      <c r="T709" s="38"/>
      <c r="U709" s="87"/>
    </row>
    <row r="710" spans="1:21" x14ac:dyDescent="0.25">
      <c r="A710" s="368">
        <v>45152</v>
      </c>
      <c r="B710" s="205" t="s">
        <v>15</v>
      </c>
      <c r="C710" s="205">
        <v>57249300</v>
      </c>
      <c r="D710" s="213" t="s">
        <v>476</v>
      </c>
      <c r="E710" s="213"/>
      <c r="F710" s="213">
        <v>3300.46</v>
      </c>
      <c r="G710" s="53">
        <f t="shared" ref="G710:G711" si="62">G709+E710-F710</f>
        <v>11762.239999999998</v>
      </c>
      <c r="H710">
        <f t="shared" si="55"/>
        <v>0</v>
      </c>
      <c r="I710" s="87"/>
      <c r="J710" s="85"/>
      <c r="K710" s="87"/>
      <c r="L710" s="85"/>
      <c r="M710" s="207">
        <v>45152</v>
      </c>
      <c r="N710" s="208" t="s">
        <v>83</v>
      </c>
      <c r="O710" s="208">
        <v>1</v>
      </c>
      <c r="P710" s="209" t="s">
        <v>73</v>
      </c>
      <c r="Q710" s="209" t="s">
        <v>1487</v>
      </c>
      <c r="R710" s="39" t="s">
        <v>1485</v>
      </c>
      <c r="S710" s="39" t="s">
        <v>1488</v>
      </c>
      <c r="T710" s="38"/>
      <c r="U710" s="87"/>
    </row>
    <row r="711" spans="1:21" x14ac:dyDescent="0.25">
      <c r="A711" s="368">
        <v>45152</v>
      </c>
      <c r="B711" s="205" t="s">
        <v>1443</v>
      </c>
      <c r="C711" s="205" t="s">
        <v>65</v>
      </c>
      <c r="D711" s="213" t="s">
        <v>1444</v>
      </c>
      <c r="E711" s="213"/>
      <c r="F711" s="213">
        <v>1</v>
      </c>
      <c r="G711" s="53">
        <f t="shared" si="62"/>
        <v>11761.239999999998</v>
      </c>
      <c r="H711">
        <f t="shared" si="55"/>
        <v>1</v>
      </c>
      <c r="I711" s="87"/>
      <c r="J711" s="85"/>
      <c r="K711" s="87"/>
      <c r="L711" s="85"/>
      <c r="M711" s="207">
        <v>45152</v>
      </c>
      <c r="N711" s="208" t="s">
        <v>38</v>
      </c>
      <c r="O711" s="208">
        <v>634</v>
      </c>
      <c r="P711" s="209" t="s">
        <v>536</v>
      </c>
      <c r="Q711" s="209" t="s">
        <v>73</v>
      </c>
      <c r="R711" s="45" t="s">
        <v>1489</v>
      </c>
      <c r="S711" s="45" t="s">
        <v>1490</v>
      </c>
      <c r="T711" s="44"/>
      <c r="U711" s="87"/>
    </row>
    <row r="712" spans="1:21" x14ac:dyDescent="0.25">
      <c r="A712" s="368">
        <v>45153</v>
      </c>
      <c r="B712" s="205" t="s">
        <v>53</v>
      </c>
      <c r="C712" s="205" t="s">
        <v>64</v>
      </c>
      <c r="D712" s="213" t="s">
        <v>1299</v>
      </c>
      <c r="E712" s="213">
        <v>8846.6</v>
      </c>
      <c r="F712" s="213"/>
      <c r="G712" s="53">
        <f>G711+E712-F712</f>
        <v>20607.839999999997</v>
      </c>
      <c r="H712">
        <f t="shared" si="55"/>
        <v>0</v>
      </c>
      <c r="I712" s="87"/>
      <c r="J712" s="87"/>
      <c r="K712" s="87"/>
      <c r="L712" s="85"/>
      <c r="M712" s="207">
        <v>45152</v>
      </c>
      <c r="N712" s="208" t="s">
        <v>38</v>
      </c>
      <c r="O712" s="208">
        <v>499</v>
      </c>
      <c r="P712" s="209" t="s">
        <v>1174</v>
      </c>
      <c r="Q712" s="209" t="s">
        <v>73</v>
      </c>
      <c r="R712" s="45" t="s">
        <v>1491</v>
      </c>
      <c r="S712" s="45" t="s">
        <v>1492</v>
      </c>
      <c r="T712" s="44"/>
      <c r="U712" s="87"/>
    </row>
    <row r="713" spans="1:21" x14ac:dyDescent="0.25">
      <c r="A713" s="368">
        <v>45153</v>
      </c>
      <c r="B713" s="205" t="s">
        <v>15</v>
      </c>
      <c r="C713" s="205" t="s">
        <v>65</v>
      </c>
      <c r="D713" s="213" t="s">
        <v>104</v>
      </c>
      <c r="E713" s="213"/>
      <c r="F713" s="213">
        <v>1084.57</v>
      </c>
      <c r="G713" s="53">
        <f t="shared" ref="G713:G721" si="63">G712+E713-F713</f>
        <v>19523.269999999997</v>
      </c>
      <c r="H713">
        <f t="shared" si="55"/>
        <v>0</v>
      </c>
      <c r="I713" s="87"/>
      <c r="J713" s="85"/>
      <c r="K713" s="87"/>
      <c r="L713" s="85"/>
      <c r="M713" s="207">
        <v>45152</v>
      </c>
      <c r="N713" s="208" t="s">
        <v>38</v>
      </c>
      <c r="O713" s="208">
        <v>537</v>
      </c>
      <c r="P713" s="209" t="s">
        <v>1493</v>
      </c>
      <c r="Q713" s="209" t="s">
        <v>73</v>
      </c>
      <c r="R713" s="45" t="s">
        <v>1494</v>
      </c>
      <c r="S713" s="45" t="s">
        <v>1495</v>
      </c>
      <c r="T713" s="44"/>
      <c r="U713" s="87"/>
    </row>
    <row r="714" spans="1:21" x14ac:dyDescent="0.25">
      <c r="A714" s="368">
        <v>45153</v>
      </c>
      <c r="B714" s="205" t="s">
        <v>53</v>
      </c>
      <c r="C714" s="205" t="s">
        <v>64</v>
      </c>
      <c r="D714" s="213" t="s">
        <v>438</v>
      </c>
      <c r="E714" s="213">
        <v>1382.24</v>
      </c>
      <c r="F714" s="213"/>
      <c r="G714" s="53">
        <f t="shared" si="63"/>
        <v>20905.509999999998</v>
      </c>
      <c r="H714">
        <f t="shared" si="55"/>
        <v>0</v>
      </c>
      <c r="I714" s="87"/>
      <c r="J714" s="85"/>
      <c r="K714" s="87"/>
      <c r="L714" s="87"/>
      <c r="M714" s="207">
        <v>45152</v>
      </c>
      <c r="N714" s="208" t="s">
        <v>38</v>
      </c>
      <c r="O714" s="208">
        <v>875</v>
      </c>
      <c r="P714" s="209" t="s">
        <v>1170</v>
      </c>
      <c r="Q714" s="209" t="s">
        <v>73</v>
      </c>
      <c r="R714" s="45" t="s">
        <v>1496</v>
      </c>
      <c r="S714" s="45" t="s">
        <v>1497</v>
      </c>
      <c r="T714" s="44"/>
      <c r="U714" s="87"/>
    </row>
    <row r="715" spans="1:21" x14ac:dyDescent="0.25">
      <c r="A715" s="503">
        <v>45154</v>
      </c>
      <c r="B715" s="127" t="s">
        <v>15</v>
      </c>
      <c r="C715" s="133">
        <v>57285594</v>
      </c>
      <c r="D715" s="128" t="s">
        <v>845</v>
      </c>
      <c r="E715" s="128"/>
      <c r="F715" s="128">
        <v>2000</v>
      </c>
      <c r="G715" s="53">
        <f t="shared" si="63"/>
        <v>18905.509999999998</v>
      </c>
      <c r="H715">
        <f t="shared" si="55"/>
        <v>0</v>
      </c>
      <c r="I715" s="87"/>
      <c r="J715" s="85"/>
      <c r="K715" s="87"/>
      <c r="L715" s="85"/>
      <c r="M715" s="330">
        <v>45153</v>
      </c>
      <c r="N715" s="331" t="s">
        <v>27</v>
      </c>
      <c r="O715" s="331">
        <v>230</v>
      </c>
      <c r="P715" s="332" t="s">
        <v>73</v>
      </c>
      <c r="Q715" s="332" t="s">
        <v>1499</v>
      </c>
      <c r="R715" s="264" t="s">
        <v>1500</v>
      </c>
      <c r="S715" s="264" t="s">
        <v>1501</v>
      </c>
      <c r="T715" s="435"/>
      <c r="U715" s="87"/>
    </row>
    <row r="716" spans="1:21" x14ac:dyDescent="0.25">
      <c r="A716" s="503">
        <v>45154</v>
      </c>
      <c r="B716" s="127" t="s">
        <v>1443</v>
      </c>
      <c r="C716" s="127" t="s">
        <v>65</v>
      </c>
      <c r="D716" s="128" t="s">
        <v>1444</v>
      </c>
      <c r="E716" s="128"/>
      <c r="F716" s="128">
        <v>1</v>
      </c>
      <c r="G716" s="53">
        <f t="shared" si="63"/>
        <v>18904.509999999998</v>
      </c>
      <c r="H716">
        <f t="shared" si="55"/>
        <v>1</v>
      </c>
      <c r="I716" s="87"/>
      <c r="J716" s="85"/>
      <c r="K716" s="87"/>
      <c r="L716" s="85"/>
      <c r="M716" s="330">
        <v>45153</v>
      </c>
      <c r="N716" s="331" t="s">
        <v>38</v>
      </c>
      <c r="O716" s="331">
        <v>294</v>
      </c>
      <c r="P716" s="332" t="s">
        <v>1502</v>
      </c>
      <c r="Q716" s="332" t="s">
        <v>73</v>
      </c>
      <c r="R716" s="264" t="s">
        <v>1503</v>
      </c>
      <c r="S716" s="264" t="s">
        <v>1504</v>
      </c>
      <c r="T716" s="435"/>
      <c r="U716" s="87"/>
    </row>
    <row r="717" spans="1:21" x14ac:dyDescent="0.25">
      <c r="A717" s="503">
        <v>45154</v>
      </c>
      <c r="B717" s="127" t="s">
        <v>15</v>
      </c>
      <c r="C717" s="127">
        <v>57287471</v>
      </c>
      <c r="D717" s="128" t="s">
        <v>207</v>
      </c>
      <c r="E717" s="128"/>
      <c r="F717" s="128">
        <v>125</v>
      </c>
      <c r="G717" s="53">
        <f t="shared" si="63"/>
        <v>18779.509999999998</v>
      </c>
      <c r="H717">
        <f t="shared" si="55"/>
        <v>0</v>
      </c>
      <c r="I717" s="87"/>
      <c r="J717" s="85"/>
      <c r="K717" s="87"/>
      <c r="L717" s="85"/>
      <c r="M717" s="330">
        <v>45153</v>
      </c>
      <c r="N717" s="331" t="s">
        <v>27</v>
      </c>
      <c r="O717" s="331">
        <v>226</v>
      </c>
      <c r="P717" s="332" t="s">
        <v>73</v>
      </c>
      <c r="Q717" s="332" t="s">
        <v>1505</v>
      </c>
      <c r="R717" s="264" t="s">
        <v>1506</v>
      </c>
      <c r="S717" s="264" t="s">
        <v>1507</v>
      </c>
      <c r="T717" s="435"/>
      <c r="U717" s="87"/>
    </row>
    <row r="718" spans="1:21" x14ac:dyDescent="0.25">
      <c r="A718" s="503">
        <v>45154</v>
      </c>
      <c r="B718" s="127" t="s">
        <v>1443</v>
      </c>
      <c r="C718" s="127" t="s">
        <v>65</v>
      </c>
      <c r="D718" s="128" t="s">
        <v>1444</v>
      </c>
      <c r="E718" s="128"/>
      <c r="F718" s="128">
        <v>1</v>
      </c>
      <c r="G718" s="53">
        <f t="shared" si="63"/>
        <v>18778.509999999998</v>
      </c>
      <c r="H718">
        <f t="shared" si="55"/>
        <v>1</v>
      </c>
      <c r="I718" s="87"/>
      <c r="J718" s="85"/>
      <c r="K718" s="87"/>
      <c r="L718" s="85"/>
      <c r="M718" s="461">
        <v>45154</v>
      </c>
      <c r="N718" s="462" t="s">
        <v>38</v>
      </c>
      <c r="O718" s="462">
        <v>634</v>
      </c>
      <c r="P718" s="463" t="s">
        <v>154</v>
      </c>
      <c r="Q718" s="463" t="s">
        <v>73</v>
      </c>
      <c r="R718" s="296" t="s">
        <v>1508</v>
      </c>
      <c r="S718" s="296" t="s">
        <v>1508</v>
      </c>
      <c r="T718" s="443"/>
      <c r="U718" s="87"/>
    </row>
    <row r="719" spans="1:21" x14ac:dyDescent="0.25">
      <c r="A719" s="503">
        <v>45154</v>
      </c>
      <c r="B719" s="127" t="s">
        <v>53</v>
      </c>
      <c r="C719" s="127" t="s">
        <v>64</v>
      </c>
      <c r="D719" s="128" t="s">
        <v>850</v>
      </c>
      <c r="E719" s="128">
        <v>2061.1</v>
      </c>
      <c r="F719" s="128"/>
      <c r="G719" s="53">
        <f t="shared" si="63"/>
        <v>20839.609999999997</v>
      </c>
      <c r="H719">
        <f t="shared" si="55"/>
        <v>0</v>
      </c>
      <c r="I719" s="87"/>
      <c r="J719" s="85"/>
      <c r="K719" s="87"/>
      <c r="L719" s="85"/>
      <c r="M719" s="461">
        <v>45154</v>
      </c>
      <c r="N719" s="462" t="s">
        <v>38</v>
      </c>
      <c r="O719" s="462">
        <v>499</v>
      </c>
      <c r="P719" s="463" t="s">
        <v>1170</v>
      </c>
      <c r="Q719" s="463" t="s">
        <v>73</v>
      </c>
      <c r="R719" s="296" t="s">
        <v>1509</v>
      </c>
      <c r="S719" s="296" t="s">
        <v>1509</v>
      </c>
      <c r="T719" s="443"/>
      <c r="U719" s="87"/>
    </row>
    <row r="720" spans="1:21" x14ac:dyDescent="0.25">
      <c r="A720" s="503">
        <v>45154</v>
      </c>
      <c r="B720" s="127" t="s">
        <v>53</v>
      </c>
      <c r="C720" s="127" t="s">
        <v>64</v>
      </c>
      <c r="D720" s="128" t="s">
        <v>1541</v>
      </c>
      <c r="E720" s="128">
        <v>1038.76</v>
      </c>
      <c r="F720" s="128"/>
      <c r="G720" s="53">
        <f t="shared" si="63"/>
        <v>21878.369999999995</v>
      </c>
      <c r="H720">
        <f t="shared" si="55"/>
        <v>0</v>
      </c>
      <c r="I720" s="87"/>
      <c r="J720" s="85"/>
      <c r="K720" s="87"/>
      <c r="L720" s="85"/>
      <c r="M720" s="461">
        <v>45154</v>
      </c>
      <c r="N720" s="462" t="s">
        <v>38</v>
      </c>
      <c r="O720" s="462">
        <v>634</v>
      </c>
      <c r="P720" s="463" t="s">
        <v>1510</v>
      </c>
      <c r="Q720" s="463" t="s">
        <v>73</v>
      </c>
      <c r="R720" s="296" t="s">
        <v>1511</v>
      </c>
      <c r="S720" s="296" t="s">
        <v>1511</v>
      </c>
      <c r="T720" s="443"/>
      <c r="U720" s="87"/>
    </row>
    <row r="721" spans="1:21" x14ac:dyDescent="0.25">
      <c r="A721" s="503">
        <v>45154</v>
      </c>
      <c r="B721" s="127" t="s">
        <v>53</v>
      </c>
      <c r="C721" s="127" t="s">
        <v>64</v>
      </c>
      <c r="D721" s="128" t="s">
        <v>110</v>
      </c>
      <c r="E721" s="128">
        <v>237.6</v>
      </c>
      <c r="F721" s="128"/>
      <c r="G721" s="53">
        <f t="shared" si="63"/>
        <v>22115.969999999994</v>
      </c>
      <c r="H721">
        <f t="shared" si="55"/>
        <v>0</v>
      </c>
      <c r="I721" s="87"/>
      <c r="J721" s="85"/>
      <c r="K721" s="87"/>
      <c r="L721" s="85"/>
      <c r="M721" s="461">
        <v>45154</v>
      </c>
      <c r="N721" s="462" t="s">
        <v>38</v>
      </c>
      <c r="O721" s="462">
        <v>499</v>
      </c>
      <c r="P721" s="463" t="s">
        <v>1170</v>
      </c>
      <c r="Q721" s="463" t="s">
        <v>73</v>
      </c>
      <c r="R721" s="296" t="s">
        <v>1512</v>
      </c>
      <c r="S721" s="296" t="s">
        <v>1512</v>
      </c>
      <c r="T721" s="443"/>
      <c r="U721" s="87"/>
    </row>
    <row r="722" spans="1:21" x14ac:dyDescent="0.25">
      <c r="A722" s="503">
        <v>45155</v>
      </c>
      <c r="B722" s="127" t="s">
        <v>15</v>
      </c>
      <c r="C722" s="133">
        <v>13201983</v>
      </c>
      <c r="D722" s="128" t="s">
        <v>1214</v>
      </c>
      <c r="E722" s="128"/>
      <c r="F722" s="128">
        <v>5749.99</v>
      </c>
      <c r="G722" s="53">
        <f>G721+E722-F722</f>
        <v>16365.979999999994</v>
      </c>
      <c r="H722">
        <f t="shared" si="55"/>
        <v>0</v>
      </c>
      <c r="I722" s="87"/>
      <c r="J722" s="85"/>
      <c r="K722" s="87"/>
      <c r="L722" s="85"/>
      <c r="M722" s="461">
        <v>45154</v>
      </c>
      <c r="N722" s="462" t="s">
        <v>27</v>
      </c>
      <c r="O722" s="462">
        <v>226</v>
      </c>
      <c r="P722" s="463" t="s">
        <v>73</v>
      </c>
      <c r="Q722" s="463" t="s">
        <v>1513</v>
      </c>
      <c r="R722" s="296" t="s">
        <v>1514</v>
      </c>
      <c r="S722" s="296" t="s">
        <v>1514</v>
      </c>
      <c r="T722" s="443"/>
      <c r="U722" s="87"/>
    </row>
    <row r="723" spans="1:21" x14ac:dyDescent="0.25">
      <c r="A723" s="503">
        <v>45155</v>
      </c>
      <c r="B723" s="127" t="s">
        <v>1443</v>
      </c>
      <c r="C723" s="127" t="s">
        <v>65</v>
      </c>
      <c r="D723" s="127" t="s">
        <v>1444</v>
      </c>
      <c r="E723" s="128"/>
      <c r="F723" s="128">
        <v>4</v>
      </c>
      <c r="G723" s="53">
        <f t="shared" ref="G723:G731" si="64">G722+E723-F723</f>
        <v>16361.979999999994</v>
      </c>
      <c r="H723">
        <f t="shared" si="55"/>
        <v>4</v>
      </c>
      <c r="I723" s="87"/>
      <c r="J723" s="85"/>
      <c r="K723" s="87"/>
      <c r="L723" s="85"/>
      <c r="M723" s="461">
        <v>45154</v>
      </c>
      <c r="N723" s="462" t="s">
        <v>27</v>
      </c>
      <c r="O723" s="462">
        <v>226</v>
      </c>
      <c r="P723" s="463" t="s">
        <v>73</v>
      </c>
      <c r="Q723" s="463" t="s">
        <v>1515</v>
      </c>
      <c r="R723" s="296" t="s">
        <v>1516</v>
      </c>
      <c r="S723" s="296" t="s">
        <v>1516</v>
      </c>
      <c r="T723" s="443"/>
      <c r="U723" s="87"/>
    </row>
    <row r="724" spans="1:21" x14ac:dyDescent="0.25">
      <c r="A724" s="503">
        <v>45155</v>
      </c>
      <c r="B724" s="127" t="s">
        <v>15</v>
      </c>
      <c r="C724" s="133">
        <v>57305623</v>
      </c>
      <c r="D724" s="127" t="s">
        <v>1214</v>
      </c>
      <c r="E724" s="128"/>
      <c r="F724" s="128">
        <v>631.69000000000005</v>
      </c>
      <c r="G724" s="53">
        <f t="shared" si="64"/>
        <v>15730.289999999994</v>
      </c>
      <c r="H724">
        <f t="shared" si="55"/>
        <v>0</v>
      </c>
      <c r="I724" s="87"/>
      <c r="J724" s="87"/>
      <c r="K724" s="87"/>
      <c r="L724" s="85"/>
      <c r="M724" s="461">
        <v>45155</v>
      </c>
      <c r="N724" s="462" t="s">
        <v>27</v>
      </c>
      <c r="O724" s="462">
        <v>226</v>
      </c>
      <c r="P724" s="463" t="s">
        <v>73</v>
      </c>
      <c r="Q724" s="463" t="s">
        <v>143</v>
      </c>
      <c r="R724" s="502" t="s">
        <v>1517</v>
      </c>
      <c r="S724" s="502" t="s">
        <v>1517</v>
      </c>
      <c r="T724" s="501"/>
      <c r="U724" s="87"/>
    </row>
    <row r="725" spans="1:21" x14ac:dyDescent="0.25">
      <c r="A725" s="503">
        <v>45155</v>
      </c>
      <c r="B725" s="127" t="s">
        <v>1443</v>
      </c>
      <c r="C725" s="127" t="s">
        <v>65</v>
      </c>
      <c r="D725" s="127" t="s">
        <v>1444</v>
      </c>
      <c r="E725" s="128"/>
      <c r="F725" s="128">
        <v>2</v>
      </c>
      <c r="G725" s="53">
        <f t="shared" si="64"/>
        <v>15728.289999999994</v>
      </c>
      <c r="H725">
        <f t="shared" si="55"/>
        <v>2</v>
      </c>
      <c r="I725" s="87"/>
      <c r="J725" s="87"/>
      <c r="K725" s="87"/>
      <c r="L725" s="85"/>
      <c r="M725" s="461">
        <v>45155</v>
      </c>
      <c r="N725" s="462" t="s">
        <v>38</v>
      </c>
      <c r="O725" s="462">
        <v>634</v>
      </c>
      <c r="P725" s="463" t="s">
        <v>1518</v>
      </c>
      <c r="Q725" s="463" t="s">
        <v>73</v>
      </c>
      <c r="R725" s="296" t="s">
        <v>1519</v>
      </c>
      <c r="S725" s="296" t="s">
        <v>1519</v>
      </c>
      <c r="T725" s="443"/>
      <c r="U725" s="87"/>
    </row>
    <row r="726" spans="1:21" x14ac:dyDescent="0.25">
      <c r="A726" s="503">
        <v>45156</v>
      </c>
      <c r="B726" s="127" t="s">
        <v>15</v>
      </c>
      <c r="C726" s="127">
        <v>57322188</v>
      </c>
      <c r="D726" s="127" t="s">
        <v>1214</v>
      </c>
      <c r="E726" s="128"/>
      <c r="F726" s="128">
        <v>2732</v>
      </c>
      <c r="G726" s="53">
        <f t="shared" si="64"/>
        <v>12996.289999999994</v>
      </c>
      <c r="H726">
        <f t="shared" si="55"/>
        <v>0</v>
      </c>
      <c r="I726" s="87"/>
      <c r="J726" s="87"/>
      <c r="K726" s="87"/>
      <c r="L726" s="87"/>
      <c r="M726" s="461">
        <v>45155</v>
      </c>
      <c r="N726" s="462" t="s">
        <v>38</v>
      </c>
      <c r="O726" s="462">
        <v>499</v>
      </c>
      <c r="P726" s="463" t="s">
        <v>1196</v>
      </c>
      <c r="Q726" s="463" t="s">
        <v>73</v>
      </c>
      <c r="R726" s="296" t="s">
        <v>1520</v>
      </c>
      <c r="S726" s="296" t="s">
        <v>1520</v>
      </c>
      <c r="T726" s="443"/>
      <c r="U726" s="87"/>
    </row>
    <row r="727" spans="1:21" x14ac:dyDescent="0.25">
      <c r="A727" s="503">
        <v>45156</v>
      </c>
      <c r="B727" s="127" t="s">
        <v>1443</v>
      </c>
      <c r="C727" s="127" t="s">
        <v>65</v>
      </c>
      <c r="D727" s="127" t="s">
        <v>1444</v>
      </c>
      <c r="E727" s="128"/>
      <c r="F727" s="128">
        <v>3</v>
      </c>
      <c r="G727" s="53">
        <f t="shared" si="64"/>
        <v>12993.289999999994</v>
      </c>
      <c r="H727">
        <f t="shared" si="55"/>
        <v>3</v>
      </c>
      <c r="I727" s="87"/>
      <c r="J727" s="87"/>
      <c r="K727" s="87"/>
      <c r="L727" s="87"/>
      <c r="M727" s="461">
        <v>45155</v>
      </c>
      <c r="N727" s="462" t="s">
        <v>38</v>
      </c>
      <c r="O727" s="462">
        <v>634</v>
      </c>
      <c r="P727" s="463" t="s">
        <v>1521</v>
      </c>
      <c r="Q727" s="463" t="s">
        <v>73</v>
      </c>
      <c r="R727" s="296" t="s">
        <v>1522</v>
      </c>
      <c r="S727" s="296" t="s">
        <v>1522</v>
      </c>
      <c r="T727" s="443"/>
      <c r="U727" s="87"/>
    </row>
    <row r="728" spans="1:21" x14ac:dyDescent="0.25">
      <c r="A728" s="503">
        <v>45155</v>
      </c>
      <c r="B728" s="127" t="s">
        <v>53</v>
      </c>
      <c r="C728" s="127" t="s">
        <v>64</v>
      </c>
      <c r="D728" s="127" t="s">
        <v>332</v>
      </c>
      <c r="E728" s="128">
        <v>100</v>
      </c>
      <c r="F728" s="128"/>
      <c r="G728" s="53">
        <f t="shared" si="64"/>
        <v>13093.289999999994</v>
      </c>
      <c r="H728">
        <f t="shared" si="55"/>
        <v>0</v>
      </c>
      <c r="I728" s="87"/>
      <c r="J728" s="87"/>
      <c r="K728" s="87"/>
      <c r="L728" s="87"/>
      <c r="M728" s="461">
        <v>45155</v>
      </c>
      <c r="N728" s="462" t="s">
        <v>38</v>
      </c>
      <c r="O728" s="462">
        <v>499</v>
      </c>
      <c r="P728" s="463" t="s">
        <v>1174</v>
      </c>
      <c r="Q728" s="463" t="s">
        <v>73</v>
      </c>
      <c r="R728" s="296" t="s">
        <v>1523</v>
      </c>
      <c r="S728" s="296" t="s">
        <v>1523</v>
      </c>
      <c r="T728" s="443"/>
      <c r="U728" s="87"/>
    </row>
    <row r="729" spans="1:21" x14ac:dyDescent="0.25">
      <c r="A729" s="503">
        <v>45156</v>
      </c>
      <c r="B729" s="127" t="s">
        <v>53</v>
      </c>
      <c r="C729" s="127" t="s">
        <v>64</v>
      </c>
      <c r="D729" s="127" t="s">
        <v>1445</v>
      </c>
      <c r="E729" s="128">
        <v>2455.1999999999998</v>
      </c>
      <c r="F729" s="128"/>
      <c r="G729" s="53">
        <f t="shared" si="64"/>
        <v>15548.489999999994</v>
      </c>
      <c r="H729">
        <f t="shared" si="55"/>
        <v>0</v>
      </c>
      <c r="I729" s="87"/>
      <c r="J729" s="87"/>
      <c r="K729" s="87"/>
      <c r="L729" s="87"/>
      <c r="M729" s="461">
        <v>45155</v>
      </c>
      <c r="N729" s="462" t="s">
        <v>27</v>
      </c>
      <c r="O729" s="462">
        <v>226</v>
      </c>
      <c r="P729" s="463" t="s">
        <v>73</v>
      </c>
      <c r="Q729" s="463" t="s">
        <v>200</v>
      </c>
      <c r="R729" s="296" t="s">
        <v>1524</v>
      </c>
      <c r="S729" s="296" t="s">
        <v>1524</v>
      </c>
      <c r="T729" s="443"/>
      <c r="U729" s="87"/>
    </row>
    <row r="730" spans="1:21" x14ac:dyDescent="0.25">
      <c r="A730" s="503">
        <v>45159</v>
      </c>
      <c r="B730" s="127" t="s">
        <v>15</v>
      </c>
      <c r="C730" s="127" t="s">
        <v>65</v>
      </c>
      <c r="D730" s="127" t="s">
        <v>1539</v>
      </c>
      <c r="E730" s="128"/>
      <c r="F730" s="128">
        <v>90</v>
      </c>
      <c r="G730" s="53">
        <f t="shared" si="64"/>
        <v>15458.489999999994</v>
      </c>
      <c r="H730">
        <f t="shared" ref="H730:H782" si="65">IF(D730="Movimiento Bancos",F730,0)</f>
        <v>0</v>
      </c>
      <c r="I730" s="87"/>
      <c r="J730" s="87"/>
      <c r="K730" s="87"/>
      <c r="L730" s="87"/>
      <c r="M730" s="461">
        <v>45156</v>
      </c>
      <c r="N730" s="462" t="s">
        <v>38</v>
      </c>
      <c r="O730" s="462">
        <v>634</v>
      </c>
      <c r="P730" s="463" t="s">
        <v>1525</v>
      </c>
      <c r="Q730" s="463" t="s">
        <v>73</v>
      </c>
      <c r="R730" s="296" t="s">
        <v>1526</v>
      </c>
      <c r="S730" s="296" t="s">
        <v>1526</v>
      </c>
      <c r="T730" s="443"/>
      <c r="U730" s="87"/>
    </row>
    <row r="731" spans="1:21" x14ac:dyDescent="0.25">
      <c r="A731" s="503">
        <v>45159</v>
      </c>
      <c r="B731" s="127" t="s">
        <v>15</v>
      </c>
      <c r="C731" s="127">
        <v>57343668</v>
      </c>
      <c r="D731" s="127" t="s">
        <v>1214</v>
      </c>
      <c r="E731" s="128"/>
      <c r="F731" s="128">
        <v>300</v>
      </c>
      <c r="G731" s="53">
        <f t="shared" si="64"/>
        <v>15158.489999999994</v>
      </c>
      <c r="H731">
        <f t="shared" si="65"/>
        <v>0</v>
      </c>
      <c r="I731" s="87"/>
      <c r="J731" s="87"/>
      <c r="K731" s="87"/>
      <c r="L731" s="87"/>
      <c r="M731" s="461">
        <v>45156</v>
      </c>
      <c r="N731" s="462" t="s">
        <v>38</v>
      </c>
      <c r="O731" s="462">
        <v>499</v>
      </c>
      <c r="P731" s="463" t="s">
        <v>1328</v>
      </c>
      <c r="Q731" s="463" t="s">
        <v>73</v>
      </c>
      <c r="R731" s="296" t="s">
        <v>1527</v>
      </c>
      <c r="S731" s="296" t="s">
        <v>1527</v>
      </c>
      <c r="T731" s="443"/>
      <c r="U731" s="87"/>
    </row>
    <row r="732" spans="1:21" x14ac:dyDescent="0.25">
      <c r="A732" s="503">
        <v>45159</v>
      </c>
      <c r="B732" s="127" t="s">
        <v>53</v>
      </c>
      <c r="C732" s="127" t="s">
        <v>64</v>
      </c>
      <c r="D732" s="127" t="s">
        <v>332</v>
      </c>
      <c r="E732" s="128">
        <v>220</v>
      </c>
      <c r="F732" s="128"/>
      <c r="G732" s="53">
        <f>G731+E732-F732</f>
        <v>15378.489999999994</v>
      </c>
      <c r="H732">
        <f t="shared" si="65"/>
        <v>0</v>
      </c>
      <c r="I732" s="87"/>
      <c r="J732" s="87"/>
      <c r="K732" s="87"/>
      <c r="L732" s="87"/>
      <c r="M732" s="461">
        <v>45156</v>
      </c>
      <c r="N732" s="462" t="s">
        <v>27</v>
      </c>
      <c r="O732" s="462">
        <v>230</v>
      </c>
      <c r="P732" s="463" t="s">
        <v>73</v>
      </c>
      <c r="Q732" s="463" t="s">
        <v>1064</v>
      </c>
      <c r="R732" s="296" t="s">
        <v>1528</v>
      </c>
      <c r="S732" s="296" t="s">
        <v>1528</v>
      </c>
      <c r="T732" s="443"/>
      <c r="U732" s="87"/>
    </row>
    <row r="733" spans="1:21" x14ac:dyDescent="0.25">
      <c r="A733" s="503">
        <v>45159</v>
      </c>
      <c r="B733" s="127" t="s">
        <v>1443</v>
      </c>
      <c r="C733" s="127" t="s">
        <v>65</v>
      </c>
      <c r="D733" s="127" t="s">
        <v>1444</v>
      </c>
      <c r="E733" s="128"/>
      <c r="F733" s="128">
        <v>2</v>
      </c>
      <c r="G733" s="53">
        <f t="shared" ref="G733:G748" si="66">G732+E733-F733</f>
        <v>15376.489999999994</v>
      </c>
      <c r="H733">
        <f t="shared" si="65"/>
        <v>2</v>
      </c>
      <c r="I733" s="87"/>
      <c r="J733" s="87"/>
      <c r="K733" s="87"/>
      <c r="L733" s="87"/>
      <c r="M733" s="461">
        <v>45159</v>
      </c>
      <c r="N733" s="462" t="s">
        <v>1529</v>
      </c>
      <c r="O733" s="462">
        <v>11</v>
      </c>
      <c r="P733" s="463" t="s">
        <v>88</v>
      </c>
      <c r="Q733" s="463" t="s">
        <v>73</v>
      </c>
      <c r="R733" s="502" t="s">
        <v>1530</v>
      </c>
      <c r="S733" s="502" t="s">
        <v>1530</v>
      </c>
      <c r="T733" s="501"/>
      <c r="U733" s="87"/>
    </row>
    <row r="734" spans="1:21" x14ac:dyDescent="0.25">
      <c r="A734" s="503">
        <v>45159</v>
      </c>
      <c r="B734" s="127" t="s">
        <v>53</v>
      </c>
      <c r="C734" s="127" t="s">
        <v>64</v>
      </c>
      <c r="D734" s="127" t="s">
        <v>1540</v>
      </c>
      <c r="E734" s="128">
        <v>220</v>
      </c>
      <c r="F734" s="128"/>
      <c r="G734" s="53">
        <f t="shared" si="66"/>
        <v>15596.489999999994</v>
      </c>
      <c r="H734">
        <f t="shared" si="65"/>
        <v>0</v>
      </c>
      <c r="I734" s="87"/>
      <c r="J734" s="87"/>
      <c r="K734" s="87"/>
      <c r="L734" s="87"/>
      <c r="M734" s="461">
        <v>45159</v>
      </c>
      <c r="N734" s="462" t="s">
        <v>27</v>
      </c>
      <c r="O734" s="462">
        <v>226</v>
      </c>
      <c r="P734" s="463" t="s">
        <v>73</v>
      </c>
      <c r="Q734" s="463" t="s">
        <v>1136</v>
      </c>
      <c r="R734" s="296" t="s">
        <v>1531</v>
      </c>
      <c r="S734" s="296" t="s">
        <v>1531</v>
      </c>
      <c r="T734" s="443"/>
      <c r="U734" s="87"/>
    </row>
    <row r="735" spans="1:21" x14ac:dyDescent="0.25">
      <c r="A735" s="503">
        <v>45159</v>
      </c>
      <c r="B735" s="127" t="s">
        <v>15</v>
      </c>
      <c r="C735" s="127">
        <v>57343960</v>
      </c>
      <c r="D735" s="127" t="s">
        <v>548</v>
      </c>
      <c r="E735" s="128"/>
      <c r="F735" s="128">
        <v>220</v>
      </c>
      <c r="G735" s="53">
        <f t="shared" si="66"/>
        <v>15376.489999999994</v>
      </c>
      <c r="H735">
        <f t="shared" si="65"/>
        <v>0</v>
      </c>
      <c r="I735" s="87"/>
      <c r="J735" s="87"/>
      <c r="K735" s="87"/>
      <c r="L735" s="87"/>
      <c r="M735" s="461">
        <v>45159</v>
      </c>
      <c r="N735" s="462" t="s">
        <v>38</v>
      </c>
      <c r="O735" s="462">
        <v>634</v>
      </c>
      <c r="P735" s="463" t="s">
        <v>217</v>
      </c>
      <c r="Q735" s="463" t="s">
        <v>73</v>
      </c>
      <c r="R735" s="296" t="s">
        <v>1532</v>
      </c>
      <c r="S735" s="296" t="s">
        <v>1532</v>
      </c>
      <c r="T735" s="443"/>
      <c r="U735" s="87"/>
    </row>
    <row r="736" spans="1:21" x14ac:dyDescent="0.25">
      <c r="A736" s="503">
        <v>45159</v>
      </c>
      <c r="B736" s="127" t="s">
        <v>1443</v>
      </c>
      <c r="C736" s="127" t="s">
        <v>65</v>
      </c>
      <c r="D736" s="127" t="s">
        <v>1444</v>
      </c>
      <c r="E736" s="128"/>
      <c r="F736" s="128">
        <v>1</v>
      </c>
      <c r="G736" s="53">
        <f t="shared" si="66"/>
        <v>15375.489999999994</v>
      </c>
      <c r="H736">
        <f t="shared" si="65"/>
        <v>1</v>
      </c>
      <c r="I736" s="87"/>
      <c r="J736" s="87"/>
      <c r="K736" s="87"/>
      <c r="L736" s="87"/>
      <c r="M736" s="461">
        <v>45159</v>
      </c>
      <c r="N736" s="462" t="s">
        <v>38</v>
      </c>
      <c r="O736" s="462">
        <v>499</v>
      </c>
      <c r="P736" s="463" t="s">
        <v>1174</v>
      </c>
      <c r="Q736" s="463" t="s">
        <v>73</v>
      </c>
      <c r="R736" s="296" t="s">
        <v>1533</v>
      </c>
      <c r="S736" s="296" t="s">
        <v>1533</v>
      </c>
      <c r="T736" s="443"/>
      <c r="U736" s="87"/>
    </row>
    <row r="737" spans="1:21" x14ac:dyDescent="0.25">
      <c r="A737" s="503">
        <v>45159</v>
      </c>
      <c r="B737" s="127" t="s">
        <v>53</v>
      </c>
      <c r="C737" s="127" t="s">
        <v>64</v>
      </c>
      <c r="D737" s="127" t="s">
        <v>332</v>
      </c>
      <c r="E737" s="128">
        <v>90</v>
      </c>
      <c r="F737" s="128"/>
      <c r="G737" s="53">
        <f t="shared" si="66"/>
        <v>15465.489999999994</v>
      </c>
      <c r="H737">
        <f t="shared" si="65"/>
        <v>0</v>
      </c>
      <c r="I737" s="87"/>
      <c r="J737" s="87"/>
      <c r="K737" s="87"/>
      <c r="L737" s="87"/>
      <c r="M737" s="461">
        <v>45159</v>
      </c>
      <c r="N737" s="462" t="s">
        <v>38</v>
      </c>
      <c r="O737" s="462">
        <v>634</v>
      </c>
      <c r="P737" s="463" t="s">
        <v>1136</v>
      </c>
      <c r="Q737" s="463" t="s">
        <v>73</v>
      </c>
      <c r="R737" s="296" t="s">
        <v>1534</v>
      </c>
      <c r="S737" s="296" t="s">
        <v>1534</v>
      </c>
      <c r="T737" s="443"/>
      <c r="U737" s="87"/>
    </row>
    <row r="738" spans="1:21" x14ac:dyDescent="0.25">
      <c r="A738" s="503">
        <v>45159</v>
      </c>
      <c r="B738" s="127" t="s">
        <v>53</v>
      </c>
      <c r="C738" s="127" t="s">
        <v>64</v>
      </c>
      <c r="D738" s="127" t="s">
        <v>889</v>
      </c>
      <c r="E738" s="128">
        <v>891</v>
      </c>
      <c r="F738" s="128"/>
      <c r="G738" s="53">
        <f t="shared" si="66"/>
        <v>16356.489999999994</v>
      </c>
      <c r="H738">
        <f t="shared" si="65"/>
        <v>0</v>
      </c>
      <c r="I738" s="87"/>
      <c r="J738" s="87"/>
      <c r="K738" s="87"/>
      <c r="L738" s="87"/>
      <c r="M738" s="461">
        <v>45159</v>
      </c>
      <c r="N738" s="462" t="s">
        <v>38</v>
      </c>
      <c r="O738" s="462">
        <v>499</v>
      </c>
      <c r="P738" s="463" t="s">
        <v>1170</v>
      </c>
      <c r="Q738" s="463" t="s">
        <v>73</v>
      </c>
      <c r="R738" s="296" t="s">
        <v>1535</v>
      </c>
      <c r="S738" s="296" t="s">
        <v>1535</v>
      </c>
      <c r="T738" s="443"/>
      <c r="U738" s="87"/>
    </row>
    <row r="739" spans="1:21" x14ac:dyDescent="0.25">
      <c r="A739" s="506">
        <v>45161</v>
      </c>
      <c r="B739" s="453" t="s">
        <v>15</v>
      </c>
      <c r="C739" s="453">
        <v>57358398</v>
      </c>
      <c r="D739" s="453" t="s">
        <v>552</v>
      </c>
      <c r="E739" s="507"/>
      <c r="F739" s="507">
        <v>300</v>
      </c>
      <c r="G739" s="53">
        <f t="shared" si="66"/>
        <v>16056.489999999994</v>
      </c>
      <c r="H739">
        <f t="shared" si="65"/>
        <v>0</v>
      </c>
      <c r="I739" s="87"/>
      <c r="J739" s="87"/>
      <c r="K739" s="87"/>
      <c r="L739" s="87"/>
      <c r="M739" s="461">
        <v>45159</v>
      </c>
      <c r="N739" s="462" t="s">
        <v>27</v>
      </c>
      <c r="O739" s="462">
        <v>226</v>
      </c>
      <c r="P739" s="463" t="s">
        <v>73</v>
      </c>
      <c r="Q739" s="463" t="s">
        <v>88</v>
      </c>
      <c r="R739" s="296" t="s">
        <v>1536</v>
      </c>
      <c r="S739" s="296" t="s">
        <v>1536</v>
      </c>
      <c r="T739" s="443"/>
      <c r="U739" s="87"/>
    </row>
    <row r="740" spans="1:21" x14ac:dyDescent="0.25">
      <c r="A740" s="506">
        <v>45161</v>
      </c>
      <c r="B740" s="453" t="s">
        <v>1443</v>
      </c>
      <c r="C740" s="453" t="s">
        <v>65</v>
      </c>
      <c r="D740" s="453" t="s">
        <v>1444</v>
      </c>
      <c r="E740" s="507"/>
      <c r="F740" s="507">
        <v>1</v>
      </c>
      <c r="G740" s="53">
        <f t="shared" si="66"/>
        <v>16055.489999999994</v>
      </c>
      <c r="H740">
        <f t="shared" si="65"/>
        <v>1</v>
      </c>
      <c r="I740" s="87"/>
      <c r="J740" s="87"/>
      <c r="K740" s="87"/>
      <c r="L740" s="87"/>
      <c r="M740" s="461">
        <v>45159</v>
      </c>
      <c r="N740" s="462" t="s">
        <v>27</v>
      </c>
      <c r="O740" s="462">
        <v>226</v>
      </c>
      <c r="P740" s="463" t="s">
        <v>73</v>
      </c>
      <c r="Q740" s="463" t="s">
        <v>1136</v>
      </c>
      <c r="R740" s="296" t="s">
        <v>1537</v>
      </c>
      <c r="S740" s="296" t="s">
        <v>1537</v>
      </c>
      <c r="T740" s="443"/>
      <c r="U740" s="87"/>
    </row>
    <row r="741" spans="1:21" x14ac:dyDescent="0.25">
      <c r="A741" s="506">
        <v>45161</v>
      </c>
      <c r="B741" s="453" t="s">
        <v>53</v>
      </c>
      <c r="C741" s="453" t="s">
        <v>64</v>
      </c>
      <c r="D741" s="453" t="s">
        <v>438</v>
      </c>
      <c r="E741" s="507">
        <v>2230.9899999999998</v>
      </c>
      <c r="F741" s="507"/>
      <c r="G741" s="53">
        <f t="shared" si="66"/>
        <v>18286.479999999996</v>
      </c>
      <c r="H741">
        <f t="shared" si="65"/>
        <v>0</v>
      </c>
      <c r="M741" s="461">
        <v>45159</v>
      </c>
      <c r="N741" s="462" t="s">
        <v>27</v>
      </c>
      <c r="O741" s="462">
        <v>903</v>
      </c>
      <c r="P741" s="463" t="s">
        <v>73</v>
      </c>
      <c r="Q741" s="463" t="s">
        <v>1034</v>
      </c>
      <c r="R741" s="502" t="s">
        <v>1538</v>
      </c>
      <c r="S741" s="502" t="s">
        <v>1538</v>
      </c>
      <c r="T741" s="501"/>
      <c r="U741" s="87"/>
    </row>
    <row r="742" spans="1:21" x14ac:dyDescent="0.25">
      <c r="A742" s="506">
        <v>45161</v>
      </c>
      <c r="B742" s="453" t="s">
        <v>15</v>
      </c>
      <c r="C742" s="453">
        <v>57369206</v>
      </c>
      <c r="D742" s="453" t="s">
        <v>1214</v>
      </c>
      <c r="E742" s="507"/>
      <c r="F742" s="507">
        <v>2600</v>
      </c>
      <c r="G742" s="53">
        <f t="shared" si="66"/>
        <v>15686.479999999996</v>
      </c>
      <c r="H742">
        <f t="shared" si="65"/>
        <v>0</v>
      </c>
      <c r="M742" s="508">
        <v>45160</v>
      </c>
      <c r="N742" s="509" t="s">
        <v>38</v>
      </c>
      <c r="O742" s="509">
        <v>634</v>
      </c>
      <c r="P742" s="510" t="s">
        <v>217</v>
      </c>
      <c r="Q742" s="510" t="s">
        <v>73</v>
      </c>
      <c r="R742" s="264" t="s">
        <v>1542</v>
      </c>
      <c r="S742" s="264" t="s">
        <v>1542</v>
      </c>
      <c r="T742" s="504"/>
      <c r="U742" s="87"/>
    </row>
    <row r="743" spans="1:21" x14ac:dyDescent="0.25">
      <c r="A743" s="506">
        <v>45161</v>
      </c>
      <c r="B743" s="511" t="s">
        <v>1443</v>
      </c>
      <c r="C743" s="511" t="s">
        <v>64</v>
      </c>
      <c r="D743" s="511" t="s">
        <v>1444</v>
      </c>
      <c r="E743" s="512"/>
      <c r="F743" s="507">
        <v>2</v>
      </c>
      <c r="G743" s="53">
        <f t="shared" si="66"/>
        <v>15684.479999999996</v>
      </c>
      <c r="H743">
        <f t="shared" si="65"/>
        <v>2</v>
      </c>
      <c r="M743" s="508">
        <v>45160</v>
      </c>
      <c r="N743" s="509" t="s">
        <v>38</v>
      </c>
      <c r="O743" s="509">
        <v>499</v>
      </c>
      <c r="P743" s="510" t="s">
        <v>1170</v>
      </c>
      <c r="Q743" s="510" t="s">
        <v>73</v>
      </c>
      <c r="R743" s="264" t="s">
        <v>1543</v>
      </c>
      <c r="S743" s="264" t="s">
        <v>1543</v>
      </c>
      <c r="T743" s="505"/>
      <c r="U743" s="87"/>
    </row>
    <row r="744" spans="1:21" x14ac:dyDescent="0.25">
      <c r="A744" s="506">
        <v>45161</v>
      </c>
      <c r="B744" s="453" t="s">
        <v>15</v>
      </c>
      <c r="C744" s="453">
        <v>57370079</v>
      </c>
      <c r="D744" s="453" t="s">
        <v>1560</v>
      </c>
      <c r="E744" s="507"/>
      <c r="F744" s="507">
        <v>150</v>
      </c>
      <c r="G744" s="53">
        <f t="shared" si="66"/>
        <v>15534.479999999996</v>
      </c>
      <c r="H744">
        <f t="shared" si="65"/>
        <v>0</v>
      </c>
      <c r="M744" s="508">
        <v>45160</v>
      </c>
      <c r="N744" s="509" t="s">
        <v>27</v>
      </c>
      <c r="O744" s="509">
        <v>226</v>
      </c>
      <c r="P744" s="510" t="s">
        <v>73</v>
      </c>
      <c r="Q744" s="510" t="s">
        <v>1544</v>
      </c>
      <c r="R744" s="264" t="s">
        <v>1545</v>
      </c>
      <c r="S744" s="264" t="s">
        <v>1545</v>
      </c>
      <c r="T744" s="505"/>
      <c r="U744" s="87"/>
    </row>
    <row r="745" spans="1:21" x14ac:dyDescent="0.25">
      <c r="A745" s="506">
        <v>45161</v>
      </c>
      <c r="B745" s="453" t="s">
        <v>1443</v>
      </c>
      <c r="C745" s="453" t="s">
        <v>65</v>
      </c>
      <c r="D745" s="453" t="s">
        <v>1444</v>
      </c>
      <c r="E745" s="507"/>
      <c r="F745" s="507">
        <v>1</v>
      </c>
      <c r="G745" s="53">
        <f t="shared" si="66"/>
        <v>15533.479999999996</v>
      </c>
      <c r="H745">
        <f t="shared" si="65"/>
        <v>1</v>
      </c>
      <c r="M745" s="508">
        <v>45161</v>
      </c>
      <c r="N745" s="509" t="s">
        <v>38</v>
      </c>
      <c r="O745" s="509">
        <v>634</v>
      </c>
      <c r="P745" s="510" t="s">
        <v>594</v>
      </c>
      <c r="Q745" s="510" t="s">
        <v>73</v>
      </c>
      <c r="R745" s="264" t="s">
        <v>1546</v>
      </c>
      <c r="S745" s="264" t="s">
        <v>1546</v>
      </c>
      <c r="T745" s="505"/>
      <c r="U745" s="87"/>
    </row>
    <row r="746" spans="1:21" x14ac:dyDescent="0.25">
      <c r="A746" s="506">
        <v>45161</v>
      </c>
      <c r="B746" s="453" t="s">
        <v>53</v>
      </c>
      <c r="C746" s="453" t="s">
        <v>64</v>
      </c>
      <c r="D746" s="453" t="s">
        <v>208</v>
      </c>
      <c r="E746" s="507">
        <v>2319.5700000000002</v>
      </c>
      <c r="F746" s="507"/>
      <c r="G746" s="53">
        <f t="shared" si="66"/>
        <v>17853.049999999996</v>
      </c>
      <c r="H746">
        <f t="shared" si="65"/>
        <v>0</v>
      </c>
      <c r="M746" s="508">
        <v>45161</v>
      </c>
      <c r="N746" s="509" t="s">
        <v>38</v>
      </c>
      <c r="O746" s="509">
        <v>499</v>
      </c>
      <c r="P746" s="510" t="s">
        <v>1174</v>
      </c>
      <c r="Q746" s="510" t="s">
        <v>73</v>
      </c>
      <c r="R746" s="264" t="s">
        <v>1547</v>
      </c>
      <c r="S746" s="264" t="s">
        <v>1547</v>
      </c>
      <c r="T746" s="505"/>
      <c r="U746" s="87"/>
    </row>
    <row r="747" spans="1:21" x14ac:dyDescent="0.25">
      <c r="A747" s="506">
        <v>45161</v>
      </c>
      <c r="B747" s="453" t="s">
        <v>15</v>
      </c>
      <c r="C747" s="453">
        <v>57372711</v>
      </c>
      <c r="D747" s="453" t="s">
        <v>548</v>
      </c>
      <c r="E747" s="507"/>
      <c r="F747" s="507">
        <v>350</v>
      </c>
      <c r="G747" s="53">
        <f t="shared" si="66"/>
        <v>17503.049999999996</v>
      </c>
      <c r="H747">
        <f t="shared" si="65"/>
        <v>0</v>
      </c>
      <c r="M747" s="508">
        <v>45161</v>
      </c>
      <c r="N747" s="509" t="s">
        <v>38</v>
      </c>
      <c r="O747" s="509">
        <v>634</v>
      </c>
      <c r="P747" s="510" t="s">
        <v>460</v>
      </c>
      <c r="Q747" s="510" t="s">
        <v>73</v>
      </c>
      <c r="R747" s="264" t="s">
        <v>1548</v>
      </c>
      <c r="S747" s="264" t="s">
        <v>1548</v>
      </c>
      <c r="T747" s="505"/>
      <c r="U747" s="87"/>
    </row>
    <row r="748" spans="1:21" x14ac:dyDescent="0.25">
      <c r="A748" s="506">
        <v>45161</v>
      </c>
      <c r="B748" s="453" t="s">
        <v>1443</v>
      </c>
      <c r="C748" s="453" t="s">
        <v>65</v>
      </c>
      <c r="D748" s="453" t="s">
        <v>1444</v>
      </c>
      <c r="E748" s="507"/>
      <c r="F748" s="507">
        <v>1</v>
      </c>
      <c r="G748" s="53">
        <f t="shared" si="66"/>
        <v>17502.049999999996</v>
      </c>
      <c r="H748">
        <f t="shared" si="65"/>
        <v>1</v>
      </c>
      <c r="M748" s="508">
        <v>45161</v>
      </c>
      <c r="N748" s="509" t="s">
        <v>38</v>
      </c>
      <c r="O748" s="509">
        <v>499</v>
      </c>
      <c r="P748" s="510" t="s">
        <v>1170</v>
      </c>
      <c r="Q748" s="510" t="s">
        <v>73</v>
      </c>
      <c r="R748" s="264" t="s">
        <v>1549</v>
      </c>
      <c r="S748" s="264" t="s">
        <v>1549</v>
      </c>
      <c r="T748" s="505"/>
      <c r="U748" s="87"/>
    </row>
    <row r="749" spans="1:21" x14ac:dyDescent="0.25">
      <c r="A749" s="506">
        <v>45161</v>
      </c>
      <c r="B749" s="453" t="s">
        <v>15</v>
      </c>
      <c r="C749" s="453">
        <v>57376769</v>
      </c>
      <c r="D749" s="453" t="s">
        <v>1214</v>
      </c>
      <c r="E749" s="507"/>
      <c r="F749" s="507">
        <v>400</v>
      </c>
      <c r="G749" s="53">
        <f>G748+E749-F749</f>
        <v>17102.049999999996</v>
      </c>
      <c r="H749">
        <f t="shared" si="65"/>
        <v>0</v>
      </c>
      <c r="M749" s="508">
        <v>45161</v>
      </c>
      <c r="N749" s="509" t="s">
        <v>83</v>
      </c>
      <c r="O749" s="509">
        <v>1</v>
      </c>
      <c r="P749" s="510" t="s">
        <v>73</v>
      </c>
      <c r="Q749" s="510" t="s">
        <v>1550</v>
      </c>
      <c r="R749" s="264" t="s">
        <v>1549</v>
      </c>
      <c r="S749" s="264" t="s">
        <v>1551</v>
      </c>
      <c r="T749" s="505"/>
      <c r="U749" s="87"/>
    </row>
    <row r="750" spans="1:21" x14ac:dyDescent="0.25">
      <c r="A750" s="506">
        <v>45161</v>
      </c>
      <c r="B750" s="453" t="s">
        <v>1443</v>
      </c>
      <c r="C750" s="453" t="s">
        <v>65</v>
      </c>
      <c r="D750" s="453" t="s">
        <v>1444</v>
      </c>
      <c r="E750" s="507"/>
      <c r="F750" s="507">
        <v>2</v>
      </c>
      <c r="G750" s="53">
        <f>G749+E750-F750</f>
        <v>17100.049999999996</v>
      </c>
      <c r="H750">
        <f t="shared" si="65"/>
        <v>2</v>
      </c>
      <c r="M750" s="508">
        <v>45161</v>
      </c>
      <c r="N750" s="509" t="s">
        <v>38</v>
      </c>
      <c r="O750" s="509">
        <v>634</v>
      </c>
      <c r="P750" s="510" t="s">
        <v>306</v>
      </c>
      <c r="Q750" s="510" t="s">
        <v>73</v>
      </c>
      <c r="R750" s="264" t="s">
        <v>1552</v>
      </c>
      <c r="S750" s="264" t="s">
        <v>1553</v>
      </c>
      <c r="T750" s="505"/>
      <c r="U750" s="87"/>
    </row>
    <row r="751" spans="1:21" x14ac:dyDescent="0.25">
      <c r="A751" s="399">
        <v>45162</v>
      </c>
      <c r="B751" s="272" t="s">
        <v>15</v>
      </c>
      <c r="C751" s="272">
        <v>13233483</v>
      </c>
      <c r="D751" s="272" t="s">
        <v>476</v>
      </c>
      <c r="E751" s="273"/>
      <c r="F751" s="273">
        <v>2848.11</v>
      </c>
      <c r="G751" s="53">
        <f t="shared" ref="G751" si="67">G750+E751-F751</f>
        <v>14251.939999999995</v>
      </c>
      <c r="H751">
        <f t="shared" si="65"/>
        <v>0</v>
      </c>
      <c r="M751" s="508">
        <v>45161</v>
      </c>
      <c r="N751" s="509" t="s">
        <v>38</v>
      </c>
      <c r="O751" s="509">
        <v>499</v>
      </c>
      <c r="P751" s="510" t="s">
        <v>1170</v>
      </c>
      <c r="Q751" s="510" t="s">
        <v>73</v>
      </c>
      <c r="R751" s="264" t="s">
        <v>1554</v>
      </c>
      <c r="S751" s="264" t="s">
        <v>1555</v>
      </c>
      <c r="T751" s="505"/>
      <c r="U751" s="87"/>
    </row>
    <row r="752" spans="1:21" x14ac:dyDescent="0.25">
      <c r="A752" s="399">
        <v>45162</v>
      </c>
      <c r="B752" s="272" t="s">
        <v>1443</v>
      </c>
      <c r="C752" s="272" t="s">
        <v>65</v>
      </c>
      <c r="D752" s="272" t="s">
        <v>1444</v>
      </c>
      <c r="E752" s="273"/>
      <c r="F752" s="273">
        <v>1</v>
      </c>
      <c r="G752" s="53">
        <f>G751+E752-F752</f>
        <v>14250.939999999995</v>
      </c>
      <c r="H752">
        <f t="shared" si="65"/>
        <v>1</v>
      </c>
      <c r="M752" s="508">
        <v>45161</v>
      </c>
      <c r="N752" s="509" t="s">
        <v>38</v>
      </c>
      <c r="O752" s="509">
        <v>537</v>
      </c>
      <c r="P752" s="510" t="s">
        <v>298</v>
      </c>
      <c r="Q752" s="510" t="s">
        <v>73</v>
      </c>
      <c r="R752" s="264" t="s">
        <v>1556</v>
      </c>
      <c r="S752" s="264" t="s">
        <v>1557</v>
      </c>
      <c r="T752" s="505"/>
      <c r="U752" s="87"/>
    </row>
    <row r="753" spans="1:21" x14ac:dyDescent="0.25">
      <c r="A753" s="399">
        <v>45162</v>
      </c>
      <c r="B753" s="272" t="s">
        <v>15</v>
      </c>
      <c r="C753" s="272">
        <v>13233547</v>
      </c>
      <c r="D753" s="272" t="s">
        <v>1580</v>
      </c>
      <c r="E753" s="273"/>
      <c r="F753" s="273">
        <v>550</v>
      </c>
      <c r="G753" s="53">
        <f>G752+E753-F753</f>
        <v>13700.939999999995</v>
      </c>
      <c r="H753">
        <f t="shared" si="65"/>
        <v>0</v>
      </c>
      <c r="M753" s="508">
        <v>45161</v>
      </c>
      <c r="N753" s="509" t="s">
        <v>38</v>
      </c>
      <c r="O753" s="509">
        <v>875</v>
      </c>
      <c r="P753" s="510" t="s">
        <v>1174</v>
      </c>
      <c r="Q753" s="510" t="s">
        <v>73</v>
      </c>
      <c r="R753" s="264" t="s">
        <v>1558</v>
      </c>
      <c r="S753" s="264" t="s">
        <v>1559</v>
      </c>
      <c r="T753" s="500"/>
      <c r="U753" s="87"/>
    </row>
    <row r="754" spans="1:21" x14ac:dyDescent="0.25">
      <c r="A754" s="399">
        <v>45162</v>
      </c>
      <c r="B754" s="272" t="s">
        <v>1443</v>
      </c>
      <c r="C754" s="272" t="s">
        <v>65</v>
      </c>
      <c r="D754" s="272" t="s">
        <v>1444</v>
      </c>
      <c r="E754" s="273"/>
      <c r="F754" s="273">
        <v>1</v>
      </c>
      <c r="G754" s="53">
        <f t="shared" ref="G754:G755" si="68">G753+E754-F754</f>
        <v>13699.939999999995</v>
      </c>
      <c r="H754">
        <f t="shared" si="65"/>
        <v>1</v>
      </c>
      <c r="M754" s="268">
        <v>45162</v>
      </c>
      <c r="N754" s="269" t="s">
        <v>38</v>
      </c>
      <c r="O754" s="269">
        <v>634</v>
      </c>
      <c r="P754" s="270" t="s">
        <v>1561</v>
      </c>
      <c r="Q754" s="270" t="s">
        <v>73</v>
      </c>
      <c r="R754" s="264" t="s">
        <v>1562</v>
      </c>
      <c r="S754" s="264" t="s">
        <v>1563</v>
      </c>
      <c r="T754" s="305"/>
      <c r="U754" s="87"/>
    </row>
    <row r="755" spans="1:21" x14ac:dyDescent="0.25">
      <c r="A755" s="399">
        <v>45162</v>
      </c>
      <c r="B755" s="272" t="s">
        <v>15</v>
      </c>
      <c r="C755" s="272">
        <v>13235866</v>
      </c>
      <c r="D755" s="272" t="s">
        <v>1214</v>
      </c>
      <c r="E755" s="273"/>
      <c r="F755" s="273">
        <v>1250</v>
      </c>
      <c r="G755" s="53">
        <f t="shared" si="68"/>
        <v>12449.939999999995</v>
      </c>
      <c r="H755">
        <f t="shared" si="65"/>
        <v>0</v>
      </c>
      <c r="M755" s="268">
        <v>45162</v>
      </c>
      <c r="N755" s="269" t="s">
        <v>38</v>
      </c>
      <c r="O755" s="269">
        <v>499</v>
      </c>
      <c r="P755" s="270" t="s">
        <v>1170</v>
      </c>
      <c r="Q755" s="270" t="s">
        <v>73</v>
      </c>
      <c r="R755" s="264" t="s">
        <v>1564</v>
      </c>
      <c r="S755" s="264" t="s">
        <v>1565</v>
      </c>
      <c r="T755" s="280"/>
      <c r="U755" s="87"/>
    </row>
    <row r="756" spans="1:21" x14ac:dyDescent="0.25">
      <c r="A756" s="399">
        <v>45162</v>
      </c>
      <c r="B756" s="272" t="s">
        <v>1443</v>
      </c>
      <c r="C756" s="272" t="s">
        <v>65</v>
      </c>
      <c r="D756" s="272" t="s">
        <v>1444</v>
      </c>
      <c r="E756" s="273"/>
      <c r="F756" s="273">
        <v>2</v>
      </c>
      <c r="G756" s="53">
        <f>G755+E756-F756</f>
        <v>12447.939999999995</v>
      </c>
      <c r="H756">
        <f t="shared" si="65"/>
        <v>2</v>
      </c>
      <c r="M756" s="268">
        <v>45162</v>
      </c>
      <c r="N756" s="269" t="s">
        <v>38</v>
      </c>
      <c r="O756" s="269">
        <v>903</v>
      </c>
      <c r="P756" s="270" t="s">
        <v>519</v>
      </c>
      <c r="Q756" s="270" t="s">
        <v>73</v>
      </c>
      <c r="R756" s="264" t="s">
        <v>1566</v>
      </c>
      <c r="S756" s="264" t="s">
        <v>1567</v>
      </c>
      <c r="T756" s="280"/>
      <c r="U756" s="87"/>
    </row>
    <row r="757" spans="1:21" x14ac:dyDescent="0.25">
      <c r="A757" s="399">
        <v>45162</v>
      </c>
      <c r="B757" s="272" t="s">
        <v>15</v>
      </c>
      <c r="C757" s="272">
        <v>13239324</v>
      </c>
      <c r="D757" s="272" t="s">
        <v>1581</v>
      </c>
      <c r="E757" s="273"/>
      <c r="F757" s="273">
        <v>20</v>
      </c>
      <c r="G757" s="53">
        <f t="shared" ref="G757:G786" si="69">G756+E757-F757</f>
        <v>12427.939999999995</v>
      </c>
      <c r="H757">
        <f t="shared" si="65"/>
        <v>0</v>
      </c>
      <c r="M757" s="268">
        <v>45162</v>
      </c>
      <c r="N757" s="269" t="s">
        <v>38</v>
      </c>
      <c r="O757" s="269">
        <v>783</v>
      </c>
      <c r="P757" s="270" t="s">
        <v>1170</v>
      </c>
      <c r="Q757" s="270" t="s">
        <v>73</v>
      </c>
      <c r="R757" s="264" t="s">
        <v>1568</v>
      </c>
      <c r="S757" s="264" t="s">
        <v>1569</v>
      </c>
      <c r="T757" s="280"/>
      <c r="U757" s="87"/>
    </row>
    <row r="758" spans="1:21" x14ac:dyDescent="0.25">
      <c r="A758" s="399">
        <v>45162</v>
      </c>
      <c r="B758" s="272" t="s">
        <v>1443</v>
      </c>
      <c r="C758" s="272" t="s">
        <v>65</v>
      </c>
      <c r="D758" s="272" t="s">
        <v>1582</v>
      </c>
      <c r="E758" s="273"/>
      <c r="F758" s="273">
        <v>1</v>
      </c>
      <c r="G758" s="53">
        <f t="shared" si="69"/>
        <v>12426.939999999995</v>
      </c>
      <c r="H758">
        <f t="shared" si="65"/>
        <v>0</v>
      </c>
      <c r="M758" s="268">
        <v>45162</v>
      </c>
      <c r="N758" s="269" t="s">
        <v>38</v>
      </c>
      <c r="O758" s="269">
        <v>634</v>
      </c>
      <c r="P758" s="270" t="s">
        <v>1570</v>
      </c>
      <c r="Q758" s="270" t="s">
        <v>73</v>
      </c>
      <c r="R758" s="264" t="s">
        <v>1571</v>
      </c>
      <c r="S758" s="264" t="s">
        <v>1572</v>
      </c>
      <c r="T758" s="280"/>
      <c r="U758" s="87"/>
    </row>
    <row r="759" spans="1:21" x14ac:dyDescent="0.25">
      <c r="A759" s="399">
        <v>45162</v>
      </c>
      <c r="B759" s="272" t="s">
        <v>15</v>
      </c>
      <c r="C759" s="272">
        <v>13239280</v>
      </c>
      <c r="D759" s="272" t="s">
        <v>1214</v>
      </c>
      <c r="E759" s="273"/>
      <c r="F759" s="273">
        <v>1672.25</v>
      </c>
      <c r="G759" s="53">
        <f t="shared" si="69"/>
        <v>10754.689999999995</v>
      </c>
      <c r="H759">
        <f t="shared" si="65"/>
        <v>0</v>
      </c>
      <c r="M759" s="268">
        <v>45162</v>
      </c>
      <c r="N759" s="269" t="s">
        <v>38</v>
      </c>
      <c r="O759" s="269">
        <v>499</v>
      </c>
      <c r="P759" s="270" t="s">
        <v>1174</v>
      </c>
      <c r="Q759" s="270" t="s">
        <v>73</v>
      </c>
      <c r="R759" s="264" t="s">
        <v>1573</v>
      </c>
      <c r="S759" s="264" t="s">
        <v>1574</v>
      </c>
      <c r="T759" s="280"/>
      <c r="U759" s="87"/>
    </row>
    <row r="760" spans="1:21" x14ac:dyDescent="0.25">
      <c r="A760" s="399">
        <v>45162</v>
      </c>
      <c r="B760" s="272" t="s">
        <v>1443</v>
      </c>
      <c r="C760" s="272" t="s">
        <v>65</v>
      </c>
      <c r="D760" s="272" t="s">
        <v>1582</v>
      </c>
      <c r="E760" s="273"/>
      <c r="F760" s="273">
        <v>2</v>
      </c>
      <c r="G760" s="53">
        <f t="shared" si="69"/>
        <v>10752.689999999995</v>
      </c>
      <c r="H760">
        <f t="shared" si="65"/>
        <v>0</v>
      </c>
      <c r="M760" s="268">
        <v>45163</v>
      </c>
      <c r="N760" s="269" t="s">
        <v>38</v>
      </c>
      <c r="O760" s="269">
        <v>634</v>
      </c>
      <c r="P760" s="270" t="s">
        <v>1045</v>
      </c>
      <c r="Q760" s="270" t="s">
        <v>73</v>
      </c>
      <c r="R760" s="264" t="s">
        <v>1575</v>
      </c>
      <c r="S760" s="264" t="s">
        <v>1575</v>
      </c>
      <c r="T760" s="280"/>
      <c r="U760" s="87"/>
    </row>
    <row r="761" spans="1:21" x14ac:dyDescent="0.25">
      <c r="A761" s="485">
        <v>45163</v>
      </c>
      <c r="B761" s="249" t="s">
        <v>15</v>
      </c>
      <c r="C761" s="249" t="s">
        <v>1590</v>
      </c>
      <c r="D761" s="249" t="s">
        <v>552</v>
      </c>
      <c r="E761" s="293"/>
      <c r="F761" s="293">
        <v>680</v>
      </c>
      <c r="G761" s="53">
        <f t="shared" si="69"/>
        <v>10072.689999999995</v>
      </c>
      <c r="H761">
        <f t="shared" si="65"/>
        <v>0</v>
      </c>
      <c r="M761" s="268">
        <v>45163</v>
      </c>
      <c r="N761" s="269" t="s">
        <v>38</v>
      </c>
      <c r="O761" s="269">
        <v>499</v>
      </c>
      <c r="P761" s="270" t="s">
        <v>1170</v>
      </c>
      <c r="Q761" s="270" t="s">
        <v>73</v>
      </c>
      <c r="R761" s="264" t="s">
        <v>1576</v>
      </c>
      <c r="S761" s="264" t="s">
        <v>1576</v>
      </c>
      <c r="T761" s="280"/>
      <c r="U761" s="87"/>
    </row>
    <row r="762" spans="1:21" x14ac:dyDescent="0.25">
      <c r="A762" s="485">
        <v>45163</v>
      </c>
      <c r="B762" s="249" t="s">
        <v>15</v>
      </c>
      <c r="C762" s="249" t="s">
        <v>1591</v>
      </c>
      <c r="D762" s="249" t="s">
        <v>552</v>
      </c>
      <c r="E762" s="293"/>
      <c r="F762" s="293">
        <v>150</v>
      </c>
      <c r="G762" s="53">
        <f t="shared" si="69"/>
        <v>9922.6899999999951</v>
      </c>
      <c r="H762">
        <f t="shared" si="65"/>
        <v>0</v>
      </c>
      <c r="M762" s="268">
        <v>45163</v>
      </c>
      <c r="N762" s="269" t="s">
        <v>38</v>
      </c>
      <c r="O762" s="269">
        <v>634</v>
      </c>
      <c r="P762" s="270" t="s">
        <v>1577</v>
      </c>
      <c r="Q762" s="270" t="s">
        <v>73</v>
      </c>
      <c r="R762" s="264" t="s">
        <v>1578</v>
      </c>
      <c r="S762" s="264" t="s">
        <v>1578</v>
      </c>
      <c r="T762" s="280"/>
      <c r="U762" s="87"/>
    </row>
    <row r="763" spans="1:21" x14ac:dyDescent="0.25">
      <c r="A763" s="531">
        <v>45163</v>
      </c>
      <c r="B763" s="345" t="s">
        <v>15</v>
      </c>
      <c r="C763" s="345" t="s">
        <v>1593</v>
      </c>
      <c r="D763" s="345" t="s">
        <v>1592</v>
      </c>
      <c r="E763" s="346"/>
      <c r="F763" s="346">
        <v>280</v>
      </c>
      <c r="G763" s="53">
        <f t="shared" si="69"/>
        <v>9642.6899999999951</v>
      </c>
      <c r="H763">
        <f t="shared" si="65"/>
        <v>0</v>
      </c>
      <c r="M763" s="268">
        <v>45163</v>
      </c>
      <c r="N763" s="269" t="s">
        <v>38</v>
      </c>
      <c r="O763" s="269">
        <v>499</v>
      </c>
      <c r="P763" s="270" t="s">
        <v>1174</v>
      </c>
      <c r="Q763" s="270" t="s">
        <v>73</v>
      </c>
      <c r="R763" s="264" t="s">
        <v>1579</v>
      </c>
      <c r="S763" s="264" t="s">
        <v>1579</v>
      </c>
      <c r="T763" s="280"/>
      <c r="U763" s="87"/>
    </row>
    <row r="764" spans="1:21" x14ac:dyDescent="0.25">
      <c r="A764" s="485">
        <v>45166</v>
      </c>
      <c r="B764" s="249" t="s">
        <v>15</v>
      </c>
      <c r="C764" s="249" t="s">
        <v>1594</v>
      </c>
      <c r="D764" s="249" t="s">
        <v>168</v>
      </c>
      <c r="E764" s="293"/>
      <c r="F764" s="293">
        <v>200</v>
      </c>
      <c r="G764" s="53">
        <f t="shared" si="69"/>
        <v>9442.6899999999951</v>
      </c>
      <c r="H764">
        <f t="shared" si="65"/>
        <v>0</v>
      </c>
      <c r="M764" s="251">
        <v>45163</v>
      </c>
      <c r="N764" s="252" t="s">
        <v>18</v>
      </c>
      <c r="O764" s="252">
        <v>1351</v>
      </c>
      <c r="P764" s="253" t="s">
        <v>1583</v>
      </c>
      <c r="Q764" s="253" t="s">
        <v>73</v>
      </c>
      <c r="R764" s="39" t="s">
        <v>1584</v>
      </c>
      <c r="S764" s="39" t="s">
        <v>1584</v>
      </c>
      <c r="T764" s="38"/>
      <c r="U764" s="87"/>
    </row>
    <row r="765" spans="1:21" x14ac:dyDescent="0.25">
      <c r="A765" s="485">
        <v>45166</v>
      </c>
      <c r="B765" s="249" t="s">
        <v>53</v>
      </c>
      <c r="C765" s="249" t="s">
        <v>64</v>
      </c>
      <c r="D765" s="249" t="s">
        <v>214</v>
      </c>
      <c r="E765" s="293">
        <v>2128.5</v>
      </c>
      <c r="F765" s="293"/>
      <c r="G765" s="53">
        <f t="shared" si="69"/>
        <v>11571.189999999995</v>
      </c>
      <c r="H765">
        <f t="shared" si="65"/>
        <v>0</v>
      </c>
      <c r="M765" s="251">
        <v>45163</v>
      </c>
      <c r="N765" s="252" t="s">
        <v>18</v>
      </c>
      <c r="O765" s="252">
        <v>1352</v>
      </c>
      <c r="P765" s="253" t="s">
        <v>460</v>
      </c>
      <c r="Q765" s="253" t="s">
        <v>73</v>
      </c>
      <c r="R765" s="39" t="s">
        <v>1585</v>
      </c>
      <c r="S765" s="39" t="s">
        <v>1585</v>
      </c>
      <c r="T765" s="38"/>
      <c r="U765" s="87"/>
    </row>
    <row r="766" spans="1:21" x14ac:dyDescent="0.25">
      <c r="A766" s="485">
        <v>45166</v>
      </c>
      <c r="B766" s="249" t="s">
        <v>15</v>
      </c>
      <c r="C766" s="249" t="s">
        <v>1595</v>
      </c>
      <c r="D766" s="249" t="s">
        <v>168</v>
      </c>
      <c r="E766" s="293"/>
      <c r="F766" s="293">
        <v>170</v>
      </c>
      <c r="G766" s="53">
        <f t="shared" si="69"/>
        <v>11401.189999999995</v>
      </c>
      <c r="H766">
        <f t="shared" si="65"/>
        <v>0</v>
      </c>
      <c r="M766" s="251">
        <v>45166</v>
      </c>
      <c r="N766" s="252" t="s">
        <v>18</v>
      </c>
      <c r="O766" s="252">
        <v>1354</v>
      </c>
      <c r="P766" s="253" t="s">
        <v>157</v>
      </c>
      <c r="Q766" s="253" t="s">
        <v>73</v>
      </c>
      <c r="R766" s="39" t="s">
        <v>1586</v>
      </c>
      <c r="S766" s="39" t="s">
        <v>1586</v>
      </c>
      <c r="T766" s="38"/>
      <c r="U766" s="87"/>
    </row>
    <row r="767" spans="1:21" x14ac:dyDescent="0.25">
      <c r="A767" s="485">
        <v>45166</v>
      </c>
      <c r="B767" s="249" t="s">
        <v>15</v>
      </c>
      <c r="C767" s="249" t="s">
        <v>1596</v>
      </c>
      <c r="D767" s="249" t="s">
        <v>1067</v>
      </c>
      <c r="E767" s="293"/>
      <c r="F767" s="293">
        <v>220</v>
      </c>
      <c r="G767" s="53">
        <f t="shared" si="69"/>
        <v>11181.189999999995</v>
      </c>
      <c r="H767">
        <f t="shared" si="65"/>
        <v>0</v>
      </c>
      <c r="M767" s="251">
        <v>45166</v>
      </c>
      <c r="N767" s="252" t="s">
        <v>27</v>
      </c>
      <c r="O767" s="252">
        <v>226</v>
      </c>
      <c r="P767" s="253" t="s">
        <v>73</v>
      </c>
      <c r="Q767" s="253" t="s">
        <v>1028</v>
      </c>
      <c r="R767" s="39" t="s">
        <v>1587</v>
      </c>
      <c r="S767" s="39" t="s">
        <v>1587</v>
      </c>
      <c r="T767" s="38"/>
      <c r="U767" s="87"/>
    </row>
    <row r="768" spans="1:21" x14ac:dyDescent="0.25">
      <c r="A768" s="485">
        <v>45166</v>
      </c>
      <c r="B768" s="249" t="s">
        <v>15</v>
      </c>
      <c r="C768" s="249" t="s">
        <v>1597</v>
      </c>
      <c r="D768" s="249" t="s">
        <v>901</v>
      </c>
      <c r="E768" s="293"/>
      <c r="F768" s="293">
        <v>160</v>
      </c>
      <c r="G768" s="53">
        <f t="shared" si="69"/>
        <v>11021.189999999995</v>
      </c>
      <c r="H768">
        <f t="shared" si="65"/>
        <v>0</v>
      </c>
      <c r="M768" s="251">
        <v>45166</v>
      </c>
      <c r="N768" s="252" t="s">
        <v>18</v>
      </c>
      <c r="O768" s="252">
        <v>1355</v>
      </c>
      <c r="P768" s="253" t="s">
        <v>563</v>
      </c>
      <c r="Q768" s="253" t="s">
        <v>73</v>
      </c>
      <c r="R768" s="39" t="s">
        <v>1588</v>
      </c>
      <c r="S768" s="39" t="s">
        <v>1588</v>
      </c>
      <c r="T768" s="38"/>
      <c r="U768" s="87"/>
    </row>
    <row r="769" spans="1:21" x14ac:dyDescent="0.25">
      <c r="A769" s="485">
        <v>45166</v>
      </c>
      <c r="B769" s="249" t="s">
        <v>15</v>
      </c>
      <c r="C769" s="249" t="s">
        <v>1598</v>
      </c>
      <c r="D769" s="249" t="s">
        <v>901</v>
      </c>
      <c r="E769" s="249"/>
      <c r="F769" s="293">
        <v>911</v>
      </c>
      <c r="G769" s="53">
        <f t="shared" si="69"/>
        <v>10110.189999999995</v>
      </c>
      <c r="H769">
        <f t="shared" si="65"/>
        <v>0</v>
      </c>
      <c r="M769" s="251">
        <v>45166</v>
      </c>
      <c r="N769" s="252" t="s">
        <v>18</v>
      </c>
      <c r="O769" s="252">
        <v>1356</v>
      </c>
      <c r="P769" s="253" t="s">
        <v>1136</v>
      </c>
      <c r="Q769" s="253" t="s">
        <v>73</v>
      </c>
      <c r="R769" s="39" t="s">
        <v>1589</v>
      </c>
      <c r="S769" s="39" t="s">
        <v>1589</v>
      </c>
      <c r="T769" s="40"/>
      <c r="U769" s="87"/>
    </row>
    <row r="770" spans="1:21" x14ac:dyDescent="0.25">
      <c r="A770" s="432">
        <v>45166</v>
      </c>
      <c r="B770" s="249" t="s">
        <v>15</v>
      </c>
      <c r="C770" s="249" t="s">
        <v>1599</v>
      </c>
      <c r="D770" s="249" t="s">
        <v>1148</v>
      </c>
      <c r="E770" s="249"/>
      <c r="F770" s="293">
        <v>407.97</v>
      </c>
      <c r="G770" s="53">
        <f t="shared" si="69"/>
        <v>9702.2199999999957</v>
      </c>
      <c r="H770">
        <f t="shared" si="65"/>
        <v>0</v>
      </c>
      <c r="M770" s="251">
        <v>45166</v>
      </c>
      <c r="N770" s="252" t="s">
        <v>18</v>
      </c>
      <c r="O770" s="252">
        <v>1359</v>
      </c>
      <c r="P770" s="253" t="s">
        <v>1602</v>
      </c>
      <c r="Q770" s="253" t="s">
        <v>73</v>
      </c>
      <c r="R770" s="39" t="s">
        <v>1603</v>
      </c>
      <c r="S770" s="39" t="s">
        <v>1603</v>
      </c>
      <c r="T770" s="38"/>
    </row>
    <row r="771" spans="1:21" x14ac:dyDescent="0.25">
      <c r="A771" s="514">
        <v>45166</v>
      </c>
      <c r="B771" s="513" t="s">
        <v>53</v>
      </c>
      <c r="C771" s="513" t="s">
        <v>64</v>
      </c>
      <c r="D771" s="513" t="s">
        <v>438</v>
      </c>
      <c r="E771" s="513">
        <v>9556.7199999999993</v>
      </c>
      <c r="F771" s="513"/>
      <c r="G771" s="53">
        <f t="shared" si="69"/>
        <v>19258.939999999995</v>
      </c>
      <c r="H771">
        <f t="shared" si="65"/>
        <v>0</v>
      </c>
      <c r="M771" s="251">
        <v>45166</v>
      </c>
      <c r="N771" s="252" t="s">
        <v>18</v>
      </c>
      <c r="O771" s="252">
        <v>1358</v>
      </c>
      <c r="P771" s="253" t="s">
        <v>929</v>
      </c>
      <c r="Q771" s="253" t="s">
        <v>73</v>
      </c>
      <c r="R771" s="39" t="s">
        <v>1604</v>
      </c>
      <c r="S771" s="39" t="s">
        <v>1604</v>
      </c>
      <c r="T771" s="38"/>
    </row>
    <row r="772" spans="1:21" x14ac:dyDescent="0.25">
      <c r="A772" s="365">
        <v>45166</v>
      </c>
      <c r="B772" s="340" t="s">
        <v>53</v>
      </c>
      <c r="C772" s="340" t="s">
        <v>64</v>
      </c>
      <c r="D772" s="340" t="s">
        <v>438</v>
      </c>
      <c r="E772" s="340">
        <v>897.25</v>
      </c>
      <c r="F772" s="340"/>
      <c r="G772" s="53">
        <f t="shared" si="69"/>
        <v>20156.189999999995</v>
      </c>
      <c r="H772">
        <f t="shared" si="65"/>
        <v>0</v>
      </c>
      <c r="M772" s="251">
        <v>45166</v>
      </c>
      <c r="N772" s="252" t="s">
        <v>18</v>
      </c>
      <c r="O772" s="252">
        <v>1360</v>
      </c>
      <c r="P772" s="253" t="s">
        <v>1600</v>
      </c>
      <c r="Q772" s="253" t="s">
        <v>73</v>
      </c>
      <c r="R772" s="39" t="s">
        <v>1601</v>
      </c>
      <c r="S772" s="39" t="s">
        <v>1601</v>
      </c>
      <c r="T772" s="38"/>
    </row>
    <row r="773" spans="1:21" x14ac:dyDescent="0.25">
      <c r="A773" s="365">
        <v>45168</v>
      </c>
      <c r="B773" s="340" t="s">
        <v>53</v>
      </c>
      <c r="C773" s="340" t="s">
        <v>64</v>
      </c>
      <c r="D773" s="340" t="s">
        <v>1619</v>
      </c>
      <c r="E773" s="340">
        <v>277.2</v>
      </c>
      <c r="F773" s="340"/>
      <c r="G773" s="53">
        <f t="shared" si="69"/>
        <v>20433.389999999996</v>
      </c>
      <c r="H773">
        <f t="shared" si="65"/>
        <v>0</v>
      </c>
      <c r="M773" s="341">
        <v>45167</v>
      </c>
      <c r="N773" s="342" t="s">
        <v>27</v>
      </c>
      <c r="O773" s="342">
        <v>226</v>
      </c>
      <c r="P773" s="343" t="s">
        <v>73</v>
      </c>
      <c r="Q773" s="343" t="s">
        <v>1605</v>
      </c>
      <c r="R773" s="306" t="s">
        <v>1606</v>
      </c>
      <c r="S773" s="306" t="s">
        <v>1606</v>
      </c>
      <c r="T773" s="305"/>
    </row>
    <row r="774" spans="1:21" x14ac:dyDescent="0.25">
      <c r="A774" s="365">
        <v>45168</v>
      </c>
      <c r="B774" s="340" t="s">
        <v>15</v>
      </c>
      <c r="C774" s="340" t="s">
        <v>1620</v>
      </c>
      <c r="D774" s="340" t="s">
        <v>1067</v>
      </c>
      <c r="E774" s="340"/>
      <c r="F774" s="340">
        <v>250</v>
      </c>
      <c r="G774" s="53">
        <f t="shared" si="69"/>
        <v>20183.389999999996</v>
      </c>
      <c r="H774">
        <f t="shared" si="65"/>
        <v>0</v>
      </c>
      <c r="M774" s="341">
        <v>45167</v>
      </c>
      <c r="N774" s="342" t="s">
        <v>27</v>
      </c>
      <c r="O774" s="342">
        <v>226</v>
      </c>
      <c r="P774" s="343" t="s">
        <v>73</v>
      </c>
      <c r="Q774" s="343" t="s">
        <v>1607</v>
      </c>
      <c r="R774" s="306" t="s">
        <v>1608</v>
      </c>
      <c r="S774" s="306" t="s">
        <v>1608</v>
      </c>
      <c r="T774" s="305"/>
    </row>
    <row r="775" spans="1:21" x14ac:dyDescent="0.25">
      <c r="A775" s="365">
        <v>45168</v>
      </c>
      <c r="B775" s="340" t="s">
        <v>15</v>
      </c>
      <c r="C775" s="340" t="s">
        <v>1621</v>
      </c>
      <c r="D775" s="340" t="s">
        <v>168</v>
      </c>
      <c r="E775" s="340"/>
      <c r="F775" s="340">
        <v>200</v>
      </c>
      <c r="G775" s="53">
        <f t="shared" si="69"/>
        <v>19983.389999999996</v>
      </c>
      <c r="H775">
        <f t="shared" si="65"/>
        <v>0</v>
      </c>
      <c r="M775" s="341">
        <v>45168</v>
      </c>
      <c r="N775" s="342" t="s">
        <v>83</v>
      </c>
      <c r="O775" s="342">
        <v>1</v>
      </c>
      <c r="P775" s="343" t="s">
        <v>73</v>
      </c>
      <c r="Q775" s="343" t="s">
        <v>1609</v>
      </c>
      <c r="R775" s="306" t="s">
        <v>1608</v>
      </c>
      <c r="S775" s="306" t="s">
        <v>1610</v>
      </c>
      <c r="T775" s="305"/>
    </row>
    <row r="776" spans="1:21" x14ac:dyDescent="0.25">
      <c r="A776" s="365">
        <v>45168</v>
      </c>
      <c r="B776" s="340" t="s">
        <v>15</v>
      </c>
      <c r="C776" s="340" t="s">
        <v>1622</v>
      </c>
      <c r="D776" s="340" t="s">
        <v>552</v>
      </c>
      <c r="E776" s="340"/>
      <c r="F776" s="340">
        <v>410</v>
      </c>
      <c r="G776" s="53">
        <f t="shared" si="69"/>
        <v>19573.389999999996</v>
      </c>
      <c r="H776">
        <f t="shared" si="65"/>
        <v>0</v>
      </c>
      <c r="M776" s="341">
        <v>45168</v>
      </c>
      <c r="N776" s="342" t="s">
        <v>18</v>
      </c>
      <c r="O776" s="342">
        <v>1363</v>
      </c>
      <c r="P776" s="343" t="s">
        <v>682</v>
      </c>
      <c r="Q776" s="343" t="s">
        <v>73</v>
      </c>
      <c r="R776" s="481" t="s">
        <v>1611</v>
      </c>
      <c r="S776" s="481" t="s">
        <v>1612</v>
      </c>
      <c r="T776" s="480"/>
    </row>
    <row r="777" spans="1:21" x14ac:dyDescent="0.25">
      <c r="A777" s="365">
        <v>45168</v>
      </c>
      <c r="B777" s="340" t="s">
        <v>15</v>
      </c>
      <c r="C777" s="340" t="s">
        <v>1623</v>
      </c>
      <c r="D777" s="340" t="s">
        <v>901</v>
      </c>
      <c r="E777" s="340"/>
      <c r="F777" s="340">
        <v>200</v>
      </c>
      <c r="G777" s="53">
        <f t="shared" si="69"/>
        <v>19373.389999999996</v>
      </c>
      <c r="H777">
        <f t="shared" si="65"/>
        <v>0</v>
      </c>
      <c r="M777" s="341">
        <v>45168</v>
      </c>
      <c r="N777" s="342" t="s">
        <v>18</v>
      </c>
      <c r="O777" s="342">
        <v>1364</v>
      </c>
      <c r="P777" s="343" t="s">
        <v>157</v>
      </c>
      <c r="Q777" s="343" t="s">
        <v>73</v>
      </c>
      <c r="R777" s="481" t="s">
        <v>1613</v>
      </c>
      <c r="S777" s="481" t="s">
        <v>1614</v>
      </c>
      <c r="T777" s="480"/>
    </row>
    <row r="778" spans="1:21" x14ac:dyDescent="0.25">
      <c r="A778" s="274">
        <v>45169</v>
      </c>
      <c r="B778" s="273" t="s">
        <v>15</v>
      </c>
      <c r="C778" s="273" t="s">
        <v>1633</v>
      </c>
      <c r="D778" s="272" t="s">
        <v>1148</v>
      </c>
      <c r="E778" s="273"/>
      <c r="F778" s="273">
        <v>500</v>
      </c>
      <c r="G778" s="53">
        <f t="shared" si="69"/>
        <v>18873.389999999996</v>
      </c>
      <c r="H778">
        <f t="shared" si="65"/>
        <v>0</v>
      </c>
      <c r="M778" s="341">
        <v>45168</v>
      </c>
      <c r="N778" s="342" t="s">
        <v>18</v>
      </c>
      <c r="O778" s="342">
        <v>1361</v>
      </c>
      <c r="P778" s="343" t="s">
        <v>116</v>
      </c>
      <c r="Q778" s="343" t="s">
        <v>73</v>
      </c>
      <c r="R778" s="481" t="s">
        <v>1615</v>
      </c>
      <c r="S778" s="481" t="s">
        <v>1616</v>
      </c>
      <c r="T778" s="480"/>
    </row>
    <row r="779" spans="1:21" x14ac:dyDescent="0.25">
      <c r="A779" s="274">
        <v>45169</v>
      </c>
      <c r="B779" s="272" t="s">
        <v>15</v>
      </c>
      <c r="C779" s="272" t="s">
        <v>1634</v>
      </c>
      <c r="D779" s="272" t="s">
        <v>1345</v>
      </c>
      <c r="E779" s="273"/>
      <c r="F779" s="273">
        <v>440</v>
      </c>
      <c r="G779" s="53">
        <f t="shared" si="69"/>
        <v>18433.389999999996</v>
      </c>
      <c r="H779">
        <f t="shared" si="65"/>
        <v>0</v>
      </c>
      <c r="M779" s="341">
        <v>45168</v>
      </c>
      <c r="N779" s="342" t="s">
        <v>18</v>
      </c>
      <c r="O779" s="342">
        <v>1362</v>
      </c>
      <c r="P779" s="343" t="s">
        <v>157</v>
      </c>
      <c r="Q779" s="343" t="s">
        <v>73</v>
      </c>
      <c r="R779" s="481" t="s">
        <v>1617</v>
      </c>
      <c r="S779" s="481" t="s">
        <v>1618</v>
      </c>
      <c r="T779" s="480"/>
    </row>
    <row r="780" spans="1:21" x14ac:dyDescent="0.25">
      <c r="A780" s="344">
        <v>45169</v>
      </c>
      <c r="B780" s="345" t="s">
        <v>15</v>
      </c>
      <c r="C780" s="345" t="s">
        <v>1635</v>
      </c>
      <c r="D780" s="345" t="s">
        <v>907</v>
      </c>
      <c r="E780" s="346"/>
      <c r="F780" s="346">
        <v>220</v>
      </c>
      <c r="G780" s="53">
        <f t="shared" si="69"/>
        <v>18213.389999999996</v>
      </c>
      <c r="H780">
        <f t="shared" si="65"/>
        <v>0</v>
      </c>
      <c r="M780" s="515">
        <v>45169</v>
      </c>
      <c r="N780" s="516" t="s">
        <v>18</v>
      </c>
      <c r="O780" s="516">
        <v>1366</v>
      </c>
      <c r="P780" s="517" t="s">
        <v>1624</v>
      </c>
      <c r="Q780" s="517" t="s">
        <v>73</v>
      </c>
      <c r="R780" s="138" t="s">
        <v>1625</v>
      </c>
      <c r="S780" s="138" t="s">
        <v>1626</v>
      </c>
      <c r="T780" s="430"/>
    </row>
    <row r="781" spans="1:21" x14ac:dyDescent="0.25">
      <c r="A781" s="274">
        <v>45169</v>
      </c>
      <c r="B781" s="272" t="s">
        <v>15</v>
      </c>
      <c r="C781" s="272">
        <v>13275629</v>
      </c>
      <c r="D781" s="272" t="s">
        <v>952</v>
      </c>
      <c r="E781" s="273"/>
      <c r="F781" s="273">
        <v>100</v>
      </c>
      <c r="G781" s="53">
        <f t="shared" si="69"/>
        <v>18113.389999999996</v>
      </c>
      <c r="H781">
        <f t="shared" si="65"/>
        <v>0</v>
      </c>
      <c r="M781" s="515">
        <v>45169</v>
      </c>
      <c r="N781" s="516" t="s">
        <v>18</v>
      </c>
      <c r="O781" s="516">
        <v>1365</v>
      </c>
      <c r="P781" s="517" t="s">
        <v>399</v>
      </c>
      <c r="Q781" s="517" t="s">
        <v>73</v>
      </c>
      <c r="R781" s="138" t="s">
        <v>1627</v>
      </c>
      <c r="S781" s="138" t="s">
        <v>1628</v>
      </c>
      <c r="T781" s="430"/>
    </row>
    <row r="782" spans="1:21" x14ac:dyDescent="0.25">
      <c r="A782" s="274">
        <v>45169</v>
      </c>
      <c r="B782" s="272" t="s">
        <v>1443</v>
      </c>
      <c r="C782" s="272">
        <v>13275668</v>
      </c>
      <c r="D782" s="272" t="s">
        <v>952</v>
      </c>
      <c r="E782" s="273"/>
      <c r="F782" s="273">
        <v>821.55</v>
      </c>
      <c r="G782" s="53">
        <f t="shared" si="69"/>
        <v>17291.839999999997</v>
      </c>
      <c r="H782">
        <f t="shared" si="65"/>
        <v>0</v>
      </c>
      <c r="M782" s="515">
        <v>45169</v>
      </c>
      <c r="N782" s="516" t="s">
        <v>38</v>
      </c>
      <c r="O782" s="516">
        <v>537</v>
      </c>
      <c r="P782" s="517" t="s">
        <v>200</v>
      </c>
      <c r="Q782" s="517" t="s">
        <v>73</v>
      </c>
      <c r="R782" s="138" t="s">
        <v>1629</v>
      </c>
      <c r="S782" s="138" t="s">
        <v>1629</v>
      </c>
      <c r="T782" s="430"/>
    </row>
    <row r="783" spans="1:21" x14ac:dyDescent="0.25">
      <c r="A783" s="274">
        <v>45169</v>
      </c>
      <c r="B783" s="272" t="s">
        <v>1443</v>
      </c>
      <c r="C783" s="272" t="s">
        <v>65</v>
      </c>
      <c r="D783" s="272" t="s">
        <v>1444</v>
      </c>
      <c r="E783" s="273"/>
      <c r="F783" s="273">
        <v>2</v>
      </c>
      <c r="G783" s="53">
        <f t="shared" si="69"/>
        <v>17289.839999999997</v>
      </c>
      <c r="H783">
        <f>IF(D783="Movimiento Bancos",F783,0)</f>
        <v>2</v>
      </c>
      <c r="M783" s="515">
        <v>45169</v>
      </c>
      <c r="N783" s="516" t="s">
        <v>38</v>
      </c>
      <c r="O783" s="516">
        <v>875</v>
      </c>
      <c r="P783" s="517" t="s">
        <v>1170</v>
      </c>
      <c r="Q783" s="517" t="s">
        <v>73</v>
      </c>
      <c r="R783" s="138" t="s">
        <v>1630</v>
      </c>
      <c r="S783" s="138" t="s">
        <v>1630</v>
      </c>
      <c r="T783" s="430"/>
    </row>
    <row r="784" spans="1:21" x14ac:dyDescent="0.25">
      <c r="A784" s="154"/>
      <c r="B784" s="154"/>
      <c r="C784" s="154"/>
      <c r="D784" s="154"/>
      <c r="E784" s="156"/>
      <c r="F784" s="156"/>
      <c r="G784" s="53">
        <f t="shared" si="69"/>
        <v>17289.839999999997</v>
      </c>
      <c r="H784">
        <f>SUM(H666:H783)</f>
        <v>53</v>
      </c>
      <c r="M784" s="515">
        <v>45169</v>
      </c>
      <c r="N784" s="516" t="s">
        <v>38</v>
      </c>
      <c r="O784" s="516">
        <v>537</v>
      </c>
      <c r="P784" s="517" t="s">
        <v>1631</v>
      </c>
      <c r="Q784" s="517" t="s">
        <v>73</v>
      </c>
      <c r="R784" s="138" t="s">
        <v>1632</v>
      </c>
      <c r="S784" s="138" t="s">
        <v>1632</v>
      </c>
      <c r="T784" s="223"/>
    </row>
    <row r="785" spans="1:21" x14ac:dyDescent="0.25">
      <c r="A785" s="154"/>
      <c r="B785" s="154"/>
      <c r="C785" s="154"/>
      <c r="D785" s="154"/>
      <c r="E785" s="156"/>
      <c r="F785" s="156"/>
      <c r="G785" s="53">
        <f t="shared" si="69"/>
        <v>17289.839999999997</v>
      </c>
      <c r="M785" s="515">
        <v>45169</v>
      </c>
      <c r="N785" s="516" t="s">
        <v>38</v>
      </c>
      <c r="O785" s="516">
        <v>875</v>
      </c>
      <c r="P785" s="517" t="s">
        <v>1170</v>
      </c>
      <c r="Q785" s="517" t="s">
        <v>73</v>
      </c>
    </row>
    <row r="786" spans="1:21" x14ac:dyDescent="0.25">
      <c r="A786" s="136"/>
      <c r="B786" s="136"/>
      <c r="C786" s="136"/>
      <c r="D786" s="136"/>
      <c r="E786" s="157"/>
      <c r="F786" s="157"/>
      <c r="G786" s="53">
        <f t="shared" si="69"/>
        <v>17289.839999999997</v>
      </c>
    </row>
    <row r="792" spans="1:21" x14ac:dyDescent="0.25">
      <c r="D792" s="536" t="s">
        <v>0</v>
      </c>
      <c r="E792" s="536"/>
      <c r="F792" s="536"/>
      <c r="O792" s="536" t="s">
        <v>10</v>
      </c>
      <c r="P792" s="536"/>
      <c r="Q792" s="1" t="s">
        <v>0</v>
      </c>
    </row>
    <row r="793" spans="1:21" x14ac:dyDescent="0.25">
      <c r="A793" s="1" t="s">
        <v>1</v>
      </c>
      <c r="B793" t="s">
        <v>11</v>
      </c>
      <c r="N793" s="1" t="s">
        <v>1</v>
      </c>
      <c r="O793" t="s">
        <v>11</v>
      </c>
    </row>
    <row r="794" spans="1:21" x14ac:dyDescent="0.25">
      <c r="A794" s="1" t="s">
        <v>2</v>
      </c>
      <c r="B794" s="2">
        <v>45170</v>
      </c>
      <c r="C794" s="2"/>
      <c r="F794">
        <f>13751.6+10506.45-1449.59+2531.86</f>
        <v>25340.320000000003</v>
      </c>
      <c r="N794" s="1" t="s">
        <v>2</v>
      </c>
      <c r="O794" s="2">
        <f>B794</f>
        <v>45170</v>
      </c>
    </row>
    <row r="795" spans="1:21" x14ac:dyDescent="0.25">
      <c r="A795" s="1" t="s">
        <v>3</v>
      </c>
      <c r="B795" s="2">
        <v>45199</v>
      </c>
      <c r="C795" s="2"/>
      <c r="N795" s="1" t="s">
        <v>3</v>
      </c>
      <c r="O795" s="2">
        <f>B795</f>
        <v>45199</v>
      </c>
      <c r="R795" t="s">
        <v>12</v>
      </c>
    </row>
    <row r="796" spans="1:2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1" x14ac:dyDescent="0.25">
      <c r="A797" s="7" t="s">
        <v>4</v>
      </c>
      <c r="B797" s="7" t="s">
        <v>5</v>
      </c>
      <c r="C797" s="7"/>
      <c r="D797" s="7" t="s">
        <v>6</v>
      </c>
      <c r="E797" s="7" t="s">
        <v>7</v>
      </c>
      <c r="F797" s="7" t="s">
        <v>8</v>
      </c>
      <c r="G797" s="7" t="s">
        <v>9</v>
      </c>
      <c r="H797" s="6"/>
      <c r="I797" s="6"/>
      <c r="J797" s="6"/>
      <c r="K797" s="6"/>
      <c r="L797" s="6"/>
      <c r="M797" s="17" t="s">
        <v>30</v>
      </c>
      <c r="N797" s="17" t="s">
        <v>31</v>
      </c>
      <c r="O797" s="17" t="s">
        <v>32</v>
      </c>
      <c r="P797" s="17" t="s">
        <v>33</v>
      </c>
      <c r="Q797" s="17" t="s">
        <v>34</v>
      </c>
      <c r="R797" s="17" t="s">
        <v>35</v>
      </c>
      <c r="S797" s="17" t="s">
        <v>36</v>
      </c>
    </row>
    <row r="798" spans="1:21" ht="22.5" x14ac:dyDescent="0.25">
      <c r="A798" s="441"/>
      <c r="B798" s="154"/>
      <c r="C798" s="154"/>
      <c r="D798" s="154"/>
      <c r="E798" s="53"/>
      <c r="F798" s="53"/>
      <c r="G798" s="292">
        <v>17289.84</v>
      </c>
      <c r="H798" s="6"/>
      <c r="I798" s="6"/>
      <c r="J798" s="6"/>
      <c r="K798" s="6"/>
      <c r="L798" s="6"/>
      <c r="M798" s="489"/>
      <c r="N798" s="489"/>
      <c r="O798" s="489" t="s">
        <v>14</v>
      </c>
      <c r="P798" s="489"/>
      <c r="Q798" s="489"/>
      <c r="R798" s="88"/>
      <c r="S798" s="489"/>
      <c r="T798" s="490"/>
      <c r="U798" s="87"/>
    </row>
    <row r="799" spans="1:21" x14ac:dyDescent="0.25">
      <c r="A799" s="354">
        <v>45170</v>
      </c>
      <c r="B799" s="225" t="s">
        <v>15</v>
      </c>
      <c r="C799" s="225" t="s">
        <v>1649</v>
      </c>
      <c r="D799" s="225" t="s">
        <v>436</v>
      </c>
      <c r="E799" s="226"/>
      <c r="F799" s="226">
        <v>116.26</v>
      </c>
      <c r="G799" s="53">
        <f t="shared" ref="G799:G822" si="70">G798+E799-F799</f>
        <v>17173.580000000002</v>
      </c>
      <c r="H799" s="85"/>
      <c r="I799" s="86" t="b">
        <v>0</v>
      </c>
      <c r="J799" s="85"/>
      <c r="K799" s="85"/>
      <c r="L799" s="85"/>
      <c r="M799" s="532">
        <v>45170</v>
      </c>
      <c r="N799" s="533" t="s">
        <v>59</v>
      </c>
      <c r="O799" s="533">
        <v>1353</v>
      </c>
      <c r="P799" s="534" t="s">
        <v>1636</v>
      </c>
      <c r="Q799" s="534" t="s">
        <v>73</v>
      </c>
      <c r="R799" s="264" t="s">
        <v>1637</v>
      </c>
      <c r="S799" s="264" t="s">
        <v>1637</v>
      </c>
      <c r="T799" s="280"/>
      <c r="U799" s="87"/>
    </row>
    <row r="800" spans="1:21" x14ac:dyDescent="0.25">
      <c r="A800" s="354">
        <v>45170</v>
      </c>
      <c r="B800" s="225" t="s">
        <v>15</v>
      </c>
      <c r="C800" s="225" t="s">
        <v>1650</v>
      </c>
      <c r="D800" s="225" t="s">
        <v>251</v>
      </c>
      <c r="E800" s="226"/>
      <c r="F800" s="226">
        <v>500</v>
      </c>
      <c r="G800" s="53">
        <f t="shared" si="70"/>
        <v>16673.580000000002</v>
      </c>
      <c r="H800" s="85"/>
      <c r="I800" s="86" t="b">
        <v>0</v>
      </c>
      <c r="J800" s="85"/>
      <c r="K800" s="85"/>
      <c r="L800" s="85"/>
      <c r="M800" s="525">
        <v>45170</v>
      </c>
      <c r="N800" s="526" t="s">
        <v>18</v>
      </c>
      <c r="O800" s="526">
        <v>1370</v>
      </c>
      <c r="P800" s="527" t="s">
        <v>399</v>
      </c>
      <c r="Q800" s="527" t="s">
        <v>73</v>
      </c>
      <c r="R800" s="264" t="s">
        <v>1638</v>
      </c>
      <c r="S800" s="264" t="s">
        <v>1638</v>
      </c>
      <c r="T800" s="280"/>
      <c r="U800" s="87"/>
    </row>
    <row r="801" spans="1:21" x14ac:dyDescent="0.25">
      <c r="A801" s="441">
        <v>45170</v>
      </c>
      <c r="B801" s="373" t="s">
        <v>15</v>
      </c>
      <c r="C801" s="373" t="s">
        <v>1651</v>
      </c>
      <c r="D801" s="373" t="s">
        <v>1652</v>
      </c>
      <c r="E801" s="548"/>
      <c r="F801" s="548">
        <v>260</v>
      </c>
      <c r="G801" s="53">
        <f t="shared" si="70"/>
        <v>16413.580000000002</v>
      </c>
      <c r="H801" s="85"/>
      <c r="I801" s="86" t="b">
        <v>0</v>
      </c>
      <c r="J801" s="85"/>
      <c r="K801" s="85"/>
      <c r="L801" s="85"/>
      <c r="M801" s="532">
        <v>45170</v>
      </c>
      <c r="N801" s="533" t="s">
        <v>18</v>
      </c>
      <c r="O801" s="533">
        <v>1368</v>
      </c>
      <c r="P801" s="534" t="s">
        <v>1136</v>
      </c>
      <c r="Q801" s="534" t="s">
        <v>73</v>
      </c>
      <c r="R801" s="264" t="s">
        <v>1639</v>
      </c>
      <c r="S801" s="264" t="s">
        <v>1639</v>
      </c>
      <c r="T801" s="280"/>
      <c r="U801" s="87"/>
    </row>
    <row r="802" spans="1:21" x14ac:dyDescent="0.25">
      <c r="A802" s="354">
        <v>45170</v>
      </c>
      <c r="B802" s="225" t="s">
        <v>15</v>
      </c>
      <c r="C802" s="225" t="s">
        <v>1653</v>
      </c>
      <c r="D802" s="225" t="s">
        <v>1654</v>
      </c>
      <c r="E802" s="226"/>
      <c r="F802" s="226">
        <v>241.24</v>
      </c>
      <c r="G802" s="53">
        <f t="shared" si="70"/>
        <v>16172.340000000002</v>
      </c>
      <c r="H802" s="85"/>
      <c r="I802" s="86" t="b">
        <v>0</v>
      </c>
      <c r="J802" s="85"/>
      <c r="K802" s="85"/>
      <c r="L802" s="85"/>
      <c r="M802" s="525">
        <v>45170</v>
      </c>
      <c r="N802" s="526" t="s">
        <v>18</v>
      </c>
      <c r="O802" s="526">
        <v>1369</v>
      </c>
      <c r="P802" s="527" t="s">
        <v>1640</v>
      </c>
      <c r="Q802" s="527" t="s">
        <v>73</v>
      </c>
      <c r="R802" s="264" t="s">
        <v>1641</v>
      </c>
      <c r="S802" s="264" t="s">
        <v>1641</v>
      </c>
      <c r="T802" s="280"/>
      <c r="U802" s="87"/>
    </row>
    <row r="803" spans="1:21" x14ac:dyDescent="0.25">
      <c r="A803" s="354">
        <v>45170</v>
      </c>
      <c r="B803" s="225" t="s">
        <v>15</v>
      </c>
      <c r="C803" s="225" t="s">
        <v>1655</v>
      </c>
      <c r="D803" s="225" t="s">
        <v>1652</v>
      </c>
      <c r="E803" s="226"/>
      <c r="F803" s="226">
        <v>217.5</v>
      </c>
      <c r="G803" s="53">
        <f t="shared" si="70"/>
        <v>15954.840000000002</v>
      </c>
      <c r="H803" s="85"/>
      <c r="I803" s="86" t="b">
        <v>0</v>
      </c>
      <c r="J803" s="85"/>
      <c r="K803" s="85"/>
      <c r="L803" s="85"/>
      <c r="M803" s="525">
        <v>45170</v>
      </c>
      <c r="N803" s="526" t="s">
        <v>18</v>
      </c>
      <c r="O803" s="526">
        <v>1372</v>
      </c>
      <c r="P803" s="527" t="s">
        <v>274</v>
      </c>
      <c r="Q803" s="527" t="s">
        <v>73</v>
      </c>
      <c r="R803" s="264" t="s">
        <v>1642</v>
      </c>
      <c r="S803" s="264" t="s">
        <v>1642</v>
      </c>
      <c r="T803" s="280"/>
      <c r="U803" s="87"/>
    </row>
    <row r="804" spans="1:21" x14ac:dyDescent="0.25">
      <c r="A804" s="354">
        <v>45170</v>
      </c>
      <c r="B804" s="225" t="s">
        <v>15</v>
      </c>
      <c r="C804" s="225" t="s">
        <v>1656</v>
      </c>
      <c r="D804" s="225" t="s">
        <v>1657</v>
      </c>
      <c r="E804" s="226"/>
      <c r="F804" s="226">
        <v>1000</v>
      </c>
      <c r="G804" s="53">
        <f t="shared" si="70"/>
        <v>14954.840000000002</v>
      </c>
      <c r="H804" s="85"/>
      <c r="I804" s="86" t="b">
        <v>0</v>
      </c>
      <c r="J804" s="85"/>
      <c r="K804" s="85"/>
      <c r="L804" s="85"/>
      <c r="M804" s="525">
        <v>45170</v>
      </c>
      <c r="N804" s="526" t="s">
        <v>18</v>
      </c>
      <c r="O804" s="526">
        <v>1373</v>
      </c>
      <c r="P804" s="527" t="s">
        <v>1643</v>
      </c>
      <c r="Q804" s="527" t="s">
        <v>73</v>
      </c>
      <c r="R804" s="264" t="s">
        <v>1644</v>
      </c>
      <c r="S804" s="264" t="s">
        <v>1644</v>
      </c>
      <c r="T804" s="280"/>
      <c r="U804" s="87"/>
    </row>
    <row r="805" spans="1:21" x14ac:dyDescent="0.25">
      <c r="A805" s="441">
        <v>45170</v>
      </c>
      <c r="B805" s="373" t="s">
        <v>15</v>
      </c>
      <c r="C805" s="373" t="s">
        <v>1658</v>
      </c>
      <c r="D805" s="373" t="s">
        <v>1659</v>
      </c>
      <c r="E805" s="548"/>
      <c r="F805" s="548">
        <v>490</v>
      </c>
      <c r="G805" s="53">
        <f t="shared" si="70"/>
        <v>14464.840000000002</v>
      </c>
      <c r="H805" s="85"/>
      <c r="I805" s="86" t="b">
        <v>0</v>
      </c>
      <c r="J805" s="85"/>
      <c r="K805" s="85"/>
      <c r="L805" s="85"/>
      <c r="M805" s="525">
        <v>45170</v>
      </c>
      <c r="N805" s="526" t="s">
        <v>18</v>
      </c>
      <c r="O805" s="526">
        <v>1374</v>
      </c>
      <c r="P805" s="527" t="s">
        <v>515</v>
      </c>
      <c r="Q805" s="527" t="s">
        <v>73</v>
      </c>
      <c r="R805" s="264" t="s">
        <v>1645</v>
      </c>
      <c r="S805" s="264" t="s">
        <v>1645</v>
      </c>
      <c r="T805" s="280"/>
      <c r="U805" s="87"/>
    </row>
    <row r="806" spans="1:21" x14ac:dyDescent="0.25">
      <c r="A806" s="354">
        <v>45170</v>
      </c>
      <c r="B806" s="225" t="s">
        <v>15</v>
      </c>
      <c r="C806" s="528">
        <v>57495350</v>
      </c>
      <c r="D806" s="225" t="s">
        <v>1214</v>
      </c>
      <c r="E806" s="226"/>
      <c r="F806" s="226">
        <v>711.24</v>
      </c>
      <c r="G806" s="53">
        <f t="shared" si="70"/>
        <v>13753.600000000002</v>
      </c>
      <c r="H806" s="85"/>
      <c r="I806" s="86" t="b">
        <v>0</v>
      </c>
      <c r="J806" s="85"/>
      <c r="K806" s="85"/>
      <c r="L806" s="85"/>
      <c r="M806" s="525">
        <v>45170</v>
      </c>
      <c r="N806" s="526" t="s">
        <v>38</v>
      </c>
      <c r="O806" s="526">
        <v>634</v>
      </c>
      <c r="P806" s="527" t="s">
        <v>1646</v>
      </c>
      <c r="Q806" s="527" t="s">
        <v>73</v>
      </c>
      <c r="R806" s="264" t="s">
        <v>1647</v>
      </c>
      <c r="S806" s="264" t="s">
        <v>1647</v>
      </c>
      <c r="T806" s="280"/>
      <c r="U806" s="87"/>
    </row>
    <row r="807" spans="1:21" x14ac:dyDescent="0.25">
      <c r="A807" s="529">
        <v>45170</v>
      </c>
      <c r="B807" s="225" t="s">
        <v>1582</v>
      </c>
      <c r="C807" s="225" t="s">
        <v>65</v>
      </c>
      <c r="D807" s="225" t="s">
        <v>1660</v>
      </c>
      <c r="E807" s="530"/>
      <c r="F807" s="530">
        <v>2</v>
      </c>
      <c r="G807" s="53">
        <f t="shared" si="70"/>
        <v>13751.600000000002</v>
      </c>
      <c r="H807" s="85"/>
      <c r="I807" s="86" t="b">
        <v>0</v>
      </c>
      <c r="J807" s="85"/>
      <c r="K807" s="85"/>
      <c r="L807" s="85"/>
      <c r="M807" s="525">
        <v>45170</v>
      </c>
      <c r="N807" s="526" t="s">
        <v>38</v>
      </c>
      <c r="O807" s="526">
        <v>499</v>
      </c>
      <c r="P807" s="527" t="s">
        <v>1174</v>
      </c>
      <c r="Q807" s="527" t="s">
        <v>73</v>
      </c>
      <c r="R807" s="264" t="s">
        <v>1648</v>
      </c>
      <c r="S807" s="264" t="s">
        <v>1648</v>
      </c>
      <c r="T807" s="40"/>
      <c r="U807" s="87"/>
    </row>
    <row r="808" spans="1:21" x14ac:dyDescent="0.25">
      <c r="A808" s="359">
        <v>45173</v>
      </c>
      <c r="B808" s="311" t="s">
        <v>53</v>
      </c>
      <c r="C808" s="311" t="s">
        <v>64</v>
      </c>
      <c r="D808" s="311" t="s">
        <v>1704</v>
      </c>
      <c r="E808" s="360">
        <v>297</v>
      </c>
      <c r="F808" s="360"/>
      <c r="G808" s="53">
        <f t="shared" si="70"/>
        <v>14048.600000000002</v>
      </c>
      <c r="H808" s="85"/>
      <c r="I808" s="86" t="b">
        <v>0</v>
      </c>
      <c r="J808" s="85"/>
      <c r="K808" s="85"/>
      <c r="L808" s="85"/>
      <c r="M808" s="356">
        <v>45173</v>
      </c>
      <c r="N808" s="357" t="s">
        <v>27</v>
      </c>
      <c r="O808" s="357">
        <v>226</v>
      </c>
      <c r="P808" s="358" t="s">
        <v>73</v>
      </c>
      <c r="Q808" s="358" t="s">
        <v>628</v>
      </c>
      <c r="R808" s="264" t="s">
        <v>1662</v>
      </c>
      <c r="S808" s="264" t="s">
        <v>1662</v>
      </c>
      <c r="T808" s="435"/>
      <c r="U808" s="87"/>
    </row>
    <row r="809" spans="1:21" x14ac:dyDescent="0.25">
      <c r="A809" s="359">
        <v>45173</v>
      </c>
      <c r="B809" s="311" t="s">
        <v>53</v>
      </c>
      <c r="C809" s="311" t="s">
        <v>64</v>
      </c>
      <c r="D809" s="311" t="s">
        <v>574</v>
      </c>
      <c r="E809" s="360">
        <v>5</v>
      </c>
      <c r="F809" s="360"/>
      <c r="G809" s="53">
        <f t="shared" si="70"/>
        <v>14053.600000000002</v>
      </c>
      <c r="H809" s="85"/>
      <c r="I809" s="86" t="b">
        <v>0</v>
      </c>
      <c r="J809" s="85"/>
      <c r="K809" s="85"/>
      <c r="L809" s="85"/>
      <c r="M809" s="356">
        <v>45173</v>
      </c>
      <c r="N809" s="357" t="s">
        <v>27</v>
      </c>
      <c r="O809" s="357">
        <v>226</v>
      </c>
      <c r="P809" s="358" t="s">
        <v>73</v>
      </c>
      <c r="Q809" s="358" t="s">
        <v>1168</v>
      </c>
      <c r="R809" s="264" t="s">
        <v>1663</v>
      </c>
      <c r="S809" s="264" t="s">
        <v>1663</v>
      </c>
      <c r="T809" s="435"/>
      <c r="U809" s="87"/>
    </row>
    <row r="810" spans="1:21" x14ac:dyDescent="0.25">
      <c r="A810" s="359">
        <v>45173</v>
      </c>
      <c r="B810" s="311" t="s">
        <v>15</v>
      </c>
      <c r="C810" s="311" t="s">
        <v>1685</v>
      </c>
      <c r="D810" s="311" t="s">
        <v>1361</v>
      </c>
      <c r="E810" s="360"/>
      <c r="F810" s="360">
        <v>41.24</v>
      </c>
      <c r="G810" s="53">
        <f t="shared" si="70"/>
        <v>14012.360000000002</v>
      </c>
      <c r="H810" s="85"/>
      <c r="I810" s="86" t="b">
        <v>0</v>
      </c>
      <c r="J810" s="85"/>
      <c r="K810" s="85"/>
      <c r="L810" s="85"/>
      <c r="M810" s="356">
        <v>45173</v>
      </c>
      <c r="N810" s="357" t="s">
        <v>18</v>
      </c>
      <c r="O810" s="357">
        <v>1379</v>
      </c>
      <c r="P810" s="358" t="s">
        <v>1664</v>
      </c>
      <c r="Q810" s="358" t="s">
        <v>73</v>
      </c>
      <c r="R810" s="264" t="s">
        <v>1665</v>
      </c>
      <c r="S810" s="264" t="s">
        <v>1665</v>
      </c>
      <c r="T810" s="435"/>
      <c r="U810" s="87"/>
    </row>
    <row r="811" spans="1:21" x14ac:dyDescent="0.25">
      <c r="A811" s="359">
        <v>45173</v>
      </c>
      <c r="B811" s="311" t="s">
        <v>15</v>
      </c>
      <c r="C811" s="311" t="s">
        <v>1686</v>
      </c>
      <c r="D811" s="311" t="s">
        <v>1657</v>
      </c>
      <c r="E811" s="360"/>
      <c r="F811" s="360">
        <v>108.76</v>
      </c>
      <c r="G811" s="53">
        <f t="shared" si="70"/>
        <v>13903.600000000002</v>
      </c>
      <c r="H811" s="85"/>
      <c r="I811" s="86" t="b">
        <v>0</v>
      </c>
      <c r="J811" s="85"/>
      <c r="K811" s="85"/>
      <c r="L811" s="85"/>
      <c r="M811" s="356">
        <v>45173</v>
      </c>
      <c r="N811" s="357" t="s">
        <v>18</v>
      </c>
      <c r="O811" s="357">
        <v>1383</v>
      </c>
      <c r="P811" s="358" t="s">
        <v>154</v>
      </c>
      <c r="Q811" s="358" t="s">
        <v>73</v>
      </c>
      <c r="R811" s="264" t="s">
        <v>1666</v>
      </c>
      <c r="S811" s="264" t="s">
        <v>1666</v>
      </c>
      <c r="T811" s="435"/>
      <c r="U811" s="87"/>
    </row>
    <row r="812" spans="1:21" x14ac:dyDescent="0.25">
      <c r="A812" s="359">
        <v>45173</v>
      </c>
      <c r="B812" s="311" t="s">
        <v>15</v>
      </c>
      <c r="C812" s="361" t="s">
        <v>1687</v>
      </c>
      <c r="D812" s="311" t="s">
        <v>1361</v>
      </c>
      <c r="E812" s="360"/>
      <c r="F812" s="360">
        <v>43.58</v>
      </c>
      <c r="G812" s="53">
        <f t="shared" si="70"/>
        <v>13860.020000000002</v>
      </c>
      <c r="H812" s="85"/>
      <c r="I812" s="86" t="b">
        <v>0</v>
      </c>
      <c r="J812" s="85"/>
      <c r="K812" s="85"/>
      <c r="L812" s="85"/>
      <c r="M812" s="356">
        <v>45173</v>
      </c>
      <c r="N812" s="357" t="s">
        <v>18</v>
      </c>
      <c r="O812" s="357">
        <v>1384</v>
      </c>
      <c r="P812" s="358" t="s">
        <v>1667</v>
      </c>
      <c r="Q812" s="358" t="s">
        <v>73</v>
      </c>
      <c r="R812" s="264" t="s">
        <v>1668</v>
      </c>
      <c r="S812" s="264" t="s">
        <v>1668</v>
      </c>
      <c r="T812" s="435"/>
      <c r="U812" s="87"/>
    </row>
    <row r="813" spans="1:21" x14ac:dyDescent="0.25">
      <c r="A813" s="359">
        <v>45173</v>
      </c>
      <c r="B813" s="311" t="s">
        <v>15</v>
      </c>
      <c r="C813" s="311" t="s">
        <v>1706</v>
      </c>
      <c r="D813" s="311" t="s">
        <v>954</v>
      </c>
      <c r="E813" s="360"/>
      <c r="F813" s="360">
        <v>214.29</v>
      </c>
      <c r="G813" s="53">
        <f t="shared" si="70"/>
        <v>13645.730000000001</v>
      </c>
      <c r="H813" s="85"/>
      <c r="I813" s="86" t="b">
        <v>0</v>
      </c>
      <c r="J813" s="85"/>
      <c r="K813" s="85"/>
      <c r="L813" s="85"/>
      <c r="M813" s="356">
        <v>45173</v>
      </c>
      <c r="N813" s="357" t="s">
        <v>18</v>
      </c>
      <c r="O813" s="357">
        <v>1380</v>
      </c>
      <c r="P813" s="358" t="s">
        <v>1664</v>
      </c>
      <c r="Q813" s="358" t="s">
        <v>73</v>
      </c>
      <c r="R813" s="264" t="s">
        <v>1669</v>
      </c>
      <c r="S813" s="264" t="s">
        <v>1669</v>
      </c>
      <c r="T813" s="435"/>
      <c r="U813" s="87"/>
    </row>
    <row r="814" spans="1:21" x14ac:dyDescent="0.25">
      <c r="A814" s="359">
        <v>45173</v>
      </c>
      <c r="B814" s="311" t="s">
        <v>15</v>
      </c>
      <c r="C814" s="311" t="s">
        <v>1707</v>
      </c>
      <c r="D814" s="311" t="s">
        <v>789</v>
      </c>
      <c r="E814" s="360"/>
      <c r="F814" s="360">
        <v>214.29</v>
      </c>
      <c r="G814" s="53">
        <f t="shared" si="70"/>
        <v>13431.44</v>
      </c>
      <c r="H814" s="85"/>
      <c r="I814" s="86" t="b">
        <v>0</v>
      </c>
      <c r="J814" s="85"/>
      <c r="K814" s="85"/>
      <c r="L814" s="85"/>
      <c r="M814" s="356">
        <v>45173</v>
      </c>
      <c r="N814" s="357" t="s">
        <v>18</v>
      </c>
      <c r="O814" s="357">
        <v>1381</v>
      </c>
      <c r="P814" s="358" t="s">
        <v>1664</v>
      </c>
      <c r="Q814" s="358" t="s">
        <v>73</v>
      </c>
      <c r="R814" s="264" t="s">
        <v>1670</v>
      </c>
      <c r="S814" s="264" t="s">
        <v>1670</v>
      </c>
      <c r="T814" s="435"/>
      <c r="U814" s="87"/>
    </row>
    <row r="815" spans="1:21" x14ac:dyDescent="0.25">
      <c r="A815" s="359">
        <v>45173</v>
      </c>
      <c r="B815" s="311" t="s">
        <v>15</v>
      </c>
      <c r="C815" s="311" t="s">
        <v>1708</v>
      </c>
      <c r="D815" s="311" t="s">
        <v>1652</v>
      </c>
      <c r="E815" s="360"/>
      <c r="F815" s="360">
        <v>214.29</v>
      </c>
      <c r="G815" s="360">
        <f t="shared" si="70"/>
        <v>13217.15</v>
      </c>
      <c r="H815" s="85"/>
      <c r="I815" s="86" t="b">
        <v>0</v>
      </c>
      <c r="J815" s="85"/>
      <c r="K815" s="85"/>
      <c r="L815" s="85"/>
      <c r="M815" s="356">
        <v>45173</v>
      </c>
      <c r="N815" s="357" t="s">
        <v>27</v>
      </c>
      <c r="O815" s="357">
        <v>903</v>
      </c>
      <c r="P815" s="358" t="s">
        <v>73</v>
      </c>
      <c r="Q815" s="358" t="s">
        <v>1376</v>
      </c>
      <c r="R815" s="264" t="s">
        <v>1671</v>
      </c>
      <c r="S815" s="264" t="s">
        <v>1671</v>
      </c>
      <c r="T815" s="435"/>
      <c r="U815" s="87"/>
    </row>
    <row r="816" spans="1:21" x14ac:dyDescent="0.25">
      <c r="A816" s="204">
        <v>45173</v>
      </c>
      <c r="B816" s="205" t="s">
        <v>15</v>
      </c>
      <c r="C816" s="205" t="s">
        <v>1709</v>
      </c>
      <c r="D816" s="205" t="s">
        <v>251</v>
      </c>
      <c r="E816" s="206"/>
      <c r="F816" s="206">
        <v>214.29</v>
      </c>
      <c r="G816" s="53">
        <f t="shared" si="70"/>
        <v>13002.859999999999</v>
      </c>
      <c r="H816" s="85"/>
      <c r="I816" s="86" t="b">
        <v>0</v>
      </c>
      <c r="J816" s="85"/>
      <c r="K816" s="85"/>
      <c r="L816" s="85"/>
      <c r="M816" s="356">
        <v>45174</v>
      </c>
      <c r="N816" s="357" t="s">
        <v>27</v>
      </c>
      <c r="O816" s="357">
        <v>226</v>
      </c>
      <c r="P816" s="358" t="s">
        <v>73</v>
      </c>
      <c r="Q816" s="358" t="s">
        <v>1672</v>
      </c>
      <c r="R816" s="264" t="s">
        <v>1673</v>
      </c>
      <c r="S816" s="264" t="s">
        <v>1673</v>
      </c>
      <c r="T816" s="435"/>
      <c r="U816" s="87"/>
    </row>
    <row r="817" spans="1:21" x14ac:dyDescent="0.25">
      <c r="A817" s="544">
        <v>45173</v>
      </c>
      <c r="B817" s="545" t="s">
        <v>15</v>
      </c>
      <c r="C817" s="545" t="s">
        <v>1710</v>
      </c>
      <c r="D817" s="545" t="s">
        <v>251</v>
      </c>
      <c r="E817" s="546"/>
      <c r="F817" s="546">
        <v>2000</v>
      </c>
      <c r="G817" s="53">
        <f t="shared" si="70"/>
        <v>11002.859999999999</v>
      </c>
      <c r="H817" s="85"/>
      <c r="I817" s="246"/>
      <c r="J817" s="85"/>
      <c r="K817" s="85"/>
      <c r="L817" s="85"/>
      <c r="M817" s="356">
        <v>45175</v>
      </c>
      <c r="N817" s="357" t="s">
        <v>18</v>
      </c>
      <c r="O817" s="357">
        <v>1376</v>
      </c>
      <c r="P817" s="358" t="s">
        <v>1674</v>
      </c>
      <c r="Q817" s="358" t="s">
        <v>73</v>
      </c>
      <c r="R817" s="264" t="s">
        <v>1675</v>
      </c>
      <c r="S817" s="264" t="s">
        <v>1675</v>
      </c>
      <c r="T817" s="435"/>
      <c r="U817" s="87"/>
    </row>
    <row r="818" spans="1:21" x14ac:dyDescent="0.25">
      <c r="A818" s="359">
        <v>45173</v>
      </c>
      <c r="B818" s="311" t="s">
        <v>15</v>
      </c>
      <c r="C818" s="311" t="s">
        <v>1711</v>
      </c>
      <c r="D818" s="311" t="s">
        <v>1712</v>
      </c>
      <c r="E818" s="360"/>
      <c r="F818" s="360">
        <v>428.58</v>
      </c>
      <c r="G818" s="53">
        <f t="shared" si="70"/>
        <v>10574.279999999999</v>
      </c>
      <c r="H818" s="87"/>
      <c r="I818" s="87"/>
      <c r="J818" s="85"/>
      <c r="K818" s="85"/>
      <c r="L818" s="85"/>
      <c r="M818" s="356">
        <v>45175</v>
      </c>
      <c r="N818" s="357" t="s">
        <v>18</v>
      </c>
      <c r="O818" s="357">
        <v>1377</v>
      </c>
      <c r="P818" s="358" t="s">
        <v>1676</v>
      </c>
      <c r="Q818" s="358" t="s">
        <v>73</v>
      </c>
      <c r="R818" s="264" t="s">
        <v>1677</v>
      </c>
      <c r="S818" s="264" t="s">
        <v>1677</v>
      </c>
      <c r="T818" s="435"/>
      <c r="U818" s="87"/>
    </row>
    <row r="819" spans="1:21" x14ac:dyDescent="0.25">
      <c r="A819" s="544">
        <v>45173</v>
      </c>
      <c r="B819" s="545" t="s">
        <v>53</v>
      </c>
      <c r="C819" s="545" t="s">
        <v>64</v>
      </c>
      <c r="D819" s="545"/>
      <c r="E819" s="546">
        <v>534.6</v>
      </c>
      <c r="F819" s="360"/>
      <c r="G819" s="53">
        <f t="shared" si="70"/>
        <v>11108.88</v>
      </c>
      <c r="H819" s="87"/>
      <c r="I819" s="87"/>
      <c r="J819" s="85"/>
      <c r="K819" s="85"/>
      <c r="L819" s="85"/>
      <c r="M819" s="356">
        <v>45175</v>
      </c>
      <c r="N819" s="357" t="s">
        <v>18</v>
      </c>
      <c r="O819" s="357">
        <v>1378</v>
      </c>
      <c r="P819" s="358" t="s">
        <v>1678</v>
      </c>
      <c r="Q819" s="358" t="s">
        <v>73</v>
      </c>
      <c r="R819" s="264" t="s">
        <v>1679</v>
      </c>
      <c r="S819" s="264" t="s">
        <v>1679</v>
      </c>
      <c r="T819" s="435"/>
      <c r="U819" s="87"/>
    </row>
    <row r="820" spans="1:21" x14ac:dyDescent="0.25">
      <c r="A820" s="359">
        <v>45174</v>
      </c>
      <c r="B820" s="311" t="s">
        <v>53</v>
      </c>
      <c r="C820" s="311" t="s">
        <v>64</v>
      </c>
      <c r="D820" s="311" t="s">
        <v>438</v>
      </c>
      <c r="E820" s="360">
        <v>2778.59</v>
      </c>
      <c r="F820" s="360"/>
      <c r="G820" s="53">
        <f t="shared" si="70"/>
        <v>13887.47</v>
      </c>
      <c r="H820" s="87"/>
      <c r="I820" s="87"/>
      <c r="J820" s="85"/>
      <c r="K820" s="85"/>
      <c r="L820" s="85"/>
      <c r="M820" s="356">
        <v>45175</v>
      </c>
      <c r="N820" s="357" t="s">
        <v>27</v>
      </c>
      <c r="O820" s="357">
        <v>226</v>
      </c>
      <c r="P820" s="358" t="s">
        <v>73</v>
      </c>
      <c r="Q820" s="358" t="s">
        <v>1680</v>
      </c>
      <c r="R820" s="264" t="s">
        <v>1681</v>
      </c>
      <c r="S820" s="264" t="s">
        <v>1681</v>
      </c>
      <c r="T820" s="435"/>
      <c r="U820" s="87"/>
    </row>
    <row r="821" spans="1:21" x14ac:dyDescent="0.25">
      <c r="A821" s="359">
        <v>45175</v>
      </c>
      <c r="B821" s="311" t="s">
        <v>53</v>
      </c>
      <c r="C821" s="311" t="s">
        <v>64</v>
      </c>
      <c r="D821" s="311" t="s">
        <v>332</v>
      </c>
      <c r="E821" s="360">
        <v>1806.6</v>
      </c>
      <c r="F821" s="360"/>
      <c r="G821" s="53">
        <f t="shared" si="70"/>
        <v>15694.07</v>
      </c>
      <c r="H821" s="87"/>
      <c r="I821" s="87"/>
      <c r="J821" s="85"/>
      <c r="K821" s="85"/>
      <c r="L821" s="85"/>
      <c r="M821" s="356">
        <v>45175</v>
      </c>
      <c r="N821" s="357" t="s">
        <v>27</v>
      </c>
      <c r="O821" s="357">
        <v>226</v>
      </c>
      <c r="P821" s="358" t="s">
        <v>73</v>
      </c>
      <c r="Q821" s="358" t="s">
        <v>1682</v>
      </c>
      <c r="R821" s="264" t="s">
        <v>1683</v>
      </c>
      <c r="S821" s="264" t="s">
        <v>1683</v>
      </c>
      <c r="T821" s="435"/>
      <c r="U821" s="87"/>
    </row>
    <row r="822" spans="1:21" x14ac:dyDescent="0.25">
      <c r="A822" s="359">
        <v>45175</v>
      </c>
      <c r="B822" s="311" t="s">
        <v>53</v>
      </c>
      <c r="C822" s="311" t="s">
        <v>64</v>
      </c>
      <c r="D822" s="311" t="s">
        <v>332</v>
      </c>
      <c r="E822" s="360">
        <v>855.7</v>
      </c>
      <c r="F822" s="547"/>
      <c r="G822" s="53">
        <f t="shared" si="70"/>
        <v>16549.77</v>
      </c>
      <c r="H822" s="87"/>
      <c r="I822" s="87"/>
      <c r="J822" s="85"/>
      <c r="K822" s="85"/>
      <c r="L822" s="85"/>
      <c r="M822" s="356">
        <v>45175</v>
      </c>
      <c r="N822" s="357" t="s">
        <v>83</v>
      </c>
      <c r="O822" s="357">
        <v>1</v>
      </c>
      <c r="P822" s="358" t="s">
        <v>73</v>
      </c>
      <c r="Q822" s="358" t="s">
        <v>416</v>
      </c>
      <c r="R822" s="264" t="s">
        <v>1683</v>
      </c>
      <c r="S822" s="264" t="s">
        <v>1684</v>
      </c>
      <c r="T822" s="435"/>
      <c r="U822" s="87"/>
    </row>
    <row r="823" spans="1:21" x14ac:dyDescent="0.25">
      <c r="A823" s="359">
        <v>45175</v>
      </c>
      <c r="B823" s="311" t="s">
        <v>53</v>
      </c>
      <c r="C823" s="311" t="s">
        <v>64</v>
      </c>
      <c r="D823" s="311" t="s">
        <v>1705</v>
      </c>
      <c r="E823" s="360">
        <v>520</v>
      </c>
      <c r="F823" s="547"/>
      <c r="G823" s="53">
        <f>G822+E823-F823</f>
        <v>17069.77</v>
      </c>
      <c r="H823" s="87"/>
      <c r="I823" s="87"/>
      <c r="J823" s="85"/>
      <c r="K823" s="85"/>
      <c r="L823" s="85"/>
      <c r="M823" s="356">
        <v>45175</v>
      </c>
      <c r="N823" s="357" t="s">
        <v>18</v>
      </c>
      <c r="O823" s="357">
        <v>1385</v>
      </c>
      <c r="P823" s="358" t="s">
        <v>1143</v>
      </c>
      <c r="Q823" s="358" t="s">
        <v>73</v>
      </c>
      <c r="R823" s="264" t="s">
        <v>1688</v>
      </c>
      <c r="S823" s="264" t="s">
        <v>1689</v>
      </c>
      <c r="T823" s="505"/>
      <c r="U823" s="87"/>
    </row>
    <row r="824" spans="1:21" x14ac:dyDescent="0.25">
      <c r="A824" s="359">
        <v>45175</v>
      </c>
      <c r="B824" s="311" t="s">
        <v>15</v>
      </c>
      <c r="C824" s="311" t="s">
        <v>1713</v>
      </c>
      <c r="D824" s="311" t="s">
        <v>1657</v>
      </c>
      <c r="E824" s="547"/>
      <c r="F824" s="547">
        <v>270</v>
      </c>
      <c r="G824" s="53">
        <f t="shared" ref="G824:G825" si="71">G823+E824-F824</f>
        <v>16799.77</v>
      </c>
      <c r="H824" s="87"/>
      <c r="I824" s="87"/>
      <c r="J824" s="85"/>
      <c r="K824" s="85"/>
      <c r="L824" s="85"/>
      <c r="M824" s="356">
        <v>45175</v>
      </c>
      <c r="N824" s="357" t="s">
        <v>18</v>
      </c>
      <c r="O824" s="357">
        <v>1386</v>
      </c>
      <c r="P824" s="358" t="s">
        <v>460</v>
      </c>
      <c r="Q824" s="358" t="s">
        <v>73</v>
      </c>
      <c r="R824" s="264" t="s">
        <v>1690</v>
      </c>
      <c r="S824" s="264" t="s">
        <v>1691</v>
      </c>
      <c r="T824" s="505"/>
      <c r="U824" s="87"/>
    </row>
    <row r="825" spans="1:21" x14ac:dyDescent="0.25">
      <c r="A825" s="359">
        <v>45175</v>
      </c>
      <c r="B825" s="311" t="s">
        <v>15</v>
      </c>
      <c r="C825" s="311" t="s">
        <v>1714</v>
      </c>
      <c r="D825" s="311" t="s">
        <v>1397</v>
      </c>
      <c r="E825" s="547"/>
      <c r="F825" s="547">
        <v>150</v>
      </c>
      <c r="G825" s="53">
        <f t="shared" si="71"/>
        <v>16649.77</v>
      </c>
      <c r="H825" s="87"/>
      <c r="I825" s="87"/>
      <c r="J825" s="85"/>
      <c r="K825" s="85"/>
      <c r="L825" s="85"/>
      <c r="M825" s="356">
        <v>45175</v>
      </c>
      <c r="N825" s="357" t="s">
        <v>38</v>
      </c>
      <c r="O825" s="357">
        <v>537</v>
      </c>
      <c r="P825" s="358" t="s">
        <v>1692</v>
      </c>
      <c r="Q825" s="358" t="s">
        <v>73</v>
      </c>
      <c r="R825" s="264" t="s">
        <v>1693</v>
      </c>
      <c r="S825" s="264" t="s">
        <v>1694</v>
      </c>
      <c r="T825" s="543"/>
      <c r="U825" s="87"/>
    </row>
    <row r="826" spans="1:21" x14ac:dyDescent="0.25">
      <c r="A826" s="359">
        <v>45175</v>
      </c>
      <c r="B826" s="311" t="s">
        <v>15</v>
      </c>
      <c r="C826" s="311">
        <v>13303982</v>
      </c>
      <c r="D826" s="311" t="s">
        <v>1715</v>
      </c>
      <c r="E826" s="312"/>
      <c r="F826" s="312">
        <v>2683.6</v>
      </c>
      <c r="G826" s="53">
        <f>G825+E826-F826</f>
        <v>13966.17</v>
      </c>
      <c r="H826" s="87"/>
      <c r="I826" s="87"/>
      <c r="J826" s="85"/>
      <c r="K826" s="85"/>
      <c r="L826" s="85"/>
      <c r="M826" s="356">
        <v>45175</v>
      </c>
      <c r="N826" s="357" t="s">
        <v>38</v>
      </c>
      <c r="O826" s="357">
        <v>875</v>
      </c>
      <c r="P826" s="358" t="s">
        <v>1170</v>
      </c>
      <c r="Q826" s="358" t="s">
        <v>73</v>
      </c>
      <c r="R826" s="264" t="s">
        <v>1695</v>
      </c>
      <c r="S826" s="264" t="s">
        <v>1696</v>
      </c>
      <c r="T826" s="505"/>
      <c r="U826" s="87"/>
    </row>
    <row r="827" spans="1:21" x14ac:dyDescent="0.25">
      <c r="A827" s="359">
        <v>45176</v>
      </c>
      <c r="B827" s="311" t="s">
        <v>53</v>
      </c>
      <c r="C827" s="311" t="s">
        <v>64</v>
      </c>
      <c r="D827" s="311" t="s">
        <v>211</v>
      </c>
      <c r="E827" s="312">
        <v>950.4</v>
      </c>
      <c r="F827" s="312"/>
      <c r="G827" s="53">
        <f>G826+E827-F827</f>
        <v>14916.57</v>
      </c>
      <c r="H827" s="87"/>
      <c r="I827" s="87"/>
      <c r="J827" s="85"/>
      <c r="K827" s="87"/>
      <c r="L827" s="85"/>
      <c r="M827" s="356">
        <v>45176</v>
      </c>
      <c r="N827" s="357" t="s">
        <v>18</v>
      </c>
      <c r="O827" s="357">
        <v>1387</v>
      </c>
      <c r="P827" s="358" t="s">
        <v>81</v>
      </c>
      <c r="Q827" s="358" t="s">
        <v>73</v>
      </c>
      <c r="R827" s="264" t="s">
        <v>1697</v>
      </c>
      <c r="S827" s="264" t="s">
        <v>1698</v>
      </c>
      <c r="T827" s="505"/>
      <c r="U827" s="87"/>
    </row>
    <row r="828" spans="1:21" x14ac:dyDescent="0.25">
      <c r="A828" s="359">
        <v>45176</v>
      </c>
      <c r="B828" s="311" t="s">
        <v>15</v>
      </c>
      <c r="C828" s="311" t="s">
        <v>1716</v>
      </c>
      <c r="D828" s="311" t="s">
        <v>789</v>
      </c>
      <c r="E828" s="547"/>
      <c r="F828" s="547">
        <v>480</v>
      </c>
      <c r="G828" s="53">
        <f t="shared" ref="G828:G830" si="72">G827+E828-F828</f>
        <v>14436.57</v>
      </c>
      <c r="H828" s="87"/>
      <c r="I828" s="87"/>
      <c r="J828" s="85"/>
      <c r="K828" s="87"/>
      <c r="L828" s="85"/>
      <c r="M828" s="356">
        <v>45176</v>
      </c>
      <c r="N828" s="357" t="s">
        <v>18</v>
      </c>
      <c r="O828" s="357">
        <v>1389</v>
      </c>
      <c r="P828" s="358" t="s">
        <v>399</v>
      </c>
      <c r="Q828" s="358" t="s">
        <v>73</v>
      </c>
      <c r="R828" s="264" t="s">
        <v>1699</v>
      </c>
      <c r="S828" s="264" t="s">
        <v>1700</v>
      </c>
      <c r="T828" s="505"/>
      <c r="U828" s="87"/>
    </row>
    <row r="829" spans="1:21" x14ac:dyDescent="0.25">
      <c r="A829" s="359">
        <v>45176</v>
      </c>
      <c r="B829" s="311" t="s">
        <v>15</v>
      </c>
      <c r="C829" s="311" t="s">
        <v>1717</v>
      </c>
      <c r="D829" s="311" t="s">
        <v>1712</v>
      </c>
      <c r="E829" s="547"/>
      <c r="F829" s="547">
        <v>500</v>
      </c>
      <c r="G829" s="53">
        <f t="shared" si="72"/>
        <v>13936.57</v>
      </c>
      <c r="H829" s="87"/>
      <c r="I829" s="87"/>
      <c r="J829" s="85"/>
      <c r="K829" s="87"/>
      <c r="L829" s="85"/>
      <c r="M829" s="356">
        <v>45176</v>
      </c>
      <c r="N829" s="357" t="s">
        <v>27</v>
      </c>
      <c r="O829" s="357">
        <v>226</v>
      </c>
      <c r="P829" s="358" t="s">
        <v>73</v>
      </c>
      <c r="Q829" s="358" t="s">
        <v>1701</v>
      </c>
      <c r="R829" s="264" t="s">
        <v>1702</v>
      </c>
      <c r="S829" s="264" t="s">
        <v>1702</v>
      </c>
      <c r="T829" s="505"/>
      <c r="U829" s="87"/>
    </row>
    <row r="830" spans="1:21" x14ac:dyDescent="0.25">
      <c r="A830" s="359">
        <v>45177</v>
      </c>
      <c r="B830" s="311" t="s">
        <v>15</v>
      </c>
      <c r="C830" s="311" t="s">
        <v>1718</v>
      </c>
      <c r="D830" s="311" t="s">
        <v>251</v>
      </c>
      <c r="E830" s="312"/>
      <c r="F830" s="547">
        <v>200</v>
      </c>
      <c r="G830" s="53">
        <f t="shared" si="72"/>
        <v>13736.57</v>
      </c>
      <c r="H830" s="87"/>
      <c r="I830" s="87"/>
      <c r="J830" s="85"/>
      <c r="K830" s="87"/>
      <c r="L830" s="85"/>
      <c r="M830" s="356">
        <v>45177</v>
      </c>
      <c r="N830" s="357" t="s">
        <v>18</v>
      </c>
      <c r="O830" s="357">
        <v>1390</v>
      </c>
      <c r="P830" s="358" t="s">
        <v>157</v>
      </c>
      <c r="Q830" s="358" t="s">
        <v>73</v>
      </c>
      <c r="R830" s="264" t="s">
        <v>1703</v>
      </c>
      <c r="S830" s="264" t="s">
        <v>1703</v>
      </c>
      <c r="T830" s="505"/>
      <c r="U830" s="87"/>
    </row>
    <row r="831" spans="1:21" x14ac:dyDescent="0.25">
      <c r="A831" s="359">
        <v>45177</v>
      </c>
      <c r="B831" s="311" t="s">
        <v>53</v>
      </c>
      <c r="C831" s="311" t="s">
        <v>64</v>
      </c>
      <c r="D831" s="311" t="s">
        <v>1721</v>
      </c>
      <c r="E831" s="312">
        <v>374.22</v>
      </c>
      <c r="F831" s="547"/>
      <c r="G831" s="53">
        <f>G830+E831-F831</f>
        <v>14110.789999999999</v>
      </c>
      <c r="H831" s="87"/>
      <c r="I831" s="87"/>
      <c r="J831" s="85"/>
      <c r="K831" s="87"/>
      <c r="L831" s="85"/>
      <c r="M831" s="307">
        <v>45177</v>
      </c>
      <c r="N831" s="308" t="s">
        <v>83</v>
      </c>
      <c r="O831" s="308">
        <v>1</v>
      </c>
      <c r="P831" s="309" t="s">
        <v>73</v>
      </c>
      <c r="Q831" s="309" t="s">
        <v>1719</v>
      </c>
      <c r="R831" s="306" t="s">
        <v>1703</v>
      </c>
      <c r="S831" s="306" t="s">
        <v>1720</v>
      </c>
      <c r="T831" s="305"/>
      <c r="U831" s="87"/>
    </row>
    <row r="832" spans="1:21" x14ac:dyDescent="0.25">
      <c r="A832" s="359">
        <v>45175</v>
      </c>
      <c r="B832" s="310" t="s">
        <v>1582</v>
      </c>
      <c r="C832" s="311" t="s">
        <v>65</v>
      </c>
      <c r="D832" s="311" t="s">
        <v>1660</v>
      </c>
      <c r="E832" s="547"/>
      <c r="F832" s="547">
        <v>1</v>
      </c>
      <c r="G832" s="53">
        <f t="shared" ref="G832:G835" si="73">G831+E832-F832</f>
        <v>14109.789999999999</v>
      </c>
      <c r="H832" s="87"/>
      <c r="I832" s="87"/>
      <c r="J832" s="85"/>
      <c r="K832" s="87"/>
      <c r="L832" s="85"/>
      <c r="M832" s="369">
        <v>45177</v>
      </c>
      <c r="N832" s="370" t="s">
        <v>29</v>
      </c>
      <c r="O832" s="370">
        <v>0</v>
      </c>
      <c r="P832" s="371" t="s">
        <v>301</v>
      </c>
      <c r="Q832" s="371" t="s">
        <v>73</v>
      </c>
      <c r="R832" s="264" t="s">
        <v>1722</v>
      </c>
      <c r="S832" s="264" t="s">
        <v>1723</v>
      </c>
      <c r="T832" s="280"/>
      <c r="U832" s="87"/>
    </row>
    <row r="833" spans="1:21" x14ac:dyDescent="0.25">
      <c r="A833" s="372">
        <v>45177</v>
      </c>
      <c r="B833" s="373" t="s">
        <v>15</v>
      </c>
      <c r="C833" s="373" t="s">
        <v>65</v>
      </c>
      <c r="D833" s="373" t="s">
        <v>1746</v>
      </c>
      <c r="E833" s="379"/>
      <c r="F833" s="379">
        <v>35.82</v>
      </c>
      <c r="G833" s="53">
        <f t="shared" si="73"/>
        <v>14073.97</v>
      </c>
      <c r="H833" s="87"/>
      <c r="I833" s="87"/>
      <c r="J833" s="87"/>
      <c r="K833" s="87"/>
      <c r="L833" s="85"/>
      <c r="M833" s="369">
        <v>45177</v>
      </c>
      <c r="N833" s="370" t="s">
        <v>38</v>
      </c>
      <c r="O833" s="370">
        <v>282</v>
      </c>
      <c r="P833" s="371" t="s">
        <v>75</v>
      </c>
      <c r="Q833" s="371" t="s">
        <v>73</v>
      </c>
      <c r="R833" s="264" t="s">
        <v>1724</v>
      </c>
      <c r="S833" s="264" t="s">
        <v>1725</v>
      </c>
      <c r="T833" s="280"/>
      <c r="U833" s="87"/>
    </row>
    <row r="834" spans="1:21" x14ac:dyDescent="0.25">
      <c r="A834" s="372">
        <v>45177</v>
      </c>
      <c r="B834" s="373" t="s">
        <v>1582</v>
      </c>
      <c r="C834" s="373" t="s">
        <v>65</v>
      </c>
      <c r="D834" s="373" t="s">
        <v>1660</v>
      </c>
      <c r="E834" s="379"/>
      <c r="F834" s="379">
        <v>0.22</v>
      </c>
      <c r="G834" s="53">
        <f t="shared" si="73"/>
        <v>14073.75</v>
      </c>
      <c r="H834" s="87"/>
      <c r="I834" s="87"/>
      <c r="J834" s="85"/>
      <c r="K834" s="87"/>
      <c r="L834" s="85"/>
      <c r="M834" s="369">
        <v>45180</v>
      </c>
      <c r="N834" s="370" t="s">
        <v>59</v>
      </c>
      <c r="O834" s="370">
        <v>1375</v>
      </c>
      <c r="P834" s="371" t="s">
        <v>1726</v>
      </c>
      <c r="Q834" s="371" t="s">
        <v>73</v>
      </c>
      <c r="R834" s="264" t="s">
        <v>1727</v>
      </c>
      <c r="S834" s="264" t="s">
        <v>1727</v>
      </c>
      <c r="T834" s="280"/>
      <c r="U834" s="87"/>
    </row>
    <row r="835" spans="1:21" x14ac:dyDescent="0.25">
      <c r="A835" s="153">
        <v>45178</v>
      </c>
      <c r="B835" s="205" t="s">
        <v>15</v>
      </c>
      <c r="C835" s="205" t="s">
        <v>1747</v>
      </c>
      <c r="D835" s="205" t="s">
        <v>1748</v>
      </c>
      <c r="E835" s="499"/>
      <c r="F835" s="499">
        <v>637.54999999999995</v>
      </c>
      <c r="G835" s="53">
        <f t="shared" si="73"/>
        <v>13436.2</v>
      </c>
      <c r="H835" s="87"/>
      <c r="I835" s="87"/>
      <c r="J835" s="85"/>
      <c r="K835" s="87"/>
      <c r="L835" s="87"/>
      <c r="M835" s="369">
        <v>45180</v>
      </c>
      <c r="N835" s="370" t="s">
        <v>27</v>
      </c>
      <c r="O835" s="370">
        <v>230</v>
      </c>
      <c r="P835" s="371" t="s">
        <v>73</v>
      </c>
      <c r="Q835" s="371" t="s">
        <v>1728</v>
      </c>
      <c r="R835" s="264" t="s">
        <v>1729</v>
      </c>
      <c r="S835" s="264" t="s">
        <v>1729</v>
      </c>
      <c r="T835" s="280"/>
      <c r="U835" s="87"/>
    </row>
    <row r="836" spans="1:21" x14ac:dyDescent="0.25">
      <c r="A836" s="153">
        <v>45180</v>
      </c>
      <c r="B836" s="373" t="s">
        <v>15</v>
      </c>
      <c r="C836" s="373" t="s">
        <v>1749</v>
      </c>
      <c r="D836" s="373" t="s">
        <v>1748</v>
      </c>
      <c r="E836" s="379"/>
      <c r="F836" s="379">
        <v>212.3</v>
      </c>
      <c r="G836" s="53">
        <f>G835+E836-F836</f>
        <v>13223.900000000001</v>
      </c>
      <c r="H836" s="87"/>
      <c r="I836" s="87"/>
      <c r="J836" s="85"/>
      <c r="K836" s="87"/>
      <c r="L836" s="85"/>
      <c r="M836" s="369">
        <v>45180</v>
      </c>
      <c r="N836" s="370" t="s">
        <v>18</v>
      </c>
      <c r="O836" s="370">
        <v>1393</v>
      </c>
      <c r="P836" s="371" t="s">
        <v>298</v>
      </c>
      <c r="Q836" s="371" t="s">
        <v>73</v>
      </c>
      <c r="R836" s="264" t="s">
        <v>1730</v>
      </c>
      <c r="S836" s="264" t="s">
        <v>1730</v>
      </c>
      <c r="T836" s="280"/>
      <c r="U836" s="87"/>
    </row>
    <row r="837" spans="1:21" x14ac:dyDescent="0.25">
      <c r="A837" s="519">
        <v>45180</v>
      </c>
      <c r="B837" s="549" t="s">
        <v>15</v>
      </c>
      <c r="C837" s="549" t="s">
        <v>1750</v>
      </c>
      <c r="D837" s="549" t="s">
        <v>789</v>
      </c>
      <c r="E837" s="550"/>
      <c r="F837" s="550">
        <v>400</v>
      </c>
      <c r="G837" s="53">
        <f t="shared" ref="G837:G838" si="74">G836+E837-F837</f>
        <v>12823.900000000001</v>
      </c>
      <c r="H837" s="87"/>
      <c r="I837" s="87"/>
      <c r="J837" s="85"/>
      <c r="K837" s="87"/>
      <c r="L837" s="85"/>
      <c r="M837" s="369">
        <v>45180</v>
      </c>
      <c r="N837" s="370" t="s">
        <v>38</v>
      </c>
      <c r="O837" s="370">
        <v>634</v>
      </c>
      <c r="P837" s="371" t="s">
        <v>1462</v>
      </c>
      <c r="Q837" s="371" t="s">
        <v>73</v>
      </c>
      <c r="R837" s="264" t="s">
        <v>1731</v>
      </c>
      <c r="S837" s="264" t="s">
        <v>1731</v>
      </c>
      <c r="T837" s="280"/>
      <c r="U837" s="87"/>
    </row>
    <row r="838" spans="1:21" x14ac:dyDescent="0.25">
      <c r="A838" s="519">
        <v>45180</v>
      </c>
      <c r="B838" s="549" t="s">
        <v>53</v>
      </c>
      <c r="C838" s="549" t="s">
        <v>64</v>
      </c>
      <c r="D838" s="549" t="s">
        <v>1751</v>
      </c>
      <c r="E838" s="550">
        <v>455</v>
      </c>
      <c r="F838" s="550"/>
      <c r="G838" s="53">
        <f t="shared" si="74"/>
        <v>13278.900000000001</v>
      </c>
      <c r="H838" s="87"/>
      <c r="I838" s="87"/>
      <c r="J838" s="85"/>
      <c r="K838" s="87"/>
      <c r="L838" s="85"/>
      <c r="M838" s="369">
        <v>45180</v>
      </c>
      <c r="N838" s="370" t="s">
        <v>38</v>
      </c>
      <c r="O838" s="370">
        <v>499</v>
      </c>
      <c r="P838" s="371" t="s">
        <v>1170</v>
      </c>
      <c r="Q838" s="371" t="s">
        <v>73</v>
      </c>
      <c r="R838" s="264" t="s">
        <v>1732</v>
      </c>
      <c r="S838" s="264" t="s">
        <v>1732</v>
      </c>
      <c r="T838" s="280"/>
      <c r="U838" s="87"/>
    </row>
    <row r="839" spans="1:21" x14ac:dyDescent="0.25">
      <c r="A839" s="519">
        <v>45180</v>
      </c>
      <c r="B839" s="549" t="s">
        <v>53</v>
      </c>
      <c r="C839" s="549" t="s">
        <v>64</v>
      </c>
      <c r="D839" s="549" t="s">
        <v>214</v>
      </c>
      <c r="E839" s="550">
        <v>4771.8</v>
      </c>
      <c r="F839" s="550"/>
      <c r="G839" s="53">
        <f>G838+E839-F839</f>
        <v>18050.7</v>
      </c>
      <c r="H839" s="87"/>
      <c r="I839" s="87"/>
      <c r="J839" s="85"/>
      <c r="K839" s="87"/>
      <c r="L839" s="85"/>
      <c r="M839" s="369">
        <v>45180</v>
      </c>
      <c r="N839" s="370" t="s">
        <v>27</v>
      </c>
      <c r="O839" s="370">
        <v>226</v>
      </c>
      <c r="P839" s="371" t="s">
        <v>73</v>
      </c>
      <c r="Q839" s="371" t="s">
        <v>1733</v>
      </c>
      <c r="R839" s="264" t="s">
        <v>1734</v>
      </c>
      <c r="S839" s="264" t="s">
        <v>1734</v>
      </c>
      <c r="T839" s="280"/>
      <c r="U839" s="87"/>
    </row>
    <row r="840" spans="1:21" x14ac:dyDescent="0.25">
      <c r="A840" s="153">
        <v>45181</v>
      </c>
      <c r="B840" s="373" t="s">
        <v>53</v>
      </c>
      <c r="C840" s="373" t="s">
        <v>64</v>
      </c>
      <c r="D840" s="548" t="s">
        <v>438</v>
      </c>
      <c r="E840" s="548">
        <v>8451.74</v>
      </c>
      <c r="F840" s="548"/>
      <c r="G840" s="53">
        <f>G839+E840-F840</f>
        <v>26502.440000000002</v>
      </c>
      <c r="H840" s="87"/>
      <c r="I840" s="87"/>
      <c r="J840" s="85"/>
      <c r="K840" s="87"/>
      <c r="L840" s="85"/>
      <c r="M840" s="369">
        <v>45181</v>
      </c>
      <c r="N840" s="370" t="s">
        <v>27</v>
      </c>
      <c r="O840" s="370">
        <v>226</v>
      </c>
      <c r="P840" s="371" t="s">
        <v>73</v>
      </c>
      <c r="Q840" s="371" t="s">
        <v>1735</v>
      </c>
      <c r="R840" s="264" t="s">
        <v>1736</v>
      </c>
      <c r="S840" s="264" t="s">
        <v>1736</v>
      </c>
      <c r="T840" s="280"/>
      <c r="U840" s="87"/>
    </row>
    <row r="841" spans="1:21" x14ac:dyDescent="0.25">
      <c r="A841" s="441">
        <v>45181</v>
      </c>
      <c r="B841" s="373" t="s">
        <v>15</v>
      </c>
      <c r="C841" s="373" t="s">
        <v>65</v>
      </c>
      <c r="D841" s="548" t="s">
        <v>251</v>
      </c>
      <c r="E841" s="548"/>
      <c r="F841" s="548">
        <v>800</v>
      </c>
      <c r="G841" s="53">
        <f t="shared" ref="G841" si="75">G840+E841-F841</f>
        <v>25702.440000000002</v>
      </c>
      <c r="H841" s="87"/>
      <c r="I841" s="87"/>
      <c r="J841" s="85"/>
      <c r="K841" s="87"/>
      <c r="L841" s="85"/>
      <c r="M841" s="369">
        <v>45181</v>
      </c>
      <c r="N841" s="370" t="s">
        <v>27</v>
      </c>
      <c r="O841" s="370">
        <v>52</v>
      </c>
      <c r="P841" s="371" t="s">
        <v>73</v>
      </c>
      <c r="Q841" s="371" t="s">
        <v>1737</v>
      </c>
      <c r="R841" s="264" t="s">
        <v>1738</v>
      </c>
      <c r="S841" s="264" t="s">
        <v>1738</v>
      </c>
      <c r="T841" s="280"/>
      <c r="U841" s="87"/>
    </row>
    <row r="842" spans="1:21" x14ac:dyDescent="0.25">
      <c r="A842" s="441">
        <v>45181</v>
      </c>
      <c r="B842" s="205" t="s">
        <v>15</v>
      </c>
      <c r="C842" s="205" t="s">
        <v>1752</v>
      </c>
      <c r="D842" s="213" t="s">
        <v>1748</v>
      </c>
      <c r="E842" s="213"/>
      <c r="F842" s="213">
        <v>10.49</v>
      </c>
      <c r="G842" s="53">
        <f>G841+E842-F842</f>
        <v>25691.95</v>
      </c>
      <c r="H842" s="87"/>
      <c r="I842" s="87"/>
      <c r="J842" s="85"/>
      <c r="K842" s="87"/>
      <c r="L842" s="85"/>
      <c r="M842" s="369">
        <v>45182</v>
      </c>
      <c r="N842" s="370" t="s">
        <v>59</v>
      </c>
      <c r="O842" s="370">
        <v>1392</v>
      </c>
      <c r="P842" s="371" t="s">
        <v>1739</v>
      </c>
      <c r="Q842" s="371" t="s">
        <v>73</v>
      </c>
      <c r="R842" s="264" t="s">
        <v>1740</v>
      </c>
      <c r="S842" s="264" t="s">
        <v>1740</v>
      </c>
      <c r="T842" s="280"/>
      <c r="U842" s="87"/>
    </row>
    <row r="843" spans="1:21" x14ac:dyDescent="0.25">
      <c r="A843" s="441">
        <v>45181</v>
      </c>
      <c r="B843" s="373" t="s">
        <v>15</v>
      </c>
      <c r="C843" s="373" t="s">
        <v>1753</v>
      </c>
      <c r="D843" s="548" t="s">
        <v>1652</v>
      </c>
      <c r="E843" s="548"/>
      <c r="F843" s="548">
        <v>100</v>
      </c>
      <c r="G843" s="53">
        <f t="shared" ref="G843:G844" si="76">G842+E843-F843</f>
        <v>25591.95</v>
      </c>
      <c r="H843" s="87"/>
      <c r="I843" s="87"/>
      <c r="J843" s="85"/>
      <c r="K843" s="87"/>
      <c r="L843" s="85"/>
      <c r="M843" s="369">
        <v>45182</v>
      </c>
      <c r="N843" s="370" t="s">
        <v>18</v>
      </c>
      <c r="O843" s="370">
        <v>1395</v>
      </c>
      <c r="P843" s="371" t="s">
        <v>200</v>
      </c>
      <c r="Q843" s="371" t="s">
        <v>73</v>
      </c>
      <c r="R843" s="264" t="s">
        <v>1741</v>
      </c>
      <c r="S843" s="264" t="s">
        <v>1741</v>
      </c>
      <c r="T843" s="280"/>
      <c r="U843" s="87"/>
    </row>
    <row r="844" spans="1:21" x14ac:dyDescent="0.25">
      <c r="A844" s="441">
        <v>45181</v>
      </c>
      <c r="B844" s="225" t="s">
        <v>15</v>
      </c>
      <c r="C844" s="225" t="s">
        <v>1754</v>
      </c>
      <c r="D844" s="226" t="s">
        <v>1755</v>
      </c>
      <c r="E844" s="226"/>
      <c r="F844" s="226">
        <v>238.56</v>
      </c>
      <c r="G844" s="53">
        <f t="shared" si="76"/>
        <v>25353.39</v>
      </c>
      <c r="H844" s="87"/>
      <c r="I844" s="87"/>
      <c r="J844" s="85"/>
      <c r="K844" s="87"/>
      <c r="L844" s="85"/>
      <c r="M844" s="369">
        <v>45182</v>
      </c>
      <c r="N844" s="370" t="s">
        <v>18</v>
      </c>
      <c r="O844" s="370">
        <v>1371</v>
      </c>
      <c r="P844" s="371" t="s">
        <v>1312</v>
      </c>
      <c r="Q844" s="371" t="s">
        <v>73</v>
      </c>
      <c r="R844" s="264" t="s">
        <v>1742</v>
      </c>
      <c r="S844" s="264" t="s">
        <v>1742</v>
      </c>
      <c r="T844" s="280"/>
      <c r="U844" s="87"/>
    </row>
    <row r="845" spans="1:21" x14ac:dyDescent="0.25">
      <c r="A845" s="441">
        <v>45181</v>
      </c>
      <c r="B845" s="373" t="s">
        <v>15</v>
      </c>
      <c r="C845" s="373" t="s">
        <v>1756</v>
      </c>
      <c r="D845" s="548" t="s">
        <v>1397</v>
      </c>
      <c r="E845" s="548"/>
      <c r="F845" s="548">
        <v>500</v>
      </c>
      <c r="G845" s="53">
        <f>G844+E845-F845</f>
        <v>24853.39</v>
      </c>
      <c r="H845" s="87"/>
      <c r="I845" s="87"/>
      <c r="J845" s="87"/>
      <c r="K845" s="87"/>
      <c r="L845" s="85"/>
      <c r="M845" s="369">
        <v>45182</v>
      </c>
      <c r="N845" s="370" t="s">
        <v>18</v>
      </c>
      <c r="O845" s="370">
        <v>1400</v>
      </c>
      <c r="P845" s="371" t="s">
        <v>200</v>
      </c>
      <c r="Q845" s="371" t="s">
        <v>73</v>
      </c>
      <c r="R845" s="264" t="s">
        <v>1743</v>
      </c>
      <c r="S845" s="264" t="s">
        <v>1743</v>
      </c>
      <c r="T845" s="280"/>
      <c r="U845" s="87"/>
    </row>
    <row r="846" spans="1:21" x14ac:dyDescent="0.25">
      <c r="A846" s="441">
        <v>45181</v>
      </c>
      <c r="B846" s="225" t="s">
        <v>15</v>
      </c>
      <c r="C846" s="225" t="s">
        <v>1757</v>
      </c>
      <c r="D846" s="226" t="s">
        <v>1758</v>
      </c>
      <c r="E846" s="226"/>
      <c r="F846" s="226">
        <v>2000</v>
      </c>
      <c r="G846" s="53">
        <f t="shared" ref="G846:G854" si="77">G845+E846-F846</f>
        <v>22853.39</v>
      </c>
      <c r="H846" s="87"/>
      <c r="I846" s="87"/>
      <c r="J846" s="85"/>
      <c r="K846" s="87"/>
      <c r="L846" s="85"/>
      <c r="M846" s="369">
        <v>45182</v>
      </c>
      <c r="N846" s="370" t="s">
        <v>18</v>
      </c>
      <c r="O846" s="370">
        <v>1399</v>
      </c>
      <c r="P846" s="371" t="s">
        <v>157</v>
      </c>
      <c r="Q846" s="371" t="s">
        <v>73</v>
      </c>
      <c r="R846" s="264" t="s">
        <v>1744</v>
      </c>
      <c r="S846" s="264" t="s">
        <v>1744</v>
      </c>
      <c r="T846" s="280"/>
      <c r="U846" s="87"/>
    </row>
    <row r="847" spans="1:21" x14ac:dyDescent="0.25">
      <c r="A847" s="441">
        <v>45181</v>
      </c>
      <c r="B847" s="373" t="s">
        <v>53</v>
      </c>
      <c r="C847" s="373" t="s">
        <v>64</v>
      </c>
      <c r="D847" s="548" t="s">
        <v>1759</v>
      </c>
      <c r="E847" s="548">
        <v>387.78</v>
      </c>
      <c r="F847" s="548"/>
      <c r="G847" s="53">
        <f t="shared" si="77"/>
        <v>23241.17</v>
      </c>
      <c r="H847" s="87"/>
      <c r="I847" s="87"/>
      <c r="J847" s="85"/>
      <c r="K847" s="87"/>
      <c r="L847" s="87"/>
      <c r="M847" s="369">
        <v>45182</v>
      </c>
      <c r="N847" s="370" t="s">
        <v>18</v>
      </c>
      <c r="O847" s="370">
        <v>1397</v>
      </c>
      <c r="P847" s="371" t="s">
        <v>399</v>
      </c>
      <c r="Q847" s="371" t="s">
        <v>73</v>
      </c>
      <c r="R847" s="264" t="s">
        <v>1745</v>
      </c>
      <c r="S847" s="264" t="s">
        <v>1745</v>
      </c>
      <c r="T847" s="280"/>
      <c r="U847" s="87"/>
    </row>
    <row r="848" spans="1:21" x14ac:dyDescent="0.25">
      <c r="A848" s="441">
        <v>45182</v>
      </c>
      <c r="B848" s="373" t="s">
        <v>15</v>
      </c>
      <c r="C848" s="552" t="s">
        <v>1760</v>
      </c>
      <c r="D848" s="548" t="s">
        <v>1657</v>
      </c>
      <c r="E848" s="548"/>
      <c r="F848" s="548">
        <v>200</v>
      </c>
      <c r="G848" s="53">
        <f t="shared" si="77"/>
        <v>23041.17</v>
      </c>
      <c r="H848" s="87"/>
      <c r="I848" s="87"/>
      <c r="J848" s="85"/>
      <c r="K848" s="87"/>
      <c r="L848" s="85"/>
      <c r="M848" s="350">
        <v>45182</v>
      </c>
      <c r="N848" s="351" t="s">
        <v>27</v>
      </c>
      <c r="O848" s="351">
        <v>903</v>
      </c>
      <c r="P848" s="352" t="s">
        <v>73</v>
      </c>
      <c r="Q848" s="352" t="s">
        <v>1764</v>
      </c>
      <c r="R848" s="306" t="s">
        <v>1765</v>
      </c>
      <c r="S848" s="306" t="s">
        <v>1765</v>
      </c>
      <c r="T848" s="305"/>
      <c r="U848" s="87"/>
    </row>
    <row r="849" spans="1:21" x14ac:dyDescent="0.25">
      <c r="A849" s="441">
        <v>45182</v>
      </c>
      <c r="B849" s="373" t="s">
        <v>15</v>
      </c>
      <c r="C849" s="373" t="s">
        <v>1761</v>
      </c>
      <c r="D849" s="548" t="s">
        <v>1657</v>
      </c>
      <c r="E849" s="548"/>
      <c r="F849" s="548">
        <v>100</v>
      </c>
      <c r="G849" s="53">
        <f t="shared" si="77"/>
        <v>22941.17</v>
      </c>
      <c r="H849" s="87"/>
      <c r="I849" s="87"/>
      <c r="J849" s="85"/>
      <c r="K849" s="87"/>
      <c r="L849" s="85"/>
      <c r="M849" s="350">
        <v>45182</v>
      </c>
      <c r="N849" s="351" t="s">
        <v>27</v>
      </c>
      <c r="O849" s="351">
        <v>230</v>
      </c>
      <c r="P849" s="352" t="s">
        <v>73</v>
      </c>
      <c r="Q849" s="352" t="s">
        <v>1302</v>
      </c>
      <c r="R849" s="306" t="s">
        <v>1766</v>
      </c>
      <c r="S849" s="306" t="s">
        <v>1766</v>
      </c>
      <c r="T849" s="305"/>
      <c r="U849" s="87"/>
    </row>
    <row r="850" spans="1:21" x14ac:dyDescent="0.25">
      <c r="A850" s="441">
        <v>45182</v>
      </c>
      <c r="B850" s="225" t="s">
        <v>15</v>
      </c>
      <c r="C850" s="225" t="s">
        <v>1762</v>
      </c>
      <c r="D850" s="226" t="s">
        <v>1592</v>
      </c>
      <c r="E850" s="226"/>
      <c r="F850" s="226">
        <v>220</v>
      </c>
      <c r="G850" s="53">
        <f t="shared" si="77"/>
        <v>22721.17</v>
      </c>
      <c r="H850" s="87"/>
      <c r="I850" s="87"/>
      <c r="J850" s="85"/>
      <c r="K850" s="87"/>
      <c r="L850" s="85"/>
      <c r="M850" s="350">
        <v>45183</v>
      </c>
      <c r="N850" s="351" t="s">
        <v>59</v>
      </c>
      <c r="O850" s="351">
        <v>1396</v>
      </c>
      <c r="P850" s="352" t="s">
        <v>1767</v>
      </c>
      <c r="Q850" s="352" t="s">
        <v>73</v>
      </c>
      <c r="R850" s="306" t="s">
        <v>1768</v>
      </c>
      <c r="S850" s="306" t="s">
        <v>1768</v>
      </c>
      <c r="T850" s="305"/>
      <c r="U850" s="87"/>
    </row>
    <row r="851" spans="1:21" x14ac:dyDescent="0.25">
      <c r="A851" s="441">
        <v>45182</v>
      </c>
      <c r="B851" s="225" t="s">
        <v>15</v>
      </c>
      <c r="C851" s="225" t="s">
        <v>1763</v>
      </c>
      <c r="D851" s="226" t="s">
        <v>1592</v>
      </c>
      <c r="E851" s="226"/>
      <c r="F851" s="226">
        <v>400</v>
      </c>
      <c r="G851" s="53">
        <f t="shared" si="77"/>
        <v>22321.17</v>
      </c>
      <c r="H851" s="87"/>
      <c r="I851" s="87"/>
      <c r="J851" s="85"/>
      <c r="K851" s="87"/>
      <c r="L851" s="85"/>
      <c r="M851" s="350">
        <v>45183</v>
      </c>
      <c r="N851" s="351" t="s">
        <v>59</v>
      </c>
      <c r="O851" s="351">
        <v>1398</v>
      </c>
      <c r="P851" s="352" t="s">
        <v>154</v>
      </c>
      <c r="Q851" s="352" t="s">
        <v>73</v>
      </c>
      <c r="R851" s="306" t="s">
        <v>1769</v>
      </c>
      <c r="S851" s="306" t="s">
        <v>1769</v>
      </c>
      <c r="T851" s="305"/>
      <c r="U851" s="87"/>
    </row>
    <row r="852" spans="1:21" x14ac:dyDescent="0.25">
      <c r="A852" s="551">
        <v>45149</v>
      </c>
      <c r="B852" s="373" t="s">
        <v>1582</v>
      </c>
      <c r="C852" s="373" t="s">
        <v>65</v>
      </c>
      <c r="D852" s="548" t="s">
        <v>1660</v>
      </c>
      <c r="E852" s="548"/>
      <c r="F852" s="548">
        <v>1</v>
      </c>
      <c r="G852" s="53">
        <f t="shared" si="77"/>
        <v>22320.17</v>
      </c>
      <c r="H852" s="87"/>
      <c r="I852" s="87"/>
      <c r="J852" s="85"/>
      <c r="K852" s="87"/>
      <c r="L852" s="85"/>
      <c r="M852" s="350">
        <v>45183</v>
      </c>
      <c r="N852" s="351" t="s">
        <v>18</v>
      </c>
      <c r="O852" s="351">
        <v>1401</v>
      </c>
      <c r="P852" s="352" t="s">
        <v>1136</v>
      </c>
      <c r="Q852" s="352" t="s">
        <v>73</v>
      </c>
      <c r="R852" s="306" t="s">
        <v>1770</v>
      </c>
      <c r="S852" s="306" t="s">
        <v>1770</v>
      </c>
      <c r="T852" s="305"/>
      <c r="U852" s="87"/>
    </row>
    <row r="853" spans="1:21" x14ac:dyDescent="0.25">
      <c r="A853" s="354">
        <v>45182</v>
      </c>
      <c r="B853" s="225" t="s">
        <v>53</v>
      </c>
      <c r="C853" s="225" t="s">
        <v>64</v>
      </c>
      <c r="D853" s="226" t="s">
        <v>1774</v>
      </c>
      <c r="E853" s="226">
        <v>376</v>
      </c>
      <c r="F853" s="226"/>
      <c r="G853" s="53">
        <f t="shared" si="77"/>
        <v>22696.17</v>
      </c>
      <c r="H853" s="87"/>
      <c r="I853" s="87"/>
      <c r="J853" s="85"/>
      <c r="K853" s="87"/>
      <c r="L853" s="85"/>
      <c r="M853" s="350">
        <v>45183</v>
      </c>
      <c r="N853" s="351" t="s">
        <v>18</v>
      </c>
      <c r="O853" s="351">
        <v>1402</v>
      </c>
      <c r="P853" s="352" t="s">
        <v>298</v>
      </c>
      <c r="Q853" s="352" t="s">
        <v>73</v>
      </c>
      <c r="R853" s="306" t="s">
        <v>1771</v>
      </c>
      <c r="S853" s="306" t="s">
        <v>1771</v>
      </c>
      <c r="T853" s="305"/>
      <c r="U853" s="87"/>
    </row>
    <row r="854" spans="1:21" x14ac:dyDescent="0.25">
      <c r="A854" s="354">
        <v>45182</v>
      </c>
      <c r="B854" s="225" t="s">
        <v>53</v>
      </c>
      <c r="C854" s="225" t="s">
        <v>64</v>
      </c>
      <c r="D854" s="226" t="s">
        <v>1445</v>
      </c>
      <c r="E854" s="226">
        <v>148.5</v>
      </c>
      <c r="F854" s="226"/>
      <c r="G854" s="53">
        <f t="shared" si="77"/>
        <v>22844.67</v>
      </c>
      <c r="H854" s="87"/>
      <c r="I854" s="87"/>
      <c r="J854" s="85"/>
      <c r="K854" s="87"/>
      <c r="L854" s="85"/>
      <c r="M854" s="350">
        <v>45183</v>
      </c>
      <c r="N854" s="351" t="s">
        <v>18</v>
      </c>
      <c r="O854" s="351">
        <v>1408</v>
      </c>
      <c r="P854" s="352" t="s">
        <v>804</v>
      </c>
      <c r="Q854" s="352" t="s">
        <v>73</v>
      </c>
      <c r="R854" s="306" t="s">
        <v>1772</v>
      </c>
      <c r="S854" s="306" t="s">
        <v>1772</v>
      </c>
      <c r="T854" s="305"/>
      <c r="U854" s="87"/>
    </row>
    <row r="855" spans="1:21" x14ac:dyDescent="0.25">
      <c r="A855" s="441">
        <v>45183</v>
      </c>
      <c r="B855" s="154" t="s">
        <v>15</v>
      </c>
      <c r="C855" s="136" t="s">
        <v>1775</v>
      </c>
      <c r="D855" s="156" t="s">
        <v>1748</v>
      </c>
      <c r="E855" s="156"/>
      <c r="F855" s="156">
        <v>312.08999999999997</v>
      </c>
      <c r="G855" s="53">
        <f>G854+E855-F855</f>
        <v>22532.579999999998</v>
      </c>
      <c r="H855" s="87"/>
      <c r="I855" s="87"/>
      <c r="J855" s="85"/>
      <c r="K855" s="87"/>
      <c r="L855" s="85"/>
      <c r="M855" s="350">
        <v>45183</v>
      </c>
      <c r="N855" s="351" t="s">
        <v>18</v>
      </c>
      <c r="O855" s="351">
        <v>1410</v>
      </c>
      <c r="P855" s="352" t="s">
        <v>1502</v>
      </c>
      <c r="Q855" s="352" t="s">
        <v>73</v>
      </c>
      <c r="R855" s="306" t="s">
        <v>1773</v>
      </c>
      <c r="S855" s="306" t="s">
        <v>1773</v>
      </c>
      <c r="T855" s="305"/>
      <c r="U855" s="87"/>
    </row>
    <row r="856" spans="1:21" x14ac:dyDescent="0.25">
      <c r="A856" s="354">
        <v>45183</v>
      </c>
      <c r="B856" s="224" t="s">
        <v>15</v>
      </c>
      <c r="C856" s="225" t="s">
        <v>1776</v>
      </c>
      <c r="D856" s="225" t="s">
        <v>1777</v>
      </c>
      <c r="E856" s="226"/>
      <c r="F856" s="226">
        <v>1510</v>
      </c>
      <c r="G856" s="53">
        <f t="shared" ref="G856:G864" si="78">G855+E856-F856</f>
        <v>21022.579999999998</v>
      </c>
      <c r="H856" s="87"/>
      <c r="I856" s="87"/>
      <c r="J856" s="85"/>
      <c r="K856" s="87"/>
      <c r="L856" s="85"/>
      <c r="M856" s="554">
        <v>45183</v>
      </c>
      <c r="N856" s="555" t="s">
        <v>18</v>
      </c>
      <c r="O856" s="555">
        <v>1411</v>
      </c>
      <c r="P856" s="556" t="s">
        <v>1793</v>
      </c>
      <c r="Q856" s="556" t="s">
        <v>73</v>
      </c>
      <c r="R856" s="306" t="s">
        <v>1794</v>
      </c>
      <c r="S856" s="306" t="s">
        <v>1794</v>
      </c>
      <c r="T856" s="435"/>
      <c r="U856" s="87"/>
    </row>
    <row r="857" spans="1:21" x14ac:dyDescent="0.25">
      <c r="A857" s="441">
        <v>45183</v>
      </c>
      <c r="B857" s="154" t="s">
        <v>15</v>
      </c>
      <c r="C857" s="136" t="s">
        <v>1778</v>
      </c>
      <c r="D857" s="154" t="s">
        <v>1779</v>
      </c>
      <c r="E857" s="156"/>
      <c r="F857" s="156">
        <v>490</v>
      </c>
      <c r="G857" s="53">
        <f t="shared" si="78"/>
        <v>20532.579999999998</v>
      </c>
      <c r="H857" s="87"/>
      <c r="I857" s="87"/>
      <c r="J857" s="87"/>
      <c r="K857" s="87"/>
      <c r="L857" s="85"/>
      <c r="M857" s="554">
        <v>45184</v>
      </c>
      <c r="N857" s="555" t="s">
        <v>59</v>
      </c>
      <c r="O857" s="555">
        <v>1394</v>
      </c>
      <c r="P857" s="556" t="s">
        <v>1795</v>
      </c>
      <c r="Q857" s="556" t="s">
        <v>73</v>
      </c>
      <c r="R857" s="306" t="s">
        <v>1796</v>
      </c>
      <c r="S857" s="306" t="s">
        <v>1796</v>
      </c>
      <c r="T857" s="435"/>
      <c r="U857" s="87"/>
    </row>
    <row r="858" spans="1:21" x14ac:dyDescent="0.25">
      <c r="A858" s="354">
        <v>45183</v>
      </c>
      <c r="B858" s="225" t="s">
        <v>15</v>
      </c>
      <c r="C858" s="225" t="s">
        <v>1780</v>
      </c>
      <c r="D858" s="225" t="s">
        <v>1657</v>
      </c>
      <c r="E858" s="226"/>
      <c r="F858" s="226">
        <v>1600</v>
      </c>
      <c r="G858" s="53">
        <f t="shared" si="78"/>
        <v>18932.579999999998</v>
      </c>
      <c r="H858" s="87"/>
      <c r="I858" s="87"/>
      <c r="J858" s="87"/>
      <c r="K858" s="87"/>
      <c r="L858" s="85"/>
      <c r="M858" s="554">
        <v>45184</v>
      </c>
      <c r="N858" s="555" t="s">
        <v>59</v>
      </c>
      <c r="O858" s="555">
        <v>1391</v>
      </c>
      <c r="P858" s="556" t="s">
        <v>1797</v>
      </c>
      <c r="Q858" s="556" t="s">
        <v>73</v>
      </c>
      <c r="R858" s="306" t="s">
        <v>1798</v>
      </c>
      <c r="S858" s="306" t="s">
        <v>1798</v>
      </c>
      <c r="T858" s="435"/>
      <c r="U858" s="87"/>
    </row>
    <row r="859" spans="1:21" x14ac:dyDescent="0.25">
      <c r="A859" s="441"/>
      <c r="B859" s="154"/>
      <c r="C859" s="154"/>
      <c r="D859" s="154"/>
      <c r="E859" s="156"/>
      <c r="F859" s="156"/>
      <c r="G859" s="53">
        <f t="shared" si="78"/>
        <v>18932.579999999998</v>
      </c>
      <c r="H859" s="87"/>
      <c r="I859" s="87"/>
      <c r="J859" s="87"/>
      <c r="K859" s="87"/>
      <c r="L859" s="87"/>
      <c r="M859" s="554">
        <v>45184</v>
      </c>
      <c r="N859" s="555" t="s">
        <v>38</v>
      </c>
      <c r="O859" s="555">
        <v>634</v>
      </c>
      <c r="P859" s="556" t="s">
        <v>432</v>
      </c>
      <c r="Q859" s="556" t="s">
        <v>73</v>
      </c>
      <c r="R859" s="306" t="s">
        <v>1799</v>
      </c>
      <c r="S859" s="306" t="s">
        <v>1799</v>
      </c>
      <c r="T859" s="435"/>
      <c r="U859" s="87"/>
    </row>
    <row r="860" spans="1:21" x14ac:dyDescent="0.25">
      <c r="A860" s="354">
        <v>45183</v>
      </c>
      <c r="B860" s="225" t="s">
        <v>15</v>
      </c>
      <c r="C860" s="225" t="s">
        <v>1781</v>
      </c>
      <c r="D860" s="225" t="s">
        <v>436</v>
      </c>
      <c r="E860" s="226"/>
      <c r="F860" s="226">
        <v>1084.57</v>
      </c>
      <c r="G860" s="53">
        <f t="shared" si="78"/>
        <v>17848.009999999998</v>
      </c>
      <c r="H860" s="87"/>
      <c r="I860" s="87"/>
      <c r="J860" s="87"/>
      <c r="K860" s="87"/>
      <c r="L860" s="87"/>
      <c r="M860" s="554">
        <v>45184</v>
      </c>
      <c r="N860" s="555" t="s">
        <v>38</v>
      </c>
      <c r="O860" s="555">
        <v>499</v>
      </c>
      <c r="P860" s="556" t="s">
        <v>1170</v>
      </c>
      <c r="Q860" s="556" t="s">
        <v>73</v>
      </c>
      <c r="R860" s="306" t="s">
        <v>1800</v>
      </c>
      <c r="S860" s="306" t="s">
        <v>1800</v>
      </c>
      <c r="T860" s="305"/>
      <c r="U860" s="87"/>
    </row>
    <row r="861" spans="1:21" x14ac:dyDescent="0.25">
      <c r="A861" s="368">
        <v>45183</v>
      </c>
      <c r="B861" s="205" t="s">
        <v>15</v>
      </c>
      <c r="C861" s="205" t="s">
        <v>1782</v>
      </c>
      <c r="D861" s="205" t="s">
        <v>1712</v>
      </c>
      <c r="E861" s="213"/>
      <c r="F861" s="213">
        <v>670.54</v>
      </c>
      <c r="G861" s="53">
        <f t="shared" si="78"/>
        <v>17177.469999999998</v>
      </c>
      <c r="H861" s="87"/>
      <c r="I861" s="87"/>
      <c r="J861" s="87"/>
      <c r="K861" s="87"/>
      <c r="L861" s="87"/>
      <c r="M861" s="554">
        <v>45184</v>
      </c>
      <c r="N861" s="555" t="s">
        <v>38</v>
      </c>
      <c r="O861" s="555">
        <v>634</v>
      </c>
      <c r="P861" s="556" t="s">
        <v>298</v>
      </c>
      <c r="Q861" s="556" t="s">
        <v>73</v>
      </c>
      <c r="R861" s="306" t="s">
        <v>1801</v>
      </c>
      <c r="S861" s="306" t="s">
        <v>1801</v>
      </c>
      <c r="T861" s="305"/>
      <c r="U861" s="87"/>
    </row>
    <row r="862" spans="1:21" x14ac:dyDescent="0.25">
      <c r="A862" s="441">
        <v>45183</v>
      </c>
      <c r="B862" s="154" t="s">
        <v>15</v>
      </c>
      <c r="C862" s="154" t="s">
        <v>1789</v>
      </c>
      <c r="D862" s="154" t="s">
        <v>1790</v>
      </c>
      <c r="E862" s="156"/>
      <c r="F862" s="156">
        <v>300</v>
      </c>
      <c r="G862" s="53">
        <f t="shared" si="78"/>
        <v>16877.469999999998</v>
      </c>
      <c r="H862" s="87"/>
      <c r="I862" s="87"/>
      <c r="J862" s="87"/>
      <c r="K862" s="87"/>
      <c r="L862" s="87"/>
      <c r="M862" s="554">
        <v>45184</v>
      </c>
      <c r="N862" s="555" t="s">
        <v>38</v>
      </c>
      <c r="O862" s="555">
        <v>499</v>
      </c>
      <c r="P862" s="556" t="s">
        <v>1170</v>
      </c>
      <c r="Q862" s="556" t="s">
        <v>73</v>
      </c>
      <c r="R862" s="306" t="s">
        <v>1802</v>
      </c>
      <c r="S862" s="306" t="s">
        <v>1802</v>
      </c>
      <c r="T862" s="305"/>
      <c r="U862" s="87"/>
    </row>
    <row r="863" spans="1:21" x14ac:dyDescent="0.25">
      <c r="A863" s="354">
        <v>45183</v>
      </c>
      <c r="B863" s="225" t="s">
        <v>15</v>
      </c>
      <c r="C863" s="225" t="s">
        <v>1791</v>
      </c>
      <c r="D863" s="225" t="s">
        <v>1792</v>
      </c>
      <c r="E863" s="226"/>
      <c r="F863" s="226">
        <v>150</v>
      </c>
      <c r="G863" s="53">
        <f t="shared" si="78"/>
        <v>16727.469999999998</v>
      </c>
      <c r="H863" s="87"/>
      <c r="I863" s="87"/>
      <c r="J863" s="87"/>
      <c r="K863" s="87"/>
      <c r="L863" s="87"/>
      <c r="M863" s="554">
        <v>45184</v>
      </c>
      <c r="N863" s="555" t="s">
        <v>18</v>
      </c>
      <c r="O863" s="555">
        <v>1414</v>
      </c>
      <c r="P863" s="556" t="s">
        <v>1803</v>
      </c>
      <c r="Q863" s="556" t="s">
        <v>73</v>
      </c>
      <c r="R863" s="306" t="s">
        <v>1804</v>
      </c>
      <c r="S863" s="306" t="s">
        <v>1804</v>
      </c>
      <c r="T863" s="305"/>
      <c r="U863" s="87"/>
    </row>
    <row r="864" spans="1:21" x14ac:dyDescent="0.25">
      <c r="A864" s="368">
        <v>45153</v>
      </c>
      <c r="B864" s="205" t="s">
        <v>15</v>
      </c>
      <c r="C864" s="205" t="s">
        <v>1809</v>
      </c>
      <c r="D864" s="205" t="s">
        <v>1657</v>
      </c>
      <c r="E864" s="213"/>
      <c r="F864" s="213">
        <v>80</v>
      </c>
      <c r="G864" s="53">
        <f t="shared" si="78"/>
        <v>16647.469999999998</v>
      </c>
      <c r="H864" s="87"/>
      <c r="I864" s="87"/>
      <c r="J864" s="87"/>
      <c r="K864" s="87"/>
      <c r="L864" s="87"/>
      <c r="M864" s="554">
        <v>45187</v>
      </c>
      <c r="N864" s="555" t="s">
        <v>18</v>
      </c>
      <c r="O864" s="555">
        <v>1420</v>
      </c>
      <c r="P864" s="556" t="s">
        <v>1805</v>
      </c>
      <c r="Q864" s="556" t="s">
        <v>73</v>
      </c>
      <c r="R864" s="306" t="s">
        <v>1806</v>
      </c>
      <c r="S864" s="306" t="s">
        <v>1806</v>
      </c>
      <c r="T864" s="305"/>
      <c r="U864" s="87"/>
    </row>
    <row r="865" spans="1:21" x14ac:dyDescent="0.25">
      <c r="A865" s="354">
        <v>45184</v>
      </c>
      <c r="B865" s="225" t="s">
        <v>15</v>
      </c>
      <c r="C865" s="225" t="s">
        <v>1810</v>
      </c>
      <c r="D865" s="225" t="s">
        <v>789</v>
      </c>
      <c r="E865" s="226"/>
      <c r="F865" s="226">
        <v>300</v>
      </c>
      <c r="G865" s="53">
        <f>G864+E865-F865</f>
        <v>16347.469999999998</v>
      </c>
      <c r="H865" s="87"/>
      <c r="I865" s="87"/>
      <c r="J865" s="87"/>
      <c r="K865" s="87"/>
      <c r="L865" s="87"/>
      <c r="M865" s="554">
        <v>45187</v>
      </c>
      <c r="N865" s="555" t="s">
        <v>18</v>
      </c>
      <c r="O865" s="555">
        <v>1419</v>
      </c>
      <c r="P865" s="556" t="s">
        <v>1805</v>
      </c>
      <c r="Q865" s="556" t="s">
        <v>73</v>
      </c>
      <c r="R865" s="306" t="s">
        <v>1807</v>
      </c>
      <c r="S865" s="306" t="s">
        <v>1807</v>
      </c>
      <c r="T865" s="305"/>
      <c r="U865" s="87"/>
    </row>
    <row r="866" spans="1:21" x14ac:dyDescent="0.25">
      <c r="A866" s="368">
        <v>45184</v>
      </c>
      <c r="B866" s="205" t="s">
        <v>15</v>
      </c>
      <c r="C866" s="205" t="s">
        <v>1812</v>
      </c>
      <c r="D866" s="205" t="s">
        <v>1813</v>
      </c>
      <c r="E866" s="213"/>
      <c r="F866" s="213">
        <v>180</v>
      </c>
      <c r="G866" s="53">
        <f t="shared" ref="G866:G881" si="79">G865+E866-F866</f>
        <v>16167.469999999998</v>
      </c>
      <c r="H866" s="87"/>
      <c r="I866" s="87"/>
      <c r="J866" s="87"/>
      <c r="K866" s="87"/>
      <c r="L866" s="87"/>
      <c r="M866" s="554">
        <v>45187</v>
      </c>
      <c r="N866" s="555" t="s">
        <v>18</v>
      </c>
      <c r="O866" s="555">
        <v>1382</v>
      </c>
      <c r="P866" s="556" t="s">
        <v>1664</v>
      </c>
      <c r="Q866" s="556" t="s">
        <v>73</v>
      </c>
      <c r="R866" s="306" t="s">
        <v>1808</v>
      </c>
      <c r="S866" s="306" t="s">
        <v>1808</v>
      </c>
      <c r="T866" s="136"/>
      <c r="U866" s="87"/>
    </row>
    <row r="867" spans="1:21" x14ac:dyDescent="0.25">
      <c r="A867" s="368">
        <v>45184</v>
      </c>
      <c r="B867" s="205" t="s">
        <v>1582</v>
      </c>
      <c r="C867" s="205" t="s">
        <v>65</v>
      </c>
      <c r="D867" s="205" t="s">
        <v>1814</v>
      </c>
      <c r="E867" s="213"/>
      <c r="F867" s="213">
        <v>2</v>
      </c>
      <c r="G867" s="53">
        <f t="shared" si="79"/>
        <v>16165.469999999998</v>
      </c>
      <c r="H867" s="87"/>
      <c r="I867" s="87"/>
      <c r="J867" s="87"/>
      <c r="K867" s="87"/>
      <c r="L867" s="87"/>
      <c r="M867" s="227">
        <v>45187</v>
      </c>
      <c r="N867" s="228" t="s">
        <v>18</v>
      </c>
      <c r="O867" s="228">
        <v>1421</v>
      </c>
      <c r="P867" s="229" t="s">
        <v>217</v>
      </c>
      <c r="Q867" s="229" t="s">
        <v>73</v>
      </c>
      <c r="R867" s="39" t="s">
        <v>1816</v>
      </c>
      <c r="S867" s="39" t="s">
        <v>1816</v>
      </c>
      <c r="T867" s="38"/>
      <c r="U867" s="87"/>
    </row>
    <row r="868" spans="1:21" x14ac:dyDescent="0.25">
      <c r="A868" s="368">
        <v>45184</v>
      </c>
      <c r="B868" s="205" t="s">
        <v>15</v>
      </c>
      <c r="C868" s="205" t="s">
        <v>1812</v>
      </c>
      <c r="D868" s="205" t="s">
        <v>789</v>
      </c>
      <c r="E868" s="213"/>
      <c r="F868" s="213">
        <v>400</v>
      </c>
      <c r="G868" s="53">
        <f t="shared" si="79"/>
        <v>15765.469999999998</v>
      </c>
      <c r="H868" s="87"/>
      <c r="I868" s="87"/>
      <c r="J868" s="87"/>
      <c r="K868" s="87"/>
      <c r="L868" s="87"/>
      <c r="M868" s="227">
        <v>45187</v>
      </c>
      <c r="N868" s="228" t="s">
        <v>18</v>
      </c>
      <c r="O868" s="228">
        <v>1417</v>
      </c>
      <c r="P868" s="229" t="s">
        <v>217</v>
      </c>
      <c r="Q868" s="229" t="s">
        <v>73</v>
      </c>
      <c r="R868" s="39" t="s">
        <v>1817</v>
      </c>
      <c r="S868" s="39" t="s">
        <v>1817</v>
      </c>
      <c r="T868" s="38"/>
      <c r="U868" s="87"/>
    </row>
    <row r="869" spans="1:21" x14ac:dyDescent="0.25">
      <c r="A869" s="368">
        <v>45187</v>
      </c>
      <c r="B869" s="205" t="s">
        <v>15</v>
      </c>
      <c r="C869" s="205" t="s">
        <v>1815</v>
      </c>
      <c r="D869" s="205" t="s">
        <v>251</v>
      </c>
      <c r="E869" s="213"/>
      <c r="F869" s="213">
        <v>1504.97</v>
      </c>
      <c r="G869" s="53">
        <f t="shared" si="79"/>
        <v>14260.499999999998</v>
      </c>
      <c r="H869" s="87"/>
      <c r="I869" s="87"/>
      <c r="J869" s="87"/>
      <c r="K869" s="87"/>
      <c r="L869" s="87"/>
      <c r="M869" s="227">
        <v>45188</v>
      </c>
      <c r="N869" s="228" t="s">
        <v>59</v>
      </c>
      <c r="O869" s="228">
        <v>1406</v>
      </c>
      <c r="P869" s="229" t="s">
        <v>1818</v>
      </c>
      <c r="Q869" s="229" t="s">
        <v>73</v>
      </c>
      <c r="R869" s="39" t="s">
        <v>1819</v>
      </c>
      <c r="S869" s="39" t="s">
        <v>1819</v>
      </c>
      <c r="T869" s="38"/>
      <c r="U869" s="87"/>
    </row>
    <row r="870" spans="1:21" x14ac:dyDescent="0.25">
      <c r="A870" s="368">
        <v>45187</v>
      </c>
      <c r="B870" s="205" t="s">
        <v>15</v>
      </c>
      <c r="C870" s="205" t="s">
        <v>1811</v>
      </c>
      <c r="D870" s="205" t="s">
        <v>251</v>
      </c>
      <c r="E870" s="213"/>
      <c r="F870" s="213">
        <v>1504.97</v>
      </c>
      <c r="G870" s="53">
        <f t="shared" si="79"/>
        <v>12755.529999999999</v>
      </c>
      <c r="H870" s="87"/>
      <c r="I870" s="87"/>
      <c r="J870" s="87"/>
      <c r="K870" s="87"/>
      <c r="L870" s="87"/>
      <c r="M870" s="227">
        <v>45188</v>
      </c>
      <c r="N870" s="228" t="s">
        <v>27</v>
      </c>
      <c r="O870" s="228">
        <v>226</v>
      </c>
      <c r="P870" s="229" t="s">
        <v>73</v>
      </c>
      <c r="Q870" s="229" t="s">
        <v>200</v>
      </c>
      <c r="R870" s="39" t="s">
        <v>1820</v>
      </c>
      <c r="S870" s="39" t="s">
        <v>1820</v>
      </c>
      <c r="T870" s="38"/>
      <c r="U870" s="87"/>
    </row>
    <row r="871" spans="1:21" x14ac:dyDescent="0.25">
      <c r="A871" s="354">
        <v>45188</v>
      </c>
      <c r="B871" s="225" t="s">
        <v>15</v>
      </c>
      <c r="C871" s="225" t="s">
        <v>1830</v>
      </c>
      <c r="D871" s="225" t="s">
        <v>1397</v>
      </c>
      <c r="E871" s="226"/>
      <c r="F871" s="226">
        <v>300</v>
      </c>
      <c r="G871" s="53">
        <f t="shared" si="79"/>
        <v>12455.529999999999</v>
      </c>
      <c r="H871" s="87"/>
      <c r="I871" s="87"/>
      <c r="J871" s="87"/>
      <c r="K871" s="87"/>
      <c r="L871" s="87"/>
      <c r="M871" s="227">
        <v>45188</v>
      </c>
      <c r="N871" s="228" t="s">
        <v>27</v>
      </c>
      <c r="O871" s="228">
        <v>226</v>
      </c>
      <c r="P871" s="229" t="s">
        <v>73</v>
      </c>
      <c r="Q871" s="229" t="s">
        <v>1821</v>
      </c>
      <c r="R871" s="39" t="s">
        <v>1822</v>
      </c>
      <c r="S871" s="39" t="s">
        <v>1822</v>
      </c>
      <c r="T871" s="38"/>
      <c r="U871" s="87"/>
    </row>
    <row r="872" spans="1:21" x14ac:dyDescent="0.25">
      <c r="A872" s="354">
        <v>45188</v>
      </c>
      <c r="B872" s="225" t="s">
        <v>15</v>
      </c>
      <c r="C872" s="225" t="s">
        <v>1831</v>
      </c>
      <c r="D872" s="225" t="s">
        <v>1657</v>
      </c>
      <c r="E872" s="226"/>
      <c r="F872" s="226">
        <v>260</v>
      </c>
      <c r="G872" s="53">
        <f t="shared" si="79"/>
        <v>12195.529999999999</v>
      </c>
      <c r="H872" s="87"/>
      <c r="I872" s="87"/>
      <c r="J872" s="87"/>
      <c r="K872" s="87"/>
      <c r="L872" s="87"/>
      <c r="M872" s="227">
        <v>45188</v>
      </c>
      <c r="N872" s="228" t="s">
        <v>27</v>
      </c>
      <c r="O872" s="228">
        <v>226</v>
      </c>
      <c r="P872" s="229" t="s">
        <v>73</v>
      </c>
      <c r="Q872" s="229" t="s">
        <v>1269</v>
      </c>
      <c r="R872" s="39" t="s">
        <v>1823</v>
      </c>
      <c r="S872" s="39" t="s">
        <v>1823</v>
      </c>
      <c r="T872" s="38"/>
      <c r="U872" s="87"/>
    </row>
    <row r="873" spans="1:21" x14ac:dyDescent="0.25">
      <c r="A873" s="354">
        <v>45188</v>
      </c>
      <c r="B873" s="225" t="s">
        <v>15</v>
      </c>
      <c r="C873" s="225" t="s">
        <v>1832</v>
      </c>
      <c r="D873" s="225" t="s">
        <v>789</v>
      </c>
      <c r="E873" s="226"/>
      <c r="F873" s="226">
        <v>200</v>
      </c>
      <c r="G873" s="53">
        <f t="shared" si="79"/>
        <v>11995.529999999999</v>
      </c>
      <c r="H873" s="87"/>
      <c r="I873" s="87"/>
      <c r="J873" s="87"/>
      <c r="K873" s="87"/>
      <c r="L873" s="87"/>
      <c r="M873" s="227">
        <v>45188</v>
      </c>
      <c r="N873" s="228" t="s">
        <v>18</v>
      </c>
      <c r="O873" s="228">
        <v>1422</v>
      </c>
      <c r="P873" s="229" t="s">
        <v>1312</v>
      </c>
      <c r="Q873" s="229" t="s">
        <v>73</v>
      </c>
      <c r="R873" s="39" t="s">
        <v>1824</v>
      </c>
      <c r="S873" s="39" t="s">
        <v>1824</v>
      </c>
      <c r="T873" s="38"/>
      <c r="U873" s="87"/>
    </row>
    <row r="874" spans="1:21" x14ac:dyDescent="0.25">
      <c r="A874" s="354">
        <v>45188</v>
      </c>
      <c r="B874" s="225" t="s">
        <v>53</v>
      </c>
      <c r="C874" s="225" t="s">
        <v>64</v>
      </c>
      <c r="D874" s="225" t="s">
        <v>332</v>
      </c>
      <c r="E874" s="226">
        <v>100</v>
      </c>
      <c r="F874" s="226"/>
      <c r="G874" s="53">
        <f t="shared" si="79"/>
        <v>12095.529999999999</v>
      </c>
      <c r="M874" s="227">
        <v>45188</v>
      </c>
      <c r="N874" s="228" t="s">
        <v>27</v>
      </c>
      <c r="O874" s="228">
        <v>226</v>
      </c>
      <c r="P874" s="229" t="s">
        <v>73</v>
      </c>
      <c r="Q874" s="229" t="s">
        <v>1825</v>
      </c>
      <c r="R874" s="39" t="s">
        <v>1826</v>
      </c>
      <c r="S874" s="39" t="s">
        <v>1826</v>
      </c>
      <c r="T874" s="38"/>
      <c r="U874" s="87"/>
    </row>
    <row r="875" spans="1:21" x14ac:dyDescent="0.25">
      <c r="A875" s="354">
        <v>45188</v>
      </c>
      <c r="B875" s="225" t="s">
        <v>53</v>
      </c>
      <c r="C875" s="225" t="s">
        <v>64</v>
      </c>
      <c r="D875" s="225" t="s">
        <v>332</v>
      </c>
      <c r="E875" s="226">
        <v>382.2</v>
      </c>
      <c r="F875" s="226"/>
      <c r="G875" s="53">
        <f t="shared" si="79"/>
        <v>12477.73</v>
      </c>
      <c r="M875" s="227">
        <v>45188</v>
      </c>
      <c r="N875" s="228" t="s">
        <v>27</v>
      </c>
      <c r="O875" s="228">
        <v>230</v>
      </c>
      <c r="P875" s="229" t="s">
        <v>73</v>
      </c>
      <c r="Q875" s="229" t="s">
        <v>77</v>
      </c>
      <c r="R875" s="39" t="s">
        <v>1827</v>
      </c>
      <c r="S875" s="39" t="s">
        <v>1827</v>
      </c>
      <c r="T875" s="38"/>
      <c r="U875" s="87"/>
    </row>
    <row r="876" spans="1:21" x14ac:dyDescent="0.25">
      <c r="A876" s="354">
        <v>45188</v>
      </c>
      <c r="B876" s="557" t="s">
        <v>53</v>
      </c>
      <c r="C876" s="557" t="s">
        <v>64</v>
      </c>
      <c r="D876" s="557" t="s">
        <v>332</v>
      </c>
      <c r="E876" s="558">
        <v>441</v>
      </c>
      <c r="F876" s="226"/>
      <c r="G876" s="53">
        <f t="shared" si="79"/>
        <v>12918.73</v>
      </c>
      <c r="M876" s="227">
        <v>45188</v>
      </c>
      <c r="N876" s="228" t="s">
        <v>18</v>
      </c>
      <c r="O876" s="228">
        <v>1423</v>
      </c>
      <c r="P876" s="229" t="s">
        <v>157</v>
      </c>
      <c r="Q876" s="229" t="s">
        <v>73</v>
      </c>
      <c r="R876" s="39" t="s">
        <v>1828</v>
      </c>
      <c r="S876" s="39" t="s">
        <v>1828</v>
      </c>
      <c r="T876" s="38"/>
      <c r="U876" s="87"/>
    </row>
    <row r="877" spans="1:21" x14ac:dyDescent="0.25">
      <c r="A877" s="354">
        <v>45188</v>
      </c>
      <c r="B877" s="225" t="s">
        <v>53</v>
      </c>
      <c r="C877" s="225" t="s">
        <v>64</v>
      </c>
      <c r="D877" s="225" t="s">
        <v>438</v>
      </c>
      <c r="E877" s="226">
        <v>4331.05</v>
      </c>
      <c r="F877" s="226"/>
      <c r="G877" s="53">
        <f t="shared" si="79"/>
        <v>17249.78</v>
      </c>
      <c r="M877" s="227">
        <v>45188</v>
      </c>
      <c r="N877" s="228" t="s">
        <v>18</v>
      </c>
      <c r="O877" s="228">
        <v>1413</v>
      </c>
      <c r="P877" s="229" t="s">
        <v>460</v>
      </c>
      <c r="Q877" s="229" t="s">
        <v>73</v>
      </c>
      <c r="R877" s="39" t="s">
        <v>1829</v>
      </c>
      <c r="S877" s="39" t="s">
        <v>1829</v>
      </c>
      <c r="T877" s="38"/>
      <c r="U877" s="87"/>
    </row>
    <row r="878" spans="1:21" x14ac:dyDescent="0.25">
      <c r="A878" s="354">
        <v>45188</v>
      </c>
      <c r="B878" s="225" t="s">
        <v>53</v>
      </c>
      <c r="C878" s="225" t="s">
        <v>64</v>
      </c>
      <c r="D878" s="225" t="s">
        <v>1833</v>
      </c>
      <c r="E878" s="226">
        <v>158.4</v>
      </c>
      <c r="F878" s="226"/>
      <c r="G878" s="53">
        <f t="shared" si="79"/>
        <v>17408.18</v>
      </c>
      <c r="M878" s="307">
        <v>45189</v>
      </c>
      <c r="N878" s="308" t="s">
        <v>27</v>
      </c>
      <c r="O878" s="308">
        <v>226</v>
      </c>
      <c r="P878" s="309" t="s">
        <v>73</v>
      </c>
      <c r="Q878" s="309" t="s">
        <v>217</v>
      </c>
      <c r="R878" s="481" t="s">
        <v>1834</v>
      </c>
      <c r="S878" s="481" t="s">
        <v>1834</v>
      </c>
      <c r="T878" s="480"/>
      <c r="U878" s="87"/>
    </row>
    <row r="879" spans="1:21" x14ac:dyDescent="0.25">
      <c r="A879" s="355">
        <v>45189</v>
      </c>
      <c r="B879" s="311" t="s">
        <v>53</v>
      </c>
      <c r="C879" s="311" t="s">
        <v>64</v>
      </c>
      <c r="D879" s="311" t="s">
        <v>1862</v>
      </c>
      <c r="E879" s="312">
        <v>300</v>
      </c>
      <c r="F879" s="312"/>
      <c r="G879" s="53">
        <f t="shared" si="79"/>
        <v>17708.18</v>
      </c>
      <c r="M879" s="307">
        <v>45189</v>
      </c>
      <c r="N879" s="308" t="s">
        <v>83</v>
      </c>
      <c r="O879" s="308">
        <v>1</v>
      </c>
      <c r="P879" s="309" t="s">
        <v>73</v>
      </c>
      <c r="Q879" s="309" t="s">
        <v>1835</v>
      </c>
      <c r="R879" s="481" t="s">
        <v>1834</v>
      </c>
      <c r="S879" s="481" t="s">
        <v>1836</v>
      </c>
      <c r="T879" s="480"/>
      <c r="U879" s="87"/>
    </row>
    <row r="880" spans="1:21" x14ac:dyDescent="0.25">
      <c r="A880" s="355">
        <v>45189</v>
      </c>
      <c r="B880" s="311" t="s">
        <v>53</v>
      </c>
      <c r="C880" s="311" t="s">
        <v>64</v>
      </c>
      <c r="D880" s="311" t="s">
        <v>1721</v>
      </c>
      <c r="E880" s="312">
        <v>767.25</v>
      </c>
      <c r="F880" s="312"/>
      <c r="G880" s="53">
        <f t="shared" si="79"/>
        <v>18475.43</v>
      </c>
      <c r="M880" s="307">
        <v>45189</v>
      </c>
      <c r="N880" s="308" t="s">
        <v>27</v>
      </c>
      <c r="O880" s="308">
        <v>230</v>
      </c>
      <c r="P880" s="309" t="s">
        <v>73</v>
      </c>
      <c r="Q880" s="309" t="s">
        <v>1837</v>
      </c>
      <c r="R880" s="481" t="s">
        <v>1838</v>
      </c>
      <c r="S880" s="481" t="s">
        <v>1839</v>
      </c>
      <c r="T880" s="480"/>
      <c r="U880" s="87"/>
    </row>
    <row r="881" spans="1:21" x14ac:dyDescent="0.25">
      <c r="A881" s="355">
        <v>45189</v>
      </c>
      <c r="B881" s="311" t="s">
        <v>53</v>
      </c>
      <c r="C881" s="311" t="s">
        <v>64</v>
      </c>
      <c r="D881" s="311" t="s">
        <v>1863</v>
      </c>
      <c r="E881" s="312">
        <v>3267</v>
      </c>
      <c r="F881" s="312"/>
      <c r="G881" s="53">
        <f t="shared" si="79"/>
        <v>21742.43</v>
      </c>
      <c r="M881" s="307">
        <v>45189</v>
      </c>
      <c r="N881" s="308" t="s">
        <v>27</v>
      </c>
      <c r="O881" s="308">
        <v>226</v>
      </c>
      <c r="P881" s="309" t="s">
        <v>73</v>
      </c>
      <c r="Q881" s="309" t="s">
        <v>1840</v>
      </c>
      <c r="R881" s="481" t="s">
        <v>1841</v>
      </c>
      <c r="S881" s="481" t="s">
        <v>1842</v>
      </c>
      <c r="T881" s="480"/>
      <c r="U881" s="87"/>
    </row>
    <row r="882" spans="1:21" x14ac:dyDescent="0.25">
      <c r="A882" s="355">
        <v>45189</v>
      </c>
      <c r="B882" s="311" t="s">
        <v>53</v>
      </c>
      <c r="C882" s="311" t="s">
        <v>64</v>
      </c>
      <c r="D882" s="311" t="s">
        <v>1541</v>
      </c>
      <c r="E882" s="312">
        <v>347.57</v>
      </c>
      <c r="F882" s="312"/>
      <c r="G882" s="53">
        <f>G881+E882-F882</f>
        <v>22090</v>
      </c>
      <c r="M882" s="307">
        <v>45189</v>
      </c>
      <c r="N882" s="308" t="s">
        <v>27</v>
      </c>
      <c r="O882" s="308">
        <v>226</v>
      </c>
      <c r="P882" s="309" t="s">
        <v>73</v>
      </c>
      <c r="Q882" s="309" t="s">
        <v>1843</v>
      </c>
      <c r="R882" s="481" t="s">
        <v>1844</v>
      </c>
      <c r="S882" s="481" t="s">
        <v>1845</v>
      </c>
      <c r="T882" s="480"/>
      <c r="U882" s="87"/>
    </row>
    <row r="883" spans="1:21" x14ac:dyDescent="0.25">
      <c r="A883" s="355">
        <v>45189</v>
      </c>
      <c r="B883" s="311" t="s">
        <v>53</v>
      </c>
      <c r="C883" s="311" t="s">
        <v>64</v>
      </c>
      <c r="D883" s="311" t="s">
        <v>850</v>
      </c>
      <c r="E883" s="312">
        <v>683.1</v>
      </c>
      <c r="F883" s="312"/>
      <c r="G883" s="53">
        <f>G882+E883-F883</f>
        <v>22773.1</v>
      </c>
      <c r="M883" s="307">
        <v>45190</v>
      </c>
      <c r="N883" s="308" t="s">
        <v>38</v>
      </c>
      <c r="O883" s="308">
        <v>634</v>
      </c>
      <c r="P883" s="309" t="s">
        <v>1846</v>
      </c>
      <c r="Q883" s="309" t="s">
        <v>73</v>
      </c>
      <c r="R883" s="481" t="s">
        <v>1847</v>
      </c>
      <c r="S883" s="481" t="s">
        <v>1848</v>
      </c>
      <c r="T883" s="480"/>
      <c r="U883" s="87"/>
    </row>
    <row r="884" spans="1:21" x14ac:dyDescent="0.25">
      <c r="A884" s="355">
        <v>45190</v>
      </c>
      <c r="B884" s="311" t="s">
        <v>15</v>
      </c>
      <c r="C884" s="311" t="s">
        <v>1812</v>
      </c>
      <c r="D884" s="311" t="s">
        <v>1715</v>
      </c>
      <c r="E884" s="312"/>
      <c r="F884" s="312">
        <v>2324.23</v>
      </c>
      <c r="G884" s="53">
        <f t="shared" ref="G884" si="80">G883+E884-F884</f>
        <v>20448.87</v>
      </c>
      <c r="M884" s="307">
        <v>45190</v>
      </c>
      <c r="N884" s="308" t="s">
        <v>38</v>
      </c>
      <c r="O884" s="308">
        <v>499</v>
      </c>
      <c r="P884" s="309" t="s">
        <v>1170</v>
      </c>
      <c r="Q884" s="309" t="s">
        <v>73</v>
      </c>
      <c r="R884" s="483" t="s">
        <v>1849</v>
      </c>
      <c r="S884" s="483" t="s">
        <v>1850</v>
      </c>
      <c r="T884" s="482"/>
      <c r="U884" s="87"/>
    </row>
    <row r="885" spans="1:21" x14ac:dyDescent="0.25">
      <c r="A885" s="355">
        <v>45190</v>
      </c>
      <c r="B885" s="311" t="s">
        <v>1582</v>
      </c>
      <c r="C885" s="311" t="s">
        <v>65</v>
      </c>
      <c r="D885" s="311" t="s">
        <v>1660</v>
      </c>
      <c r="E885" s="312"/>
      <c r="F885" s="312">
        <v>1</v>
      </c>
      <c r="G885" s="53">
        <f>G884+E885-F885</f>
        <v>20447.87</v>
      </c>
      <c r="M885" s="307">
        <v>45190</v>
      </c>
      <c r="N885" s="308" t="s">
        <v>38</v>
      </c>
      <c r="O885" s="308">
        <v>634</v>
      </c>
      <c r="P885" s="309" t="s">
        <v>1851</v>
      </c>
      <c r="Q885" s="309" t="s">
        <v>73</v>
      </c>
      <c r="R885" s="481" t="s">
        <v>1852</v>
      </c>
      <c r="S885" s="481" t="s">
        <v>1853</v>
      </c>
      <c r="T885" s="480"/>
      <c r="U885" s="87"/>
    </row>
    <row r="886" spans="1:21" x14ac:dyDescent="0.25">
      <c r="A886" s="355">
        <v>45190</v>
      </c>
      <c r="B886" s="311" t="s">
        <v>15</v>
      </c>
      <c r="C886" s="311" t="s">
        <v>1812</v>
      </c>
      <c r="D886" s="311" t="s">
        <v>789</v>
      </c>
      <c r="E886" s="312"/>
      <c r="F886" s="312">
        <v>630</v>
      </c>
      <c r="G886" s="53">
        <f>G885+E886-F886</f>
        <v>19817.87</v>
      </c>
      <c r="M886" s="307">
        <v>45190</v>
      </c>
      <c r="N886" s="308" t="s">
        <v>38</v>
      </c>
      <c r="O886" s="308">
        <v>499</v>
      </c>
      <c r="P886" s="309" t="s">
        <v>1170</v>
      </c>
      <c r="Q886" s="309" t="s">
        <v>73</v>
      </c>
      <c r="R886" s="481" t="s">
        <v>1854</v>
      </c>
      <c r="S886" s="481" t="s">
        <v>1855</v>
      </c>
      <c r="T886" s="480"/>
      <c r="U886" s="87"/>
    </row>
    <row r="887" spans="1:21" x14ac:dyDescent="0.25">
      <c r="A887" s="355">
        <v>45190</v>
      </c>
      <c r="B887" s="311" t="s">
        <v>1582</v>
      </c>
      <c r="C887" s="311" t="s">
        <v>65</v>
      </c>
      <c r="D887" s="311" t="s">
        <v>1660</v>
      </c>
      <c r="E887" s="312"/>
      <c r="F887" s="312">
        <v>1</v>
      </c>
      <c r="G887" s="53">
        <f t="shared" ref="G887:G888" si="81">G886+E887-F887</f>
        <v>19816.87</v>
      </c>
      <c r="M887" s="307">
        <v>45190</v>
      </c>
      <c r="N887" s="308" t="s">
        <v>18</v>
      </c>
      <c r="O887" s="308">
        <v>1424</v>
      </c>
      <c r="P887" s="309" t="s">
        <v>399</v>
      </c>
      <c r="Q887" s="309" t="s">
        <v>73</v>
      </c>
      <c r="R887" s="481" t="s">
        <v>1856</v>
      </c>
      <c r="S887" s="481" t="s">
        <v>1857</v>
      </c>
      <c r="T887" s="480"/>
      <c r="U887" s="87"/>
    </row>
    <row r="888" spans="1:21" x14ac:dyDescent="0.25">
      <c r="A888" s="355">
        <v>45190</v>
      </c>
      <c r="B888" s="311" t="s">
        <v>15</v>
      </c>
      <c r="C888" s="311" t="s">
        <v>1864</v>
      </c>
      <c r="D888" s="311" t="s">
        <v>1712</v>
      </c>
      <c r="E888" s="312"/>
      <c r="F888" s="312">
        <v>500</v>
      </c>
      <c r="G888" s="53">
        <f t="shared" si="81"/>
        <v>19316.87</v>
      </c>
      <c r="M888" s="307">
        <v>45190</v>
      </c>
      <c r="N888" s="308" t="s">
        <v>38</v>
      </c>
      <c r="O888" s="308">
        <v>634</v>
      </c>
      <c r="P888" s="309" t="s">
        <v>157</v>
      </c>
      <c r="Q888" s="309" t="s">
        <v>73</v>
      </c>
      <c r="R888" s="481" t="s">
        <v>1858</v>
      </c>
      <c r="S888" s="481" t="s">
        <v>1859</v>
      </c>
      <c r="T888" s="480"/>
      <c r="U888" s="87"/>
    </row>
    <row r="889" spans="1:21" x14ac:dyDescent="0.25">
      <c r="A889" s="355">
        <v>45190</v>
      </c>
      <c r="B889" s="311" t="s">
        <v>15</v>
      </c>
      <c r="C889" s="311" t="s">
        <v>1812</v>
      </c>
      <c r="D889" s="311" t="s">
        <v>789</v>
      </c>
      <c r="E889" s="312"/>
      <c r="F889" s="312">
        <v>200</v>
      </c>
      <c r="G889" s="53">
        <f>G888+E889-F889</f>
        <v>19116.87</v>
      </c>
      <c r="M889" s="307">
        <v>45190</v>
      </c>
      <c r="N889" s="308" t="s">
        <v>38</v>
      </c>
      <c r="O889" s="308">
        <v>499</v>
      </c>
      <c r="P889" s="309" t="s">
        <v>1170</v>
      </c>
      <c r="Q889" s="309" t="s">
        <v>73</v>
      </c>
      <c r="R889" s="483" t="s">
        <v>1860</v>
      </c>
      <c r="S889" s="483" t="s">
        <v>1861</v>
      </c>
      <c r="T889" s="482"/>
      <c r="U889" s="87"/>
    </row>
    <row r="890" spans="1:21" x14ac:dyDescent="0.25">
      <c r="A890" s="355">
        <v>45190</v>
      </c>
      <c r="B890" s="311" t="s">
        <v>1582</v>
      </c>
      <c r="C890" s="311" t="s">
        <v>65</v>
      </c>
      <c r="D890" s="311" t="s">
        <v>1660</v>
      </c>
      <c r="E890" s="312"/>
      <c r="F890" s="312">
        <v>1</v>
      </c>
      <c r="G890" s="53">
        <f t="shared" ref="G890:G919" si="82">G889+E890-F890</f>
        <v>19115.87</v>
      </c>
      <c r="M890" s="297">
        <v>45190</v>
      </c>
      <c r="N890" s="298" t="s">
        <v>27</v>
      </c>
      <c r="O890" s="298">
        <v>230</v>
      </c>
      <c r="P890" s="299" t="s">
        <v>73</v>
      </c>
      <c r="Q890" s="299" t="s">
        <v>77</v>
      </c>
      <c r="R890" s="264" t="s">
        <v>1865</v>
      </c>
      <c r="S890" s="264" t="s">
        <v>1865</v>
      </c>
      <c r="T890" s="280"/>
      <c r="U890" s="87"/>
    </row>
    <row r="891" spans="1:21" x14ac:dyDescent="0.25">
      <c r="A891" s="566">
        <v>45190</v>
      </c>
      <c r="B891" s="567" t="s">
        <v>15</v>
      </c>
      <c r="C891" s="567" t="s">
        <v>1869</v>
      </c>
      <c r="D891" s="567" t="s">
        <v>1657</v>
      </c>
      <c r="E891" s="568"/>
      <c r="F891" s="568">
        <v>1600</v>
      </c>
      <c r="G891" s="53">
        <f t="shared" si="82"/>
        <v>17515.87</v>
      </c>
      <c r="M891" s="297">
        <v>45190</v>
      </c>
      <c r="N891" s="298" t="s">
        <v>38</v>
      </c>
      <c r="O891" s="298">
        <v>537</v>
      </c>
      <c r="P891" s="299" t="s">
        <v>1866</v>
      </c>
      <c r="Q891" s="299" t="s">
        <v>73</v>
      </c>
      <c r="R891" s="264" t="s">
        <v>1867</v>
      </c>
      <c r="S891" s="264" t="s">
        <v>1867</v>
      </c>
      <c r="T891" s="280"/>
      <c r="U891" s="87"/>
    </row>
    <row r="892" spans="1:21" x14ac:dyDescent="0.25">
      <c r="A892" s="559">
        <v>45190</v>
      </c>
      <c r="B892" s="71" t="s">
        <v>53</v>
      </c>
      <c r="C892" s="71" t="s">
        <v>64</v>
      </c>
      <c r="D892" s="71" t="s">
        <v>1833</v>
      </c>
      <c r="E892" s="72">
        <v>158.4</v>
      </c>
      <c r="F892" s="72"/>
      <c r="G892" s="53">
        <f t="shared" si="82"/>
        <v>17674.27</v>
      </c>
      <c r="M892" s="297">
        <v>45190</v>
      </c>
      <c r="N892" s="298" t="s">
        <v>38</v>
      </c>
      <c r="O892" s="298">
        <v>875</v>
      </c>
      <c r="P892" s="299" t="s">
        <v>1170</v>
      </c>
      <c r="Q892" s="299" t="s">
        <v>73</v>
      </c>
      <c r="R892" s="264" t="s">
        <v>1868</v>
      </c>
      <c r="S892" s="264" t="s">
        <v>1868</v>
      </c>
      <c r="T892" s="280"/>
      <c r="U892" s="87"/>
    </row>
    <row r="893" spans="1:21" x14ac:dyDescent="0.25">
      <c r="A893" s="559">
        <v>45190</v>
      </c>
      <c r="B893" s="71" t="s">
        <v>15</v>
      </c>
      <c r="C893" s="71">
        <v>57769888</v>
      </c>
      <c r="D893" s="71" t="s">
        <v>1147</v>
      </c>
      <c r="E893" s="72"/>
      <c r="F893" s="72">
        <v>279</v>
      </c>
      <c r="G893" s="53">
        <f t="shared" si="82"/>
        <v>17395.27</v>
      </c>
      <c r="M893" s="563">
        <v>45191</v>
      </c>
      <c r="N893" s="564" t="s">
        <v>18</v>
      </c>
      <c r="O893" s="564">
        <v>1425</v>
      </c>
      <c r="P893" s="565" t="s">
        <v>804</v>
      </c>
      <c r="Q893" s="565" t="s">
        <v>73</v>
      </c>
      <c r="R893" s="264" t="s">
        <v>1872</v>
      </c>
      <c r="S893" s="264" t="s">
        <v>1872</v>
      </c>
      <c r="T893" s="280"/>
      <c r="U893" s="87"/>
    </row>
    <row r="894" spans="1:21" x14ac:dyDescent="0.25">
      <c r="A894" s="559">
        <v>45190</v>
      </c>
      <c r="B894" s="71" t="s">
        <v>1582</v>
      </c>
      <c r="C894" s="71" t="s">
        <v>65</v>
      </c>
      <c r="D894" s="71" t="s">
        <v>1660</v>
      </c>
      <c r="E894" s="72"/>
      <c r="F894" s="72">
        <v>1</v>
      </c>
      <c r="G894" s="53">
        <f t="shared" si="82"/>
        <v>17394.27</v>
      </c>
      <c r="M894" s="563">
        <v>45191</v>
      </c>
      <c r="N894" s="564" t="s">
        <v>18</v>
      </c>
      <c r="O894" s="564">
        <v>1428</v>
      </c>
      <c r="P894" s="565" t="s">
        <v>1873</v>
      </c>
      <c r="Q894" s="565" t="s">
        <v>73</v>
      </c>
      <c r="R894" s="264" t="s">
        <v>1874</v>
      </c>
      <c r="S894" s="264" t="s">
        <v>1874</v>
      </c>
      <c r="T894" s="280"/>
      <c r="U894" s="87"/>
    </row>
    <row r="895" spans="1:21" x14ac:dyDescent="0.25">
      <c r="A895" s="566">
        <v>45191</v>
      </c>
      <c r="B895" s="567" t="s">
        <v>15</v>
      </c>
      <c r="C895" s="567" t="s">
        <v>1870</v>
      </c>
      <c r="D895" s="567" t="s">
        <v>251</v>
      </c>
      <c r="E895" s="568"/>
      <c r="F895" s="568">
        <v>1153.76</v>
      </c>
      <c r="G895" s="53">
        <f t="shared" si="82"/>
        <v>16240.51</v>
      </c>
      <c r="M895" s="563">
        <v>45191</v>
      </c>
      <c r="N895" s="564" t="s">
        <v>18</v>
      </c>
      <c r="O895" s="564">
        <v>1427</v>
      </c>
      <c r="P895" s="565" t="s">
        <v>1873</v>
      </c>
      <c r="Q895" s="565" t="s">
        <v>73</v>
      </c>
      <c r="R895" s="264" t="s">
        <v>1875</v>
      </c>
      <c r="S895" s="264" t="s">
        <v>1875</v>
      </c>
      <c r="T895" s="280"/>
      <c r="U895" s="87"/>
    </row>
    <row r="896" spans="1:21" x14ac:dyDescent="0.25">
      <c r="A896" s="566">
        <v>45191</v>
      </c>
      <c r="B896" s="567" t="s">
        <v>15</v>
      </c>
      <c r="C896" s="567" t="s">
        <v>1871</v>
      </c>
      <c r="D896" s="567" t="s">
        <v>251</v>
      </c>
      <c r="E896" s="568"/>
      <c r="F896" s="568">
        <v>1153.76</v>
      </c>
      <c r="G896" s="53">
        <f t="shared" si="82"/>
        <v>15086.75</v>
      </c>
      <c r="M896" s="563">
        <v>45191</v>
      </c>
      <c r="N896" s="564" t="s">
        <v>38</v>
      </c>
      <c r="O896" s="564">
        <v>634</v>
      </c>
      <c r="P896" s="565" t="s">
        <v>1636</v>
      </c>
      <c r="Q896" s="565" t="s">
        <v>73</v>
      </c>
      <c r="R896" s="264" t="s">
        <v>1876</v>
      </c>
      <c r="S896" s="264" t="s">
        <v>1876</v>
      </c>
      <c r="T896" s="280"/>
      <c r="U896" s="87"/>
    </row>
    <row r="897" spans="1:21" x14ac:dyDescent="0.25">
      <c r="A897" s="441">
        <v>45191</v>
      </c>
      <c r="B897" s="154" t="s">
        <v>15</v>
      </c>
      <c r="C897" s="154" t="s">
        <v>1883</v>
      </c>
      <c r="D897" s="154" t="s">
        <v>867</v>
      </c>
      <c r="E897" s="156"/>
      <c r="F897" s="156">
        <v>150</v>
      </c>
      <c r="G897" s="53">
        <f t="shared" si="82"/>
        <v>14936.75</v>
      </c>
      <c r="M897" s="563">
        <v>45191</v>
      </c>
      <c r="N897" s="564" t="s">
        <v>38</v>
      </c>
      <c r="O897" s="564">
        <v>499</v>
      </c>
      <c r="P897" s="565" t="s">
        <v>1170</v>
      </c>
      <c r="Q897" s="565" t="s">
        <v>73</v>
      </c>
      <c r="R897" s="264" t="s">
        <v>1877</v>
      </c>
      <c r="S897" s="264" t="s">
        <v>1877</v>
      </c>
      <c r="T897" s="280"/>
      <c r="U897" s="87"/>
    </row>
    <row r="898" spans="1:21" x14ac:dyDescent="0.25">
      <c r="A898" s="566">
        <v>45191</v>
      </c>
      <c r="B898" s="567" t="s">
        <v>15</v>
      </c>
      <c r="C898" s="567" t="s">
        <v>1884</v>
      </c>
      <c r="D898" s="567" t="s">
        <v>1657</v>
      </c>
      <c r="E898" s="568"/>
      <c r="F898" s="568">
        <v>310</v>
      </c>
      <c r="G898" s="53">
        <f t="shared" si="82"/>
        <v>14626.75</v>
      </c>
      <c r="M898" s="563">
        <v>45191</v>
      </c>
      <c r="N898" s="564" t="s">
        <v>18</v>
      </c>
      <c r="O898" s="564">
        <v>1430</v>
      </c>
      <c r="P898" s="565" t="s">
        <v>630</v>
      </c>
      <c r="Q898" s="565" t="s">
        <v>73</v>
      </c>
      <c r="R898" s="264" t="s">
        <v>1878</v>
      </c>
      <c r="S898" s="264" t="s">
        <v>1878</v>
      </c>
      <c r="T898" s="280"/>
      <c r="U898" s="87"/>
    </row>
    <row r="899" spans="1:21" x14ac:dyDescent="0.25">
      <c r="A899" s="566">
        <v>45191</v>
      </c>
      <c r="B899" s="567" t="s">
        <v>15</v>
      </c>
      <c r="C899" s="567">
        <v>57779885</v>
      </c>
      <c r="D899" s="567" t="s">
        <v>1887</v>
      </c>
      <c r="E899" s="568"/>
      <c r="F899" s="568">
        <v>280</v>
      </c>
      <c r="G899" s="53">
        <f t="shared" si="82"/>
        <v>14346.75</v>
      </c>
      <c r="M899" s="563">
        <v>45191</v>
      </c>
      <c r="N899" s="564" t="s">
        <v>27</v>
      </c>
      <c r="O899" s="564">
        <v>230</v>
      </c>
      <c r="P899" s="565" t="s">
        <v>73</v>
      </c>
      <c r="Q899" s="565" t="s">
        <v>1879</v>
      </c>
      <c r="R899" s="264" t="s">
        <v>1880</v>
      </c>
      <c r="S899" s="264" t="s">
        <v>1880</v>
      </c>
      <c r="T899" s="280"/>
      <c r="U899" s="87"/>
    </row>
    <row r="900" spans="1:21" x14ac:dyDescent="0.25">
      <c r="A900" s="566">
        <v>45191</v>
      </c>
      <c r="B900" s="567" t="s">
        <v>1582</v>
      </c>
      <c r="C900" s="567" t="s">
        <v>65</v>
      </c>
      <c r="D900" s="567" t="s">
        <v>1889</v>
      </c>
      <c r="E900" s="568"/>
      <c r="F900" s="568">
        <v>1</v>
      </c>
      <c r="G900" s="53">
        <f t="shared" si="82"/>
        <v>14345.75</v>
      </c>
      <c r="M900" s="563">
        <v>45194</v>
      </c>
      <c r="N900" s="564" t="s">
        <v>18</v>
      </c>
      <c r="O900" s="564">
        <v>1432</v>
      </c>
      <c r="P900" s="565" t="s">
        <v>306</v>
      </c>
      <c r="Q900" s="565" t="s">
        <v>73</v>
      </c>
      <c r="R900" s="264" t="s">
        <v>1881</v>
      </c>
      <c r="S900" s="264" t="s">
        <v>1881</v>
      </c>
      <c r="T900" s="280"/>
      <c r="U900" s="87"/>
    </row>
    <row r="901" spans="1:21" x14ac:dyDescent="0.25">
      <c r="A901" s="566">
        <v>45191</v>
      </c>
      <c r="B901" s="567" t="s">
        <v>53</v>
      </c>
      <c r="C901" s="567" t="s">
        <v>64</v>
      </c>
      <c r="D901" s="567" t="s">
        <v>1445</v>
      </c>
      <c r="E901" s="568">
        <v>435.6</v>
      </c>
      <c r="F901" s="568"/>
      <c r="G901" s="53">
        <f t="shared" si="82"/>
        <v>14781.35</v>
      </c>
      <c r="M901" s="563">
        <v>45194</v>
      </c>
      <c r="N901" s="564" t="s">
        <v>27</v>
      </c>
      <c r="O901" s="564">
        <v>226</v>
      </c>
      <c r="P901" s="565" t="s">
        <v>73</v>
      </c>
      <c r="Q901" s="565" t="s">
        <v>215</v>
      </c>
      <c r="R901" s="264" t="s">
        <v>1882</v>
      </c>
      <c r="S901" s="264" t="s">
        <v>1882</v>
      </c>
      <c r="T901" s="280"/>
      <c r="U901" s="87"/>
    </row>
    <row r="902" spans="1:21" x14ac:dyDescent="0.25">
      <c r="A902" s="441">
        <v>45194</v>
      </c>
      <c r="B902" s="154" t="s">
        <v>15</v>
      </c>
      <c r="C902" s="154" t="s">
        <v>1885</v>
      </c>
      <c r="D902" s="154" t="s">
        <v>1657</v>
      </c>
      <c r="E902" s="156"/>
      <c r="F902" s="156">
        <v>200</v>
      </c>
      <c r="G902" s="53">
        <f t="shared" si="82"/>
        <v>14581.35</v>
      </c>
      <c r="M902" s="560"/>
      <c r="N902" s="500"/>
      <c r="O902" s="500"/>
      <c r="P902" s="561"/>
      <c r="Q902" s="561"/>
      <c r="R902" s="561"/>
      <c r="S902" s="561"/>
      <c r="T902" s="562"/>
      <c r="U902" s="87"/>
    </row>
    <row r="903" spans="1:21" x14ac:dyDescent="0.25">
      <c r="A903" s="566">
        <v>45194</v>
      </c>
      <c r="B903" s="567" t="s">
        <v>15</v>
      </c>
      <c r="C903" s="567" t="s">
        <v>1886</v>
      </c>
      <c r="D903" s="567" t="s">
        <v>251</v>
      </c>
      <c r="E903" s="568"/>
      <c r="F903" s="568">
        <v>350</v>
      </c>
      <c r="G903" s="53">
        <f t="shared" si="82"/>
        <v>14231.35</v>
      </c>
      <c r="M903" s="518"/>
      <c r="N903" s="378"/>
      <c r="O903" s="378"/>
      <c r="P903" s="95"/>
      <c r="Q903" s="95"/>
      <c r="R903" s="95"/>
      <c r="S903" s="95"/>
      <c r="T903" s="430"/>
    </row>
    <row r="904" spans="1:21" ht="15.75" thickBot="1" x14ac:dyDescent="0.3">
      <c r="A904" s="441">
        <v>45194</v>
      </c>
      <c r="B904" s="154" t="s">
        <v>15</v>
      </c>
      <c r="C904" s="154" t="s">
        <v>1888</v>
      </c>
      <c r="D904" s="154" t="s">
        <v>1748</v>
      </c>
      <c r="E904" s="154"/>
      <c r="F904" s="156">
        <v>217.5</v>
      </c>
      <c r="G904" s="53">
        <f t="shared" si="82"/>
        <v>14013.85</v>
      </c>
      <c r="H904" s="36"/>
      <c r="M904" s="518"/>
      <c r="N904" s="378"/>
      <c r="O904" s="378"/>
      <c r="P904" s="95"/>
      <c r="Q904" s="95"/>
      <c r="R904" s="95"/>
      <c r="S904" s="95"/>
      <c r="T904" s="430"/>
    </row>
    <row r="905" spans="1:21" x14ac:dyDescent="0.25">
      <c r="A905" s="566">
        <v>45194</v>
      </c>
      <c r="B905" s="568" t="s">
        <v>53</v>
      </c>
      <c r="C905" s="568" t="s">
        <v>64</v>
      </c>
      <c r="D905" s="568" t="s">
        <v>1890</v>
      </c>
      <c r="E905" s="568">
        <v>178.2</v>
      </c>
      <c r="F905" s="568"/>
      <c r="G905" s="53">
        <f t="shared" si="82"/>
        <v>14192.050000000001</v>
      </c>
      <c r="M905" s="518"/>
      <c r="N905" s="378"/>
      <c r="O905" s="378"/>
      <c r="P905" s="95"/>
      <c r="Q905" s="95"/>
      <c r="R905" s="95"/>
      <c r="S905" s="95"/>
      <c r="T905" s="430"/>
    </row>
    <row r="906" spans="1:21" x14ac:dyDescent="0.25">
      <c r="A906" s="441"/>
      <c r="B906" s="156"/>
      <c r="C906" s="156"/>
      <c r="D906" s="156"/>
      <c r="E906" s="156"/>
      <c r="F906" s="156"/>
      <c r="G906" s="53">
        <f t="shared" si="82"/>
        <v>14192.050000000001</v>
      </c>
      <c r="M906" s="518"/>
      <c r="N906" s="378"/>
      <c r="O906" s="378"/>
      <c r="P906" s="95"/>
      <c r="Q906" s="95"/>
      <c r="R906" s="95"/>
      <c r="S906" s="95"/>
      <c r="T906" s="430"/>
    </row>
    <row r="907" spans="1:21" x14ac:dyDescent="0.25">
      <c r="A907" s="441"/>
      <c r="B907" s="156"/>
      <c r="C907" s="156"/>
      <c r="D907" s="156"/>
      <c r="E907" s="156"/>
      <c r="F907" s="156"/>
      <c r="G907" s="53">
        <f t="shared" si="82"/>
        <v>14192.050000000001</v>
      </c>
      <c r="M907" s="518"/>
      <c r="N907" s="378"/>
      <c r="O907" s="378"/>
      <c r="P907" s="95"/>
      <c r="Q907" s="95"/>
      <c r="R907" s="95"/>
      <c r="S907" s="95"/>
      <c r="T907" s="223"/>
    </row>
    <row r="908" spans="1:21" x14ac:dyDescent="0.25">
      <c r="A908" s="441"/>
      <c r="B908" s="156"/>
      <c r="C908" s="156"/>
      <c r="D908" s="156"/>
      <c r="E908" s="156"/>
      <c r="F908" s="156"/>
      <c r="G908" s="53">
        <f t="shared" si="82"/>
        <v>14192.050000000001</v>
      </c>
      <c r="M908" s="518"/>
      <c r="N908" s="378"/>
      <c r="O908" s="378"/>
      <c r="P908" s="95"/>
      <c r="Q908" s="95"/>
      <c r="R908" s="87"/>
      <c r="S908" s="87"/>
    </row>
    <row r="909" spans="1:21" x14ac:dyDescent="0.25">
      <c r="A909" s="441"/>
      <c r="B909" s="156"/>
      <c r="C909" s="156"/>
      <c r="D909" s="156"/>
      <c r="E909" s="156"/>
      <c r="F909" s="156"/>
      <c r="G909" s="53">
        <f t="shared" si="82"/>
        <v>14192.050000000001</v>
      </c>
    </row>
    <row r="910" spans="1:21" x14ac:dyDescent="0.25">
      <c r="A910" s="441"/>
      <c r="B910" s="156"/>
      <c r="C910" s="156"/>
      <c r="D910" s="156"/>
      <c r="E910" s="156"/>
      <c r="F910" s="156"/>
      <c r="G910" s="53">
        <f t="shared" si="82"/>
        <v>14192.050000000001</v>
      </c>
    </row>
    <row r="911" spans="1:21" x14ac:dyDescent="0.25">
      <c r="A911" s="155"/>
      <c r="B911" s="156"/>
      <c r="C911" s="156"/>
      <c r="D911" s="154"/>
      <c r="E911" s="156"/>
      <c r="F911" s="156"/>
      <c r="G911" s="53">
        <f t="shared" si="82"/>
        <v>14192.050000000001</v>
      </c>
    </row>
    <row r="912" spans="1:21" x14ac:dyDescent="0.25">
      <c r="A912" s="155"/>
      <c r="B912" s="154"/>
      <c r="C912" s="154"/>
      <c r="D912" s="154"/>
      <c r="E912" s="156"/>
      <c r="F912" s="156"/>
      <c r="G912" s="53">
        <f t="shared" si="82"/>
        <v>14192.050000000001</v>
      </c>
    </row>
    <row r="913" spans="1:7" x14ac:dyDescent="0.25">
      <c r="A913" s="155"/>
      <c r="B913" s="154"/>
      <c r="C913" s="154"/>
      <c r="D913" s="154"/>
      <c r="E913" s="156"/>
      <c r="F913" s="156"/>
      <c r="G913" s="53">
        <f t="shared" si="82"/>
        <v>14192.050000000001</v>
      </c>
    </row>
    <row r="914" spans="1:7" x14ac:dyDescent="0.25">
      <c r="A914" s="155"/>
      <c r="B914" s="154"/>
      <c r="C914" s="154"/>
      <c r="D914" s="154"/>
      <c r="E914" s="156"/>
      <c r="F914" s="156"/>
      <c r="G914" s="53">
        <f t="shared" si="82"/>
        <v>14192.050000000001</v>
      </c>
    </row>
    <row r="915" spans="1:7" x14ac:dyDescent="0.25">
      <c r="A915" s="155"/>
      <c r="B915" s="154"/>
      <c r="C915" s="154"/>
      <c r="D915" s="154"/>
      <c r="E915" s="156"/>
      <c r="F915" s="156"/>
      <c r="G915" s="53">
        <f t="shared" si="82"/>
        <v>14192.050000000001</v>
      </c>
    </row>
    <row r="916" spans="1:7" x14ac:dyDescent="0.25">
      <c r="A916" s="155"/>
      <c r="B916" s="154"/>
      <c r="C916" s="154"/>
      <c r="D916" s="154"/>
      <c r="E916" s="156"/>
      <c r="F916" s="156"/>
      <c r="G916" s="53">
        <f t="shared" si="82"/>
        <v>14192.050000000001</v>
      </c>
    </row>
    <row r="917" spans="1:7" x14ac:dyDescent="0.25">
      <c r="A917" s="154"/>
      <c r="B917" s="154"/>
      <c r="C917" s="154"/>
      <c r="D917" s="154"/>
      <c r="E917" s="156"/>
      <c r="F917" s="156"/>
      <c r="G917" s="53">
        <f t="shared" si="82"/>
        <v>14192.050000000001</v>
      </c>
    </row>
    <row r="918" spans="1:7" x14ac:dyDescent="0.25">
      <c r="A918" s="154"/>
      <c r="B918" s="154"/>
      <c r="C918" s="154"/>
      <c r="D918" s="154"/>
      <c r="E918" s="156"/>
      <c r="F918" s="156"/>
      <c r="G918" s="53">
        <f t="shared" si="82"/>
        <v>14192.050000000001</v>
      </c>
    </row>
    <row r="919" spans="1:7" x14ac:dyDescent="0.25">
      <c r="A919" s="136"/>
      <c r="B919" s="136"/>
      <c r="C919" s="136"/>
      <c r="D919" s="136"/>
      <c r="E919" s="157"/>
      <c r="F919" s="157"/>
      <c r="G919" s="53">
        <f t="shared" si="82"/>
        <v>14192.050000000001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3"/>
  <sheetViews>
    <sheetView topLeftCell="A4" workbookViewId="0">
      <selection activeCell="Q12" sqref="Q12"/>
    </sheetView>
  </sheetViews>
  <sheetFormatPr baseColWidth="10" defaultRowHeight="15" x14ac:dyDescent="0.25"/>
  <cols>
    <col min="3" max="3" width="10.5703125" customWidth="1"/>
    <col min="4" max="4" width="18" customWidth="1"/>
    <col min="15" max="15" width="23.85546875" customWidth="1"/>
  </cols>
  <sheetData>
    <row r="1" spans="1:20" x14ac:dyDescent="0.25">
      <c r="D1" s="536" t="s">
        <v>0</v>
      </c>
      <c r="E1" s="536"/>
      <c r="F1" s="536"/>
      <c r="O1" s="536" t="s">
        <v>10</v>
      </c>
      <c r="P1" s="536"/>
      <c r="Q1" s="1" t="s">
        <v>0</v>
      </c>
    </row>
    <row r="2" spans="1:20" x14ac:dyDescent="0.25">
      <c r="A2" s="1" t="s">
        <v>1</v>
      </c>
      <c r="B2" t="s">
        <v>573</v>
      </c>
      <c r="N2" s="1" t="s">
        <v>1</v>
      </c>
      <c r="O2" t="s">
        <v>574</v>
      </c>
    </row>
    <row r="3" spans="1:20" x14ac:dyDescent="0.25">
      <c r="A3" s="1" t="s">
        <v>2</v>
      </c>
      <c r="B3" s="2">
        <v>45170</v>
      </c>
      <c r="C3" s="2"/>
      <c r="N3" s="1" t="s">
        <v>2</v>
      </c>
      <c r="O3" s="2">
        <f>B3</f>
        <v>45170</v>
      </c>
    </row>
    <row r="4" spans="1:20" x14ac:dyDescent="0.25">
      <c r="A4" s="1" t="s">
        <v>3</v>
      </c>
      <c r="B4" s="2">
        <v>45199</v>
      </c>
      <c r="C4" s="2"/>
      <c r="N4" s="1" t="s">
        <v>3</v>
      </c>
      <c r="O4" s="2">
        <f>B4</f>
        <v>45199</v>
      </c>
      <c r="R4" t="s">
        <v>12</v>
      </c>
    </row>
    <row r="5" spans="1:2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7" t="s">
        <v>4</v>
      </c>
      <c r="B6" s="7" t="s">
        <v>5</v>
      </c>
      <c r="C6" s="7"/>
      <c r="D6" s="7" t="s">
        <v>6</v>
      </c>
      <c r="E6" s="7" t="s">
        <v>7</v>
      </c>
      <c r="F6" s="7" t="s">
        <v>8</v>
      </c>
      <c r="G6" s="7" t="s">
        <v>9</v>
      </c>
      <c r="H6" s="6"/>
      <c r="I6" s="6"/>
      <c r="J6" s="6"/>
      <c r="K6" s="6"/>
      <c r="L6" s="6"/>
      <c r="M6" s="523" t="s">
        <v>30</v>
      </c>
      <c r="N6" s="523" t="s">
        <v>31</v>
      </c>
      <c r="O6" s="523" t="s">
        <v>32</v>
      </c>
      <c r="P6" s="523" t="s">
        <v>33</v>
      </c>
      <c r="Q6" s="523" t="s">
        <v>34</v>
      </c>
      <c r="R6" s="523" t="s">
        <v>35</v>
      </c>
      <c r="S6" s="523" t="s">
        <v>36</v>
      </c>
    </row>
    <row r="7" spans="1:20" ht="15.75" x14ac:dyDescent="0.25">
      <c r="A7" s="154"/>
      <c r="B7" s="154"/>
      <c r="C7" s="154"/>
      <c r="D7" s="154" t="s">
        <v>13</v>
      </c>
      <c r="E7" s="53"/>
      <c r="F7" s="53"/>
      <c r="G7" s="158">
        <v>2528.62</v>
      </c>
      <c r="H7" s="6"/>
      <c r="I7" s="6"/>
      <c r="J7" s="6"/>
      <c r="K7" s="6"/>
      <c r="L7" s="6"/>
      <c r="M7" s="535">
        <v>45170</v>
      </c>
      <c r="N7" s="83"/>
      <c r="O7" s="537" t="s">
        <v>1193</v>
      </c>
      <c r="P7" s="538"/>
      <c r="Q7" s="539"/>
      <c r="R7" s="83">
        <v>2528.62</v>
      </c>
      <c r="S7" s="83"/>
      <c r="T7" s="83"/>
    </row>
    <row r="8" spans="1:20" x14ac:dyDescent="0.25">
      <c r="A8" s="153">
        <v>45173</v>
      </c>
      <c r="B8" s="154" t="s">
        <v>15</v>
      </c>
      <c r="C8" s="154" t="s">
        <v>65</v>
      </c>
      <c r="D8" s="154" t="s">
        <v>1783</v>
      </c>
      <c r="E8" s="53"/>
      <c r="F8" s="53">
        <v>5</v>
      </c>
      <c r="G8" s="53">
        <f>G7+E8-F8</f>
        <v>2523.62</v>
      </c>
      <c r="H8" s="85"/>
      <c r="I8" s="86" t="b">
        <v>0</v>
      </c>
      <c r="J8" s="85"/>
      <c r="K8" s="85"/>
      <c r="L8" s="85"/>
      <c r="M8" s="535">
        <v>45173</v>
      </c>
      <c r="N8" s="83" t="s">
        <v>65</v>
      </c>
      <c r="O8" s="83" t="s">
        <v>1787</v>
      </c>
      <c r="P8" s="84">
        <v>5</v>
      </c>
      <c r="Q8" s="84"/>
      <c r="R8" s="84">
        <f>R7+Q8-P8</f>
        <v>2523.62</v>
      </c>
      <c r="S8" s="83"/>
      <c r="T8" s="83"/>
    </row>
    <row r="9" spans="1:20" x14ac:dyDescent="0.25">
      <c r="A9" s="153">
        <v>45173</v>
      </c>
      <c r="B9" s="154" t="s">
        <v>1582</v>
      </c>
      <c r="C9" s="154" t="s">
        <v>65</v>
      </c>
      <c r="D9" s="154" t="s">
        <v>1784</v>
      </c>
      <c r="E9" s="53"/>
      <c r="F9" s="53">
        <v>0.4</v>
      </c>
      <c r="G9" s="53">
        <f>G8+E9-F9</f>
        <v>2523.2199999999998</v>
      </c>
      <c r="H9" s="85"/>
      <c r="I9" s="86" t="b">
        <v>0</v>
      </c>
      <c r="J9" s="85"/>
      <c r="K9" s="85"/>
      <c r="L9" s="85"/>
      <c r="M9" s="535">
        <v>45174</v>
      </c>
      <c r="N9" s="83" t="s">
        <v>1181</v>
      </c>
      <c r="O9" s="83" t="s">
        <v>1660</v>
      </c>
      <c r="P9" s="84">
        <v>0.4</v>
      </c>
      <c r="Q9" s="84"/>
      <c r="R9" s="84">
        <f t="shared" ref="R9:R43" si="0">R8+Q9-P9</f>
        <v>2523.2199999999998</v>
      </c>
      <c r="S9" s="83"/>
      <c r="T9" s="83"/>
    </row>
    <row r="10" spans="1:20" x14ac:dyDescent="0.25">
      <c r="A10" s="153">
        <v>45174</v>
      </c>
      <c r="B10" s="154" t="s">
        <v>53</v>
      </c>
      <c r="C10" s="154" t="s">
        <v>64</v>
      </c>
      <c r="D10" s="154" t="s">
        <v>1785</v>
      </c>
      <c r="E10" s="53">
        <v>643.5</v>
      </c>
      <c r="F10" s="53"/>
      <c r="G10" s="53">
        <f>G9+E10-F10</f>
        <v>3166.72</v>
      </c>
      <c r="H10" s="85"/>
      <c r="I10" s="86" t="b">
        <v>0</v>
      </c>
      <c r="J10" s="85"/>
      <c r="K10" s="85"/>
      <c r="L10" s="85"/>
      <c r="M10" s="535">
        <v>45174</v>
      </c>
      <c r="N10" s="83" t="s">
        <v>64</v>
      </c>
      <c r="O10" s="83" t="s">
        <v>1788</v>
      </c>
      <c r="P10" s="84"/>
      <c r="Q10" s="84">
        <v>643.5</v>
      </c>
      <c r="R10" s="84">
        <f t="shared" si="0"/>
        <v>3166.72</v>
      </c>
      <c r="S10" s="83"/>
      <c r="T10" s="83"/>
    </row>
    <row r="11" spans="1:20" x14ac:dyDescent="0.25">
      <c r="A11" s="153">
        <v>45176</v>
      </c>
      <c r="B11" s="154" t="s">
        <v>15</v>
      </c>
      <c r="C11" s="154" t="s">
        <v>65</v>
      </c>
      <c r="D11" s="176" t="s">
        <v>1786</v>
      </c>
      <c r="E11" s="53"/>
      <c r="F11" s="53">
        <v>1027.25</v>
      </c>
      <c r="G11" s="53">
        <f t="shared" ref="G11:G34" si="1">G10+E11-F11</f>
        <v>2139.4699999999998</v>
      </c>
      <c r="H11" s="85"/>
      <c r="I11" s="86" t="b">
        <v>0</v>
      </c>
      <c r="J11" s="85"/>
      <c r="K11" s="85"/>
      <c r="L11" s="85"/>
      <c r="M11" s="535">
        <v>45176</v>
      </c>
      <c r="N11" s="83" t="s">
        <v>65</v>
      </c>
      <c r="O11" s="83" t="s">
        <v>1786</v>
      </c>
      <c r="P11" s="84">
        <v>1027.25</v>
      </c>
      <c r="Q11" s="84"/>
      <c r="R11" s="84">
        <f t="shared" si="0"/>
        <v>2139.4699999999998</v>
      </c>
      <c r="S11" s="83"/>
      <c r="T11" s="83"/>
    </row>
    <row r="12" spans="1:20" x14ac:dyDescent="0.25">
      <c r="A12" s="153"/>
      <c r="B12" s="154"/>
      <c r="C12" s="154"/>
      <c r="D12" s="154"/>
      <c r="E12" s="53"/>
      <c r="F12" s="53"/>
      <c r="G12" s="53">
        <f t="shared" si="1"/>
        <v>2139.4699999999998</v>
      </c>
      <c r="H12" s="85"/>
      <c r="I12" s="86" t="b">
        <v>0</v>
      </c>
      <c r="J12" s="85"/>
      <c r="K12" s="85"/>
      <c r="L12" s="85"/>
      <c r="M12" s="83"/>
      <c r="N12" s="83"/>
      <c r="O12" s="83"/>
      <c r="P12" s="84"/>
      <c r="Q12" s="84"/>
      <c r="R12" s="84">
        <f t="shared" si="0"/>
        <v>2139.4699999999998</v>
      </c>
      <c r="S12" s="83"/>
      <c r="T12" s="83"/>
    </row>
    <row r="13" spans="1:20" x14ac:dyDescent="0.25">
      <c r="A13" s="153"/>
      <c r="B13" s="154"/>
      <c r="C13" s="154"/>
      <c r="D13" s="154"/>
      <c r="E13" s="53"/>
      <c r="F13" s="53"/>
      <c r="G13" s="53">
        <f t="shared" si="1"/>
        <v>2139.4699999999998</v>
      </c>
      <c r="H13" s="85"/>
      <c r="I13" s="86" t="b">
        <v>0</v>
      </c>
      <c r="J13" s="85"/>
      <c r="K13" s="85"/>
      <c r="L13" s="85"/>
      <c r="M13" s="83"/>
      <c r="N13" s="83"/>
      <c r="O13" s="83"/>
      <c r="P13" s="84"/>
      <c r="Q13" s="84"/>
      <c r="R13" s="84">
        <f t="shared" si="0"/>
        <v>2139.4699999999998</v>
      </c>
      <c r="S13" s="83"/>
      <c r="T13" s="83"/>
    </row>
    <row r="14" spans="1:20" x14ac:dyDescent="0.25">
      <c r="A14" s="153"/>
      <c r="B14" s="154"/>
      <c r="C14" s="154"/>
      <c r="D14" s="154"/>
      <c r="E14" s="53"/>
      <c r="F14" s="53"/>
      <c r="G14" s="53">
        <f>G13+E14-F14</f>
        <v>2139.4699999999998</v>
      </c>
      <c r="H14" s="85"/>
      <c r="I14" s="86" t="b">
        <v>0</v>
      </c>
      <c r="J14" s="85"/>
      <c r="K14" s="85"/>
      <c r="L14" s="85"/>
      <c r="M14" s="83"/>
      <c r="N14" s="83"/>
      <c r="O14" s="83"/>
      <c r="P14" s="84"/>
      <c r="Q14" s="84"/>
      <c r="R14" s="84">
        <f t="shared" si="0"/>
        <v>2139.4699999999998</v>
      </c>
      <c r="S14" s="83"/>
      <c r="T14" s="83"/>
    </row>
    <row r="15" spans="1:20" x14ac:dyDescent="0.25">
      <c r="A15" s="153"/>
      <c r="B15" s="154"/>
      <c r="C15" s="154"/>
      <c r="D15" s="154"/>
      <c r="E15" s="53"/>
      <c r="F15" s="53"/>
      <c r="G15" s="53">
        <f t="shared" si="1"/>
        <v>2139.4699999999998</v>
      </c>
      <c r="H15" s="85"/>
      <c r="I15" s="86" t="b">
        <v>0</v>
      </c>
      <c r="J15" s="85"/>
      <c r="K15" s="85"/>
      <c r="L15" s="85"/>
      <c r="M15" s="83"/>
      <c r="N15" s="83"/>
      <c r="O15" s="83"/>
      <c r="P15" s="84"/>
      <c r="Q15" s="84"/>
      <c r="R15" s="84">
        <f t="shared" si="0"/>
        <v>2139.4699999999998</v>
      </c>
      <c r="S15" s="83"/>
      <c r="T15" s="83"/>
    </row>
    <row r="16" spans="1:20" x14ac:dyDescent="0.25">
      <c r="A16" s="153"/>
      <c r="B16" s="154"/>
      <c r="C16" s="154"/>
      <c r="D16" s="154"/>
      <c r="E16" s="53"/>
      <c r="F16" s="53"/>
      <c r="G16" s="53">
        <f t="shared" si="1"/>
        <v>2139.4699999999998</v>
      </c>
      <c r="H16" s="85"/>
      <c r="I16" s="86" t="b">
        <v>0</v>
      </c>
      <c r="J16" s="85"/>
      <c r="K16" s="85"/>
      <c r="L16" s="85"/>
      <c r="M16" s="167"/>
      <c r="N16" s="169"/>
      <c r="O16" s="169"/>
      <c r="P16" s="170"/>
      <c r="Q16" s="170"/>
      <c r="R16" s="84">
        <f t="shared" si="0"/>
        <v>2139.4699999999998</v>
      </c>
      <c r="S16" s="524"/>
      <c r="T16" s="35"/>
    </row>
    <row r="17" spans="1:20" x14ac:dyDescent="0.25">
      <c r="A17" s="153"/>
      <c r="B17" s="154"/>
      <c r="C17" s="154"/>
      <c r="D17" s="154"/>
      <c r="E17" s="53"/>
      <c r="F17" s="53"/>
      <c r="G17" s="53">
        <f t="shared" si="1"/>
        <v>2139.4699999999998</v>
      </c>
      <c r="H17" s="85"/>
      <c r="I17" s="86" t="b">
        <v>0</v>
      </c>
      <c r="J17" s="85"/>
      <c r="K17" s="85"/>
      <c r="L17" s="85"/>
      <c r="M17" s="37"/>
      <c r="N17" s="38"/>
      <c r="O17" s="38"/>
      <c r="P17" s="89"/>
      <c r="Q17" s="89"/>
      <c r="R17" s="84">
        <f t="shared" si="0"/>
        <v>2139.4699999999998</v>
      </c>
      <c r="S17" s="39"/>
      <c r="T17" s="34"/>
    </row>
    <row r="18" spans="1:20" x14ac:dyDescent="0.25">
      <c r="A18" s="153"/>
      <c r="B18" s="154"/>
      <c r="C18" s="154"/>
      <c r="D18" s="154"/>
      <c r="E18" s="53"/>
      <c r="F18" s="53"/>
      <c r="G18" s="53">
        <f t="shared" si="1"/>
        <v>2139.4699999999998</v>
      </c>
      <c r="H18" s="85"/>
      <c r="I18" s="86" t="b">
        <v>0</v>
      </c>
      <c r="J18" s="85"/>
      <c r="K18" s="85"/>
      <c r="L18" s="85"/>
      <c r="M18" s="37"/>
      <c r="N18" s="38"/>
      <c r="O18" s="38"/>
      <c r="P18" s="89"/>
      <c r="Q18" s="89"/>
      <c r="R18" s="84">
        <f t="shared" si="0"/>
        <v>2139.4699999999998</v>
      </c>
      <c r="S18" s="39"/>
      <c r="T18" s="34"/>
    </row>
    <row r="19" spans="1:20" x14ac:dyDescent="0.25">
      <c r="A19" s="153"/>
      <c r="B19" s="154"/>
      <c r="C19" s="154"/>
      <c r="D19" s="154"/>
      <c r="E19" s="53"/>
      <c r="F19" s="53"/>
      <c r="G19" s="53">
        <f t="shared" si="1"/>
        <v>2139.4699999999998</v>
      </c>
      <c r="H19" s="85"/>
      <c r="I19" s="86" t="b">
        <v>0</v>
      </c>
      <c r="J19" s="85"/>
      <c r="K19" s="85"/>
      <c r="L19" s="85"/>
      <c r="M19" s="37"/>
      <c r="N19" s="38"/>
      <c r="O19" s="38"/>
      <c r="P19" s="89"/>
      <c r="Q19" s="89"/>
      <c r="R19" s="84">
        <f t="shared" si="0"/>
        <v>2139.4699999999998</v>
      </c>
      <c r="S19" s="39"/>
      <c r="T19" s="35"/>
    </row>
    <row r="20" spans="1:20" x14ac:dyDescent="0.25">
      <c r="A20" s="153"/>
      <c r="B20" s="154"/>
      <c r="C20" s="154"/>
      <c r="D20" s="154"/>
      <c r="E20" s="53"/>
      <c r="F20" s="53"/>
      <c r="G20" s="53">
        <f t="shared" si="1"/>
        <v>2139.4699999999998</v>
      </c>
      <c r="H20" s="85"/>
      <c r="I20" s="86" t="b">
        <v>0</v>
      </c>
      <c r="J20" s="85"/>
      <c r="K20" s="85"/>
      <c r="L20" s="85"/>
      <c r="M20" s="37"/>
      <c r="N20" s="38"/>
      <c r="O20" s="38"/>
      <c r="P20" s="89"/>
      <c r="Q20" s="89"/>
      <c r="R20" s="84">
        <f t="shared" si="0"/>
        <v>2139.4699999999998</v>
      </c>
      <c r="S20" s="39"/>
      <c r="T20" s="35"/>
    </row>
    <row r="21" spans="1:20" x14ac:dyDescent="0.25">
      <c r="A21" s="153"/>
      <c r="B21" s="154"/>
      <c r="C21" s="14"/>
      <c r="D21" s="154"/>
      <c r="E21" s="53"/>
      <c r="F21" s="53"/>
      <c r="G21" s="53">
        <f>G20+E21-F21</f>
        <v>2139.4699999999998</v>
      </c>
      <c r="H21" s="85"/>
      <c r="I21" s="86" t="b">
        <v>0</v>
      </c>
      <c r="J21" s="85"/>
      <c r="K21" s="85"/>
      <c r="L21" s="85"/>
      <c r="M21" s="520"/>
      <c r="N21" s="521"/>
      <c r="O21" s="521"/>
      <c r="P21" s="553"/>
      <c r="Q21" s="553"/>
      <c r="R21" s="84">
        <f t="shared" si="0"/>
        <v>2139.4699999999998</v>
      </c>
      <c r="S21" s="116"/>
      <c r="T21" s="109"/>
    </row>
    <row r="22" spans="1:20" x14ac:dyDescent="0.25">
      <c r="A22" s="153"/>
      <c r="B22" s="154"/>
      <c r="C22" s="154"/>
      <c r="D22" s="154"/>
      <c r="E22" s="53"/>
      <c r="F22" s="53"/>
      <c r="G22" s="53">
        <f>G21+E22-F22</f>
        <v>2139.4699999999998</v>
      </c>
      <c r="H22" s="85"/>
      <c r="I22" s="86" t="b">
        <v>0</v>
      </c>
      <c r="J22" s="85"/>
      <c r="K22" s="85"/>
      <c r="L22" s="85"/>
      <c r="M22" s="37"/>
      <c r="N22" s="38"/>
      <c r="O22" s="38"/>
      <c r="P22" s="89"/>
      <c r="Q22" s="89"/>
      <c r="R22" s="84">
        <f t="shared" si="0"/>
        <v>2139.4699999999998</v>
      </c>
      <c r="S22" s="39"/>
      <c r="T22" s="44"/>
    </row>
    <row r="23" spans="1:20" x14ac:dyDescent="0.25">
      <c r="A23" s="153"/>
      <c r="B23" s="154"/>
      <c r="C23" s="154"/>
      <c r="D23" s="154"/>
      <c r="E23" s="53"/>
      <c r="F23" s="53"/>
      <c r="G23" s="53">
        <f t="shared" si="1"/>
        <v>2139.4699999999998</v>
      </c>
      <c r="H23" s="85"/>
      <c r="I23" s="86" t="b">
        <v>0</v>
      </c>
      <c r="J23" s="85"/>
      <c r="K23" s="85"/>
      <c r="L23" s="85"/>
      <c r="M23" s="37"/>
      <c r="N23" s="38"/>
      <c r="O23" s="38"/>
      <c r="P23" s="89"/>
      <c r="Q23" s="89"/>
      <c r="R23" s="84">
        <f t="shared" si="0"/>
        <v>2139.4699999999998</v>
      </c>
      <c r="S23" s="39"/>
      <c r="T23" s="44"/>
    </row>
    <row r="24" spans="1:20" x14ac:dyDescent="0.25">
      <c r="A24" s="153"/>
      <c r="B24" s="154"/>
      <c r="C24" s="154"/>
      <c r="D24" s="154"/>
      <c r="E24" s="53"/>
      <c r="F24" s="53"/>
      <c r="G24" s="53">
        <f t="shared" si="1"/>
        <v>2139.4699999999998</v>
      </c>
      <c r="H24" s="85"/>
      <c r="I24" s="86" t="b">
        <v>0</v>
      </c>
      <c r="J24" s="85"/>
      <c r="K24" s="85"/>
      <c r="L24" s="85"/>
      <c r="M24" s="37"/>
      <c r="N24" s="38"/>
      <c r="O24" s="38"/>
      <c r="P24" s="89"/>
      <c r="Q24" s="89"/>
      <c r="R24" s="84">
        <f t="shared" si="0"/>
        <v>2139.4699999999998</v>
      </c>
      <c r="S24" s="39"/>
      <c r="T24" s="44"/>
    </row>
    <row r="25" spans="1:20" x14ac:dyDescent="0.25">
      <c r="A25" s="153"/>
      <c r="B25" s="154"/>
      <c r="C25" s="154"/>
      <c r="D25" s="154"/>
      <c r="E25" s="53"/>
      <c r="F25" s="53"/>
      <c r="G25" s="53">
        <f t="shared" si="1"/>
        <v>2139.4699999999998</v>
      </c>
      <c r="H25" s="85"/>
      <c r="I25" s="86" t="b">
        <v>0</v>
      </c>
      <c r="J25" s="85"/>
      <c r="K25" s="85"/>
      <c r="L25" s="85"/>
      <c r="M25" s="37"/>
      <c r="N25" s="38"/>
      <c r="O25" s="38"/>
      <c r="P25" s="39"/>
      <c r="Q25" s="39"/>
      <c r="R25" s="83">
        <f t="shared" si="0"/>
        <v>2139.4699999999998</v>
      </c>
      <c r="S25" s="39"/>
      <c r="T25" s="44"/>
    </row>
    <row r="26" spans="1:20" x14ac:dyDescent="0.25">
      <c r="A26" s="153"/>
      <c r="B26" s="154"/>
      <c r="C26" s="154"/>
      <c r="D26" s="154"/>
      <c r="E26" s="53"/>
      <c r="F26" s="53"/>
      <c r="G26" s="53">
        <f t="shared" si="1"/>
        <v>2139.4699999999998</v>
      </c>
      <c r="H26" s="85"/>
      <c r="I26" s="86"/>
      <c r="J26" s="85"/>
      <c r="K26" s="85"/>
      <c r="L26" s="85"/>
      <c r="M26" s="37"/>
      <c r="N26" s="38"/>
      <c r="O26" s="38"/>
      <c r="P26" s="39"/>
      <c r="Q26" s="39"/>
      <c r="R26" s="83">
        <f t="shared" si="0"/>
        <v>2139.4699999999998</v>
      </c>
      <c r="S26" s="39"/>
      <c r="T26" s="44"/>
    </row>
    <row r="27" spans="1:20" x14ac:dyDescent="0.25">
      <c r="A27" s="153"/>
      <c r="B27" s="154"/>
      <c r="C27" s="154"/>
      <c r="D27" s="154"/>
      <c r="E27" s="53"/>
      <c r="F27" s="53"/>
      <c r="G27" s="48">
        <f t="shared" si="1"/>
        <v>2139.4699999999998</v>
      </c>
      <c r="H27" s="87"/>
      <c r="I27" s="87"/>
      <c r="J27" s="85"/>
      <c r="K27" s="85"/>
      <c r="L27" s="85"/>
      <c r="M27" s="37"/>
      <c r="N27" s="38"/>
      <c r="O27" s="38"/>
      <c r="P27" s="39"/>
      <c r="Q27" s="39"/>
      <c r="R27" s="83">
        <f t="shared" si="0"/>
        <v>2139.4699999999998</v>
      </c>
      <c r="S27" s="39"/>
      <c r="T27" s="159"/>
    </row>
    <row r="28" spans="1:20" x14ac:dyDescent="0.25">
      <c r="A28" s="153"/>
      <c r="B28" s="154"/>
      <c r="C28" s="154"/>
      <c r="D28" s="154"/>
      <c r="E28" s="53"/>
      <c r="F28" s="53"/>
      <c r="G28" s="53">
        <f t="shared" si="1"/>
        <v>2139.4699999999998</v>
      </c>
      <c r="H28" s="87"/>
      <c r="I28" s="87"/>
      <c r="J28" s="85"/>
      <c r="K28" s="85"/>
      <c r="L28" s="85"/>
      <c r="M28" s="37"/>
      <c r="N28" s="38"/>
      <c r="O28" s="38"/>
      <c r="P28" s="39"/>
      <c r="Q28" s="39"/>
      <c r="R28" s="83">
        <f t="shared" si="0"/>
        <v>2139.4699999999998</v>
      </c>
      <c r="S28" s="39"/>
      <c r="T28" s="35"/>
    </row>
    <row r="29" spans="1:20" x14ac:dyDescent="0.25">
      <c r="A29" s="153"/>
      <c r="B29" s="154"/>
      <c r="C29" s="154"/>
      <c r="D29" s="154"/>
      <c r="E29" s="53"/>
      <c r="F29" s="53"/>
      <c r="G29" s="53">
        <f t="shared" si="1"/>
        <v>2139.4699999999998</v>
      </c>
      <c r="H29" s="87"/>
      <c r="I29" s="87"/>
      <c r="J29" s="85"/>
      <c r="K29" s="85"/>
      <c r="L29" s="85"/>
      <c r="M29" s="37"/>
      <c r="N29" s="38"/>
      <c r="O29" s="38"/>
      <c r="P29" s="39"/>
      <c r="Q29" s="39"/>
      <c r="R29" s="83">
        <f t="shared" si="0"/>
        <v>2139.4699999999998</v>
      </c>
      <c r="S29" s="39"/>
      <c r="T29" s="35"/>
    </row>
    <row r="30" spans="1:20" x14ac:dyDescent="0.25">
      <c r="A30" s="153"/>
      <c r="B30" s="154"/>
      <c r="C30" s="154"/>
      <c r="D30" s="154"/>
      <c r="E30" s="53"/>
      <c r="F30" s="53"/>
      <c r="G30" s="53">
        <f t="shared" si="1"/>
        <v>2139.4699999999998</v>
      </c>
      <c r="H30" s="87"/>
      <c r="I30" s="87"/>
      <c r="J30" s="85"/>
      <c r="K30" s="85"/>
      <c r="L30" s="85"/>
      <c r="M30" s="37"/>
      <c r="N30" s="38"/>
      <c r="O30" s="38"/>
      <c r="P30" s="39"/>
      <c r="Q30" s="39"/>
      <c r="R30" s="83">
        <f t="shared" si="0"/>
        <v>2139.4699999999998</v>
      </c>
      <c r="S30" s="39"/>
      <c r="T30" s="35"/>
    </row>
    <row r="31" spans="1:20" x14ac:dyDescent="0.25">
      <c r="A31" s="153"/>
      <c r="B31" s="154"/>
      <c r="C31" s="154"/>
      <c r="D31" s="154"/>
      <c r="E31" s="53"/>
      <c r="F31" s="53"/>
      <c r="G31" s="53">
        <f t="shared" si="1"/>
        <v>2139.4699999999998</v>
      </c>
      <c r="H31" s="87"/>
      <c r="I31" s="87"/>
      <c r="J31" s="85"/>
      <c r="K31" s="85"/>
      <c r="L31" s="85"/>
      <c r="M31" s="37"/>
      <c r="N31" s="38"/>
      <c r="O31" s="38"/>
      <c r="P31" s="39"/>
      <c r="Q31" s="39"/>
      <c r="R31" s="83">
        <f t="shared" si="0"/>
        <v>2139.4699999999998</v>
      </c>
      <c r="S31" s="39"/>
      <c r="T31" s="35"/>
    </row>
    <row r="32" spans="1:20" x14ac:dyDescent="0.25">
      <c r="A32" s="153"/>
      <c r="B32" s="154"/>
      <c r="C32" s="154"/>
      <c r="D32" s="154"/>
      <c r="E32" s="53"/>
      <c r="F32" s="53"/>
      <c r="G32" s="53">
        <f t="shared" si="1"/>
        <v>2139.4699999999998</v>
      </c>
      <c r="H32" s="87"/>
      <c r="I32" s="87"/>
      <c r="J32" s="85"/>
      <c r="K32" s="85"/>
      <c r="L32" s="85"/>
      <c r="M32" s="37"/>
      <c r="N32" s="38"/>
      <c r="O32" s="38"/>
      <c r="P32" s="39"/>
      <c r="Q32" s="39"/>
      <c r="R32" s="83">
        <f t="shared" si="0"/>
        <v>2139.4699999999998</v>
      </c>
      <c r="S32" s="39"/>
      <c r="T32" s="34"/>
    </row>
    <row r="33" spans="1:20" x14ac:dyDescent="0.25">
      <c r="A33" s="153"/>
      <c r="B33" s="154"/>
      <c r="C33" s="154"/>
      <c r="D33" s="154"/>
      <c r="E33" s="53"/>
      <c r="F33" s="53"/>
      <c r="G33" s="53">
        <f t="shared" si="1"/>
        <v>2139.4699999999998</v>
      </c>
      <c r="H33" s="87"/>
      <c r="I33" s="87"/>
      <c r="J33" s="85"/>
      <c r="K33" s="85"/>
      <c r="L33" s="85"/>
      <c r="M33" s="37"/>
      <c r="N33" s="38"/>
      <c r="O33" s="38"/>
      <c r="P33" s="39"/>
      <c r="Q33" s="39"/>
      <c r="R33" s="83">
        <f t="shared" si="0"/>
        <v>2139.4699999999998</v>
      </c>
      <c r="S33" s="522"/>
      <c r="T33" s="36"/>
    </row>
    <row r="34" spans="1:20" x14ac:dyDescent="0.25">
      <c r="A34" s="153"/>
      <c r="B34" s="154"/>
      <c r="C34" s="154"/>
      <c r="D34" s="154"/>
      <c r="E34" s="53"/>
      <c r="F34" s="53"/>
      <c r="G34" s="53">
        <f t="shared" si="1"/>
        <v>2139.4699999999998</v>
      </c>
      <c r="H34" s="87"/>
      <c r="I34" s="87"/>
      <c r="J34" s="85"/>
      <c r="K34" s="85"/>
      <c r="L34" s="85"/>
      <c r="M34" s="167"/>
      <c r="N34" s="168"/>
      <c r="O34" s="169"/>
      <c r="P34" s="170"/>
      <c r="Q34" s="170"/>
      <c r="R34" s="83">
        <f t="shared" si="0"/>
        <v>2139.4699999999998</v>
      </c>
      <c r="S34" s="89"/>
      <c r="T34" s="35"/>
    </row>
    <row r="35" spans="1:20" x14ac:dyDescent="0.25">
      <c r="R35" s="83">
        <f t="shared" si="0"/>
        <v>2139.4699999999998</v>
      </c>
    </row>
    <row r="36" spans="1:20" x14ac:dyDescent="0.25">
      <c r="R36" s="83">
        <f t="shared" si="0"/>
        <v>2139.4699999999998</v>
      </c>
    </row>
    <row r="37" spans="1:20" x14ac:dyDescent="0.25">
      <c r="R37" s="83">
        <f t="shared" si="0"/>
        <v>2139.4699999999998</v>
      </c>
    </row>
    <row r="38" spans="1:20" x14ac:dyDescent="0.25">
      <c r="R38" s="83">
        <f t="shared" si="0"/>
        <v>2139.4699999999998</v>
      </c>
    </row>
    <row r="39" spans="1:20" x14ac:dyDescent="0.25">
      <c r="R39" s="83">
        <f t="shared" si="0"/>
        <v>2139.4699999999998</v>
      </c>
    </row>
    <row r="40" spans="1:20" x14ac:dyDescent="0.25">
      <c r="R40" s="83">
        <f t="shared" si="0"/>
        <v>2139.4699999999998</v>
      </c>
    </row>
    <row r="41" spans="1:20" x14ac:dyDescent="0.25">
      <c r="R41" s="83">
        <f t="shared" si="0"/>
        <v>2139.4699999999998</v>
      </c>
    </row>
    <row r="42" spans="1:20" x14ac:dyDescent="0.25">
      <c r="R42" s="83">
        <f t="shared" si="0"/>
        <v>2139.4699999999998</v>
      </c>
    </row>
    <row r="43" spans="1:20" x14ac:dyDescent="0.25">
      <c r="R43" s="83">
        <f t="shared" si="0"/>
        <v>2139.4699999999998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M70"/>
  <sheetViews>
    <sheetView workbookViewId="0"/>
  </sheetViews>
  <sheetFormatPr baseColWidth="10" defaultRowHeight="15" x14ac:dyDescent="0.25"/>
  <sheetData>
    <row r="2" spans="3:13" x14ac:dyDescent="0.25">
      <c r="E2" s="536" t="s">
        <v>10</v>
      </c>
      <c r="F2" s="536"/>
      <c r="G2" s="1" t="s">
        <v>0</v>
      </c>
    </row>
    <row r="3" spans="3:13" x14ac:dyDescent="0.25">
      <c r="D3" s="1" t="s">
        <v>1</v>
      </c>
      <c r="E3" t="s">
        <v>11</v>
      </c>
    </row>
    <row r="4" spans="3:13" x14ac:dyDescent="0.25">
      <c r="D4" s="1" t="s">
        <v>2</v>
      </c>
      <c r="E4" s="2">
        <v>44959</v>
      </c>
    </row>
    <row r="5" spans="3:13" x14ac:dyDescent="0.25">
      <c r="D5" s="1" t="s">
        <v>3</v>
      </c>
      <c r="E5" s="2">
        <v>44985</v>
      </c>
      <c r="H5" t="s">
        <v>12</v>
      </c>
    </row>
    <row r="6" spans="3:13" x14ac:dyDescent="0.25">
      <c r="C6" s="6"/>
      <c r="D6" s="6"/>
      <c r="E6" s="6"/>
      <c r="F6" s="6"/>
      <c r="G6" s="6"/>
      <c r="H6" s="6"/>
      <c r="I6" s="6"/>
    </row>
    <row r="7" spans="3:13" x14ac:dyDescent="0.25">
      <c r="C7" s="17" t="s">
        <v>30</v>
      </c>
      <c r="D7" s="17" t="s">
        <v>31</v>
      </c>
      <c r="E7" s="17" t="s">
        <v>32</v>
      </c>
      <c r="F7" s="17" t="s">
        <v>33</v>
      </c>
      <c r="G7" s="17" t="s">
        <v>34</v>
      </c>
      <c r="H7" s="17" t="s">
        <v>35</v>
      </c>
      <c r="I7" s="17" t="s">
        <v>36</v>
      </c>
    </row>
    <row r="8" spans="3:13" ht="24" x14ac:dyDescent="0.25">
      <c r="C8" s="4"/>
      <c r="D8" s="4"/>
      <c r="E8" s="4" t="s">
        <v>14</v>
      </c>
      <c r="F8" s="18"/>
      <c r="G8" s="18"/>
      <c r="H8" s="19">
        <v>19455.5</v>
      </c>
      <c r="I8" s="18"/>
    </row>
    <row r="9" spans="3:13" x14ac:dyDescent="0.25">
      <c r="C9" s="11">
        <v>44959</v>
      </c>
      <c r="D9" s="12" t="s">
        <v>18</v>
      </c>
      <c r="E9" s="29" t="s">
        <v>48</v>
      </c>
      <c r="F9" s="20">
        <v>380</v>
      </c>
      <c r="G9" s="20">
        <v>0</v>
      </c>
      <c r="H9" s="20">
        <f>H8-F9+G9</f>
        <v>19075.5</v>
      </c>
      <c r="I9" s="20" t="s">
        <v>19</v>
      </c>
    </row>
    <row r="10" spans="3:13" x14ac:dyDescent="0.25">
      <c r="C10" s="11">
        <v>44959</v>
      </c>
      <c r="D10" s="12" t="s">
        <v>18</v>
      </c>
      <c r="E10" s="29" t="s">
        <v>44</v>
      </c>
      <c r="F10" s="20">
        <v>203.74</v>
      </c>
      <c r="G10" s="20">
        <v>0</v>
      </c>
      <c r="H10" s="20">
        <f t="shared" ref="H10:H25" si="0">H9-F10+G10</f>
        <v>18871.759999999998</v>
      </c>
      <c r="I10" s="20" t="s">
        <v>20</v>
      </c>
      <c r="M10" t="s">
        <v>113</v>
      </c>
    </row>
    <row r="11" spans="3:13" x14ac:dyDescent="0.25">
      <c r="C11" s="11">
        <v>44959</v>
      </c>
      <c r="D11" s="12" t="s">
        <v>18</v>
      </c>
      <c r="E11" s="29" t="s">
        <v>50</v>
      </c>
      <c r="F11" s="20">
        <v>872.52</v>
      </c>
      <c r="G11" s="20">
        <v>0</v>
      </c>
      <c r="H11" s="20">
        <f t="shared" si="0"/>
        <v>17999.239999999998</v>
      </c>
      <c r="I11" s="20" t="s">
        <v>21</v>
      </c>
    </row>
    <row r="12" spans="3:13" x14ac:dyDescent="0.25">
      <c r="C12" s="11">
        <v>44959</v>
      </c>
      <c r="D12" s="12" t="s">
        <v>18</v>
      </c>
      <c r="E12" s="29" t="s">
        <v>49</v>
      </c>
      <c r="F12" s="20">
        <v>300</v>
      </c>
      <c r="G12" s="20">
        <v>0</v>
      </c>
      <c r="H12" s="20">
        <f t="shared" si="0"/>
        <v>17699.239999999998</v>
      </c>
      <c r="I12" s="20" t="s">
        <v>22</v>
      </c>
    </row>
    <row r="13" spans="3:13" x14ac:dyDescent="0.25">
      <c r="C13" s="11">
        <v>44959</v>
      </c>
      <c r="D13" s="12" t="s">
        <v>18</v>
      </c>
      <c r="E13" s="29" t="s">
        <v>47</v>
      </c>
      <c r="F13" s="20">
        <v>150</v>
      </c>
      <c r="G13" s="20">
        <v>0</v>
      </c>
      <c r="H13" s="20">
        <f t="shared" si="0"/>
        <v>17549.239999999998</v>
      </c>
      <c r="I13" s="20" t="s">
        <v>23</v>
      </c>
    </row>
    <row r="14" spans="3:13" x14ac:dyDescent="0.25">
      <c r="C14" s="11">
        <v>44959</v>
      </c>
      <c r="D14" s="12" t="s">
        <v>18</v>
      </c>
      <c r="E14" s="29" t="s">
        <v>46</v>
      </c>
      <c r="F14" s="20">
        <v>203.74</v>
      </c>
      <c r="G14" s="20">
        <v>0</v>
      </c>
      <c r="H14" s="20">
        <f t="shared" si="0"/>
        <v>17345.499999999996</v>
      </c>
      <c r="I14" s="20" t="s">
        <v>24</v>
      </c>
    </row>
    <row r="15" spans="3:13" x14ac:dyDescent="0.25">
      <c r="C15" s="11">
        <v>44960</v>
      </c>
      <c r="D15" s="12" t="s">
        <v>18</v>
      </c>
      <c r="E15" s="29" t="s">
        <v>43</v>
      </c>
      <c r="F15" s="20">
        <v>2175</v>
      </c>
      <c r="G15" s="20">
        <v>0</v>
      </c>
      <c r="H15" s="20">
        <f t="shared" si="0"/>
        <v>15170.499999999996</v>
      </c>
      <c r="I15" s="20" t="s">
        <v>25</v>
      </c>
    </row>
    <row r="16" spans="3:13" x14ac:dyDescent="0.25">
      <c r="C16" s="11">
        <v>44960</v>
      </c>
      <c r="D16" s="12" t="s">
        <v>18</v>
      </c>
      <c r="E16" s="29" t="s">
        <v>42</v>
      </c>
      <c r="F16" s="20">
        <v>1340</v>
      </c>
      <c r="G16" s="20">
        <v>0</v>
      </c>
      <c r="H16" s="20">
        <f t="shared" si="0"/>
        <v>13830.499999999996</v>
      </c>
      <c r="I16" s="20" t="s">
        <v>26</v>
      </c>
    </row>
    <row r="17" spans="3:9" x14ac:dyDescent="0.25">
      <c r="C17" s="11">
        <v>44960</v>
      </c>
      <c r="D17" s="12" t="s">
        <v>27</v>
      </c>
      <c r="E17" s="29" t="s">
        <v>60</v>
      </c>
      <c r="F17" s="20">
        <v>0</v>
      </c>
      <c r="G17" s="20">
        <v>294.60000000000002</v>
      </c>
      <c r="H17" s="20">
        <f t="shared" si="0"/>
        <v>14125.099999999997</v>
      </c>
      <c r="I17" s="20" t="s">
        <v>28</v>
      </c>
    </row>
    <row r="18" spans="3:9" x14ac:dyDescent="0.25">
      <c r="C18" s="13">
        <v>44964</v>
      </c>
      <c r="D18" s="14" t="s">
        <v>29</v>
      </c>
      <c r="E18" s="30" t="s">
        <v>61</v>
      </c>
      <c r="F18" s="21">
        <v>35.82</v>
      </c>
      <c r="G18" s="21">
        <v>0</v>
      </c>
      <c r="H18" s="20">
        <f t="shared" si="0"/>
        <v>14089.279999999997</v>
      </c>
      <c r="I18" s="21" t="s">
        <v>37</v>
      </c>
    </row>
    <row r="19" spans="3:9" x14ac:dyDescent="0.25">
      <c r="C19" s="13">
        <v>44964</v>
      </c>
      <c r="D19" s="14" t="s">
        <v>38</v>
      </c>
      <c r="E19" s="30" t="s">
        <v>61</v>
      </c>
      <c r="F19" s="21">
        <v>0.22</v>
      </c>
      <c r="G19" s="21">
        <v>0</v>
      </c>
      <c r="H19" s="20">
        <f t="shared" si="0"/>
        <v>14089.059999999998</v>
      </c>
      <c r="I19" s="21" t="s">
        <v>39</v>
      </c>
    </row>
    <row r="20" spans="3:9" x14ac:dyDescent="0.25">
      <c r="C20" s="13">
        <v>44964</v>
      </c>
      <c r="D20" s="14" t="s">
        <v>27</v>
      </c>
      <c r="E20" s="30" t="s">
        <v>63</v>
      </c>
      <c r="F20" s="21">
        <v>0</v>
      </c>
      <c r="G20" s="21">
        <v>658.12</v>
      </c>
      <c r="H20" s="20">
        <f t="shared" si="0"/>
        <v>14747.179999999998</v>
      </c>
      <c r="I20" s="21" t="s">
        <v>40</v>
      </c>
    </row>
    <row r="21" spans="3:9" x14ac:dyDescent="0.25">
      <c r="C21" s="25">
        <v>44964</v>
      </c>
      <c r="D21" s="26" t="s">
        <v>58</v>
      </c>
      <c r="E21" s="29" t="s">
        <v>62</v>
      </c>
      <c r="F21" s="20">
        <v>550</v>
      </c>
      <c r="G21" s="20">
        <v>0</v>
      </c>
      <c r="H21" s="20">
        <f t="shared" si="0"/>
        <v>14197.179999999998</v>
      </c>
      <c r="I21" s="20"/>
    </row>
    <row r="22" spans="3:9" x14ac:dyDescent="0.25">
      <c r="C22" s="25">
        <v>44965</v>
      </c>
      <c r="D22" s="26" t="s">
        <v>59</v>
      </c>
      <c r="E22" s="31" t="s">
        <v>16</v>
      </c>
      <c r="F22" s="20">
        <v>550</v>
      </c>
      <c r="G22" s="20">
        <v>0</v>
      </c>
      <c r="H22" s="20">
        <f t="shared" si="0"/>
        <v>13647.179999999998</v>
      </c>
      <c r="I22" s="20"/>
    </row>
    <row r="23" spans="3:9" x14ac:dyDescent="0.25">
      <c r="C23" s="25">
        <v>44965</v>
      </c>
      <c r="D23" s="26" t="s">
        <v>18</v>
      </c>
      <c r="E23" s="29" t="s">
        <v>56</v>
      </c>
      <c r="F23" s="20">
        <v>300</v>
      </c>
      <c r="G23" s="20">
        <v>0</v>
      </c>
      <c r="H23" s="20">
        <f t="shared" si="0"/>
        <v>13347.179999999998</v>
      </c>
      <c r="I23" s="20"/>
    </row>
    <row r="24" spans="3:9" x14ac:dyDescent="0.25">
      <c r="C24" s="33">
        <v>44965</v>
      </c>
      <c r="D24" s="22" t="s">
        <v>64</v>
      </c>
      <c r="E24" s="22">
        <v>0</v>
      </c>
      <c r="F24" s="27">
        <v>0</v>
      </c>
      <c r="G24" s="27">
        <v>200</v>
      </c>
      <c r="H24" s="23">
        <f t="shared" si="0"/>
        <v>13547.179999999998</v>
      </c>
      <c r="I24" s="27"/>
    </row>
    <row r="25" spans="3:9" x14ac:dyDescent="0.25">
      <c r="C25" s="10">
        <v>44965</v>
      </c>
      <c r="D25" s="9" t="s">
        <v>27</v>
      </c>
      <c r="E25" s="9">
        <v>230</v>
      </c>
      <c r="F25" s="19"/>
      <c r="G25" s="19">
        <v>220</v>
      </c>
      <c r="H25" s="20">
        <f t="shared" si="0"/>
        <v>13767.179999999998</v>
      </c>
      <c r="I25" s="19"/>
    </row>
    <row r="26" spans="3:9" x14ac:dyDescent="0.25">
      <c r="C26" s="37">
        <v>44966</v>
      </c>
      <c r="D26" s="38" t="s">
        <v>29</v>
      </c>
      <c r="E26" s="38">
        <v>0</v>
      </c>
      <c r="F26" s="39" t="s">
        <v>72</v>
      </c>
      <c r="G26" s="39" t="s">
        <v>73</v>
      </c>
      <c r="H26" s="39" t="s">
        <v>74</v>
      </c>
      <c r="I26" s="39" t="s">
        <v>74</v>
      </c>
    </row>
    <row r="27" spans="3:9" x14ac:dyDescent="0.25">
      <c r="C27" s="37">
        <v>44966</v>
      </c>
      <c r="D27" s="38" t="s">
        <v>38</v>
      </c>
      <c r="E27" s="38">
        <v>282</v>
      </c>
      <c r="F27" s="39" t="s">
        <v>75</v>
      </c>
      <c r="G27" s="39" t="s">
        <v>73</v>
      </c>
      <c r="H27" s="39" t="s">
        <v>76</v>
      </c>
      <c r="I27" s="39" t="s">
        <v>76</v>
      </c>
    </row>
    <row r="28" spans="3:9" x14ac:dyDescent="0.25">
      <c r="C28" s="37">
        <v>44966</v>
      </c>
      <c r="D28" s="38" t="s">
        <v>27</v>
      </c>
      <c r="E28" s="38">
        <v>230</v>
      </c>
      <c r="F28" s="39" t="s">
        <v>73</v>
      </c>
      <c r="G28" s="39" t="s">
        <v>77</v>
      </c>
      <c r="H28" s="39" t="s">
        <v>78</v>
      </c>
      <c r="I28" s="39" t="s">
        <v>78</v>
      </c>
    </row>
    <row r="29" spans="3:9" x14ac:dyDescent="0.25">
      <c r="C29" s="37">
        <v>44966</v>
      </c>
      <c r="D29" s="38" t="s">
        <v>18</v>
      </c>
      <c r="E29" s="38">
        <v>1110</v>
      </c>
      <c r="F29" s="39" t="s">
        <v>79</v>
      </c>
      <c r="G29" s="39" t="s">
        <v>73</v>
      </c>
      <c r="H29" s="39" t="s">
        <v>80</v>
      </c>
      <c r="I29" s="39" t="s">
        <v>80</v>
      </c>
    </row>
    <row r="30" spans="3:9" x14ac:dyDescent="0.25">
      <c r="C30" s="37">
        <v>44967</v>
      </c>
      <c r="D30" s="38" t="s">
        <v>59</v>
      </c>
      <c r="E30" s="38">
        <v>1068</v>
      </c>
      <c r="F30" s="39" t="s">
        <v>81</v>
      </c>
      <c r="G30" s="39" t="s">
        <v>73</v>
      </c>
      <c r="H30" s="39" t="s">
        <v>82</v>
      </c>
      <c r="I30" s="39" t="s">
        <v>82</v>
      </c>
    </row>
    <row r="31" spans="3:9" x14ac:dyDescent="0.25">
      <c r="C31" s="37">
        <v>44967</v>
      </c>
      <c r="D31" s="38" t="s">
        <v>83</v>
      </c>
      <c r="E31" s="38">
        <v>1</v>
      </c>
      <c r="F31" s="39" t="s">
        <v>73</v>
      </c>
      <c r="G31" s="39" t="s">
        <v>84</v>
      </c>
      <c r="H31" s="39" t="s">
        <v>82</v>
      </c>
      <c r="I31" s="40"/>
    </row>
    <row r="32" spans="3:9" x14ac:dyDescent="0.25">
      <c r="C32" s="37">
        <v>44970</v>
      </c>
      <c r="D32" s="38" t="s">
        <v>38</v>
      </c>
      <c r="E32" s="38">
        <v>685</v>
      </c>
      <c r="F32" s="39" t="s">
        <v>85</v>
      </c>
      <c r="G32" s="39" t="s">
        <v>73</v>
      </c>
      <c r="H32" s="39" t="s">
        <v>86</v>
      </c>
      <c r="I32" s="39" t="s">
        <v>87</v>
      </c>
    </row>
    <row r="33" spans="3:10" x14ac:dyDescent="0.25">
      <c r="C33" s="37">
        <v>44970</v>
      </c>
      <c r="D33" s="38" t="s">
        <v>27</v>
      </c>
      <c r="E33" s="38">
        <v>226</v>
      </c>
      <c r="F33" s="39" t="s">
        <v>73</v>
      </c>
      <c r="G33" s="39" t="s">
        <v>88</v>
      </c>
      <c r="H33" s="39" t="s">
        <v>89</v>
      </c>
      <c r="I33" s="39" t="s">
        <v>90</v>
      </c>
    </row>
    <row r="34" spans="3:10" x14ac:dyDescent="0.25">
      <c r="C34" s="37">
        <v>44970</v>
      </c>
      <c r="D34" s="38" t="s">
        <v>58</v>
      </c>
      <c r="E34" s="38">
        <v>1102</v>
      </c>
      <c r="F34" s="39" t="s">
        <v>91</v>
      </c>
      <c r="G34" s="39" t="s">
        <v>73</v>
      </c>
      <c r="H34" s="39" t="s">
        <v>92</v>
      </c>
      <c r="I34" s="39" t="s">
        <v>92</v>
      </c>
    </row>
    <row r="35" spans="3:10" x14ac:dyDescent="0.25">
      <c r="C35" s="37">
        <v>44971</v>
      </c>
      <c r="D35" s="38" t="s">
        <v>27</v>
      </c>
      <c r="E35" s="38">
        <v>226</v>
      </c>
      <c r="F35" s="39" t="s">
        <v>73</v>
      </c>
      <c r="G35" s="39" t="s">
        <v>114</v>
      </c>
      <c r="H35" s="39" t="s">
        <v>115</v>
      </c>
      <c r="I35" s="39" t="s">
        <v>115</v>
      </c>
      <c r="J35" s="35"/>
    </row>
    <row r="36" spans="3:10" x14ac:dyDescent="0.25">
      <c r="C36" s="37">
        <v>44972</v>
      </c>
      <c r="D36" s="38" t="s">
        <v>59</v>
      </c>
      <c r="E36" s="38">
        <v>1109</v>
      </c>
      <c r="F36" s="39" t="s">
        <v>116</v>
      </c>
      <c r="G36" s="39" t="s">
        <v>73</v>
      </c>
      <c r="H36" s="39" t="s">
        <v>117</v>
      </c>
      <c r="I36" s="39" t="s">
        <v>117</v>
      </c>
      <c r="J36" s="35"/>
    </row>
    <row r="37" spans="3:10" x14ac:dyDescent="0.25">
      <c r="C37" s="37">
        <v>44972</v>
      </c>
      <c r="D37" s="38" t="s">
        <v>27</v>
      </c>
      <c r="E37" s="38">
        <v>226</v>
      </c>
      <c r="F37" s="39" t="s">
        <v>73</v>
      </c>
      <c r="G37" s="39" t="s">
        <v>118</v>
      </c>
      <c r="H37" s="39" t="s">
        <v>119</v>
      </c>
      <c r="I37" s="39" t="s">
        <v>119</v>
      </c>
      <c r="J37" s="35"/>
    </row>
    <row r="38" spans="3:10" x14ac:dyDescent="0.25">
      <c r="C38" s="37">
        <v>44973</v>
      </c>
      <c r="D38" s="38" t="s">
        <v>59</v>
      </c>
      <c r="E38" s="38">
        <v>1105</v>
      </c>
      <c r="F38" s="39" t="s">
        <v>120</v>
      </c>
      <c r="G38" s="39" t="s">
        <v>73</v>
      </c>
      <c r="H38" s="39" t="s">
        <v>121</v>
      </c>
      <c r="I38" s="39" t="s">
        <v>121</v>
      </c>
      <c r="J38" s="35"/>
    </row>
    <row r="39" spans="3:10" x14ac:dyDescent="0.25">
      <c r="C39" s="37">
        <v>44973</v>
      </c>
      <c r="D39" s="38" t="s">
        <v>59</v>
      </c>
      <c r="E39" s="38">
        <v>1091</v>
      </c>
      <c r="F39" s="39" t="s">
        <v>122</v>
      </c>
      <c r="G39" s="39" t="s">
        <v>73</v>
      </c>
      <c r="H39" s="39" t="s">
        <v>123</v>
      </c>
      <c r="I39" s="39" t="s">
        <v>123</v>
      </c>
      <c r="J39" s="35"/>
    </row>
    <row r="40" spans="3:10" x14ac:dyDescent="0.25">
      <c r="C40" s="37">
        <v>44973</v>
      </c>
      <c r="D40" s="38" t="s">
        <v>27</v>
      </c>
      <c r="E40" s="38">
        <v>230</v>
      </c>
      <c r="F40" s="39" t="s">
        <v>73</v>
      </c>
      <c r="G40" s="39" t="s">
        <v>124</v>
      </c>
      <c r="H40" s="39" t="s">
        <v>125</v>
      </c>
      <c r="I40" s="39" t="s">
        <v>125</v>
      </c>
      <c r="J40" s="35"/>
    </row>
    <row r="41" spans="3:10" x14ac:dyDescent="0.25">
      <c r="C41" s="37">
        <v>44973</v>
      </c>
      <c r="D41" s="38" t="s">
        <v>27</v>
      </c>
      <c r="E41" s="38">
        <v>226</v>
      </c>
      <c r="F41" s="39" t="s">
        <v>73</v>
      </c>
      <c r="G41" s="39" t="s">
        <v>126</v>
      </c>
      <c r="H41" s="39" t="s">
        <v>127</v>
      </c>
      <c r="I41" s="39" t="s">
        <v>127</v>
      </c>
      <c r="J41" s="34"/>
    </row>
    <row r="42" spans="3:10" x14ac:dyDescent="0.25">
      <c r="C42" s="43">
        <v>44973</v>
      </c>
      <c r="D42" s="44" t="s">
        <v>18</v>
      </c>
      <c r="E42" s="44">
        <v>1111</v>
      </c>
      <c r="F42" s="45" t="s">
        <v>128</v>
      </c>
      <c r="G42" s="45" t="s">
        <v>73</v>
      </c>
      <c r="H42" s="45" t="s">
        <v>129</v>
      </c>
      <c r="I42" s="45" t="s">
        <v>129</v>
      </c>
      <c r="J42" s="35"/>
    </row>
    <row r="43" spans="3:10" x14ac:dyDescent="0.25">
      <c r="C43" s="43">
        <v>44973</v>
      </c>
      <c r="D43" s="44" t="s">
        <v>18</v>
      </c>
      <c r="E43" s="44">
        <v>1112</v>
      </c>
      <c r="F43" s="45" t="s">
        <v>130</v>
      </c>
      <c r="G43" s="45" t="s">
        <v>73</v>
      </c>
      <c r="H43" s="45" t="s">
        <v>131</v>
      </c>
      <c r="I43" s="45" t="s">
        <v>131</v>
      </c>
      <c r="J43" s="35"/>
    </row>
    <row r="44" spans="3:10" x14ac:dyDescent="0.25">
      <c r="C44" s="43">
        <v>44973</v>
      </c>
      <c r="D44" s="44" t="s">
        <v>18</v>
      </c>
      <c r="E44" s="44">
        <v>1113</v>
      </c>
      <c r="F44" s="45" t="s">
        <v>132</v>
      </c>
      <c r="G44" s="45" t="s">
        <v>73</v>
      </c>
      <c r="H44" s="45" t="s">
        <v>133</v>
      </c>
      <c r="I44" s="45" t="s">
        <v>133</v>
      </c>
      <c r="J44" s="35"/>
    </row>
    <row r="45" spans="3:10" x14ac:dyDescent="0.25">
      <c r="C45" s="43">
        <v>44973</v>
      </c>
      <c r="D45" s="44" t="s">
        <v>18</v>
      </c>
      <c r="E45" s="44">
        <v>1114</v>
      </c>
      <c r="F45" s="45" t="s">
        <v>134</v>
      </c>
      <c r="G45" s="45" t="s">
        <v>73</v>
      </c>
      <c r="H45" s="45" t="s">
        <v>135</v>
      </c>
      <c r="I45" s="45" t="s">
        <v>135</v>
      </c>
      <c r="J45" s="35"/>
    </row>
    <row r="46" spans="3:10" x14ac:dyDescent="0.25">
      <c r="C46" s="43">
        <v>44973</v>
      </c>
      <c r="D46" s="44" t="s">
        <v>18</v>
      </c>
      <c r="E46" s="44">
        <v>1116</v>
      </c>
      <c r="F46" s="45" t="s">
        <v>120</v>
      </c>
      <c r="G46" s="45" t="s">
        <v>73</v>
      </c>
      <c r="H46" s="45" t="s">
        <v>136</v>
      </c>
      <c r="I46" s="45" t="s">
        <v>136</v>
      </c>
      <c r="J46" s="35"/>
    </row>
    <row r="47" spans="3:10" x14ac:dyDescent="0.25">
      <c r="C47" s="43">
        <v>44973</v>
      </c>
      <c r="D47" s="44" t="s">
        <v>27</v>
      </c>
      <c r="E47" s="44">
        <v>362</v>
      </c>
      <c r="F47" s="45" t="s">
        <v>73</v>
      </c>
      <c r="G47" s="45" t="s">
        <v>137</v>
      </c>
      <c r="H47" s="45" t="s">
        <v>138</v>
      </c>
      <c r="I47" s="45" t="s">
        <v>138</v>
      </c>
      <c r="J47" s="35"/>
    </row>
    <row r="48" spans="3:10" x14ac:dyDescent="0.25">
      <c r="C48" s="43">
        <v>44974</v>
      </c>
      <c r="D48" s="44" t="s">
        <v>59</v>
      </c>
      <c r="E48" s="44">
        <v>1115</v>
      </c>
      <c r="F48" s="45" t="s">
        <v>139</v>
      </c>
      <c r="G48" s="45" t="s">
        <v>73</v>
      </c>
      <c r="H48" s="45" t="s">
        <v>140</v>
      </c>
      <c r="I48" s="45" t="s">
        <v>140</v>
      </c>
      <c r="J48" s="35"/>
    </row>
    <row r="49" spans="3:10" x14ac:dyDescent="0.25">
      <c r="C49" s="43">
        <v>44974</v>
      </c>
      <c r="D49" s="44" t="s">
        <v>83</v>
      </c>
      <c r="E49" s="44">
        <v>1</v>
      </c>
      <c r="F49" s="45" t="s">
        <v>73</v>
      </c>
      <c r="G49" s="45" t="s">
        <v>141</v>
      </c>
      <c r="H49" s="45" t="s">
        <v>140</v>
      </c>
      <c r="I49" s="45" t="s">
        <v>142</v>
      </c>
      <c r="J49" s="35"/>
    </row>
    <row r="50" spans="3:10" x14ac:dyDescent="0.25">
      <c r="C50" s="43">
        <v>44974</v>
      </c>
      <c r="D50" s="44" t="s">
        <v>27</v>
      </c>
      <c r="E50" s="44">
        <v>226</v>
      </c>
      <c r="F50" s="45" t="s">
        <v>73</v>
      </c>
      <c r="G50" s="45" t="s">
        <v>143</v>
      </c>
      <c r="H50" s="45" t="s">
        <v>144</v>
      </c>
      <c r="I50" s="45" t="s">
        <v>145</v>
      </c>
      <c r="J50" s="34"/>
    </row>
    <row r="51" spans="3:10" x14ac:dyDescent="0.25">
      <c r="C51" s="43">
        <v>44979</v>
      </c>
      <c r="D51" s="44" t="s">
        <v>18</v>
      </c>
      <c r="E51" s="44">
        <v>1117</v>
      </c>
      <c r="F51" s="45" t="s">
        <v>146</v>
      </c>
      <c r="G51" s="45" t="s">
        <v>73</v>
      </c>
      <c r="H51" s="45" t="s">
        <v>147</v>
      </c>
      <c r="I51" s="45" t="s">
        <v>148</v>
      </c>
      <c r="J51" s="35"/>
    </row>
    <row r="52" spans="3:10" x14ac:dyDescent="0.25">
      <c r="C52" s="43">
        <v>44979</v>
      </c>
      <c r="D52" s="44" t="s">
        <v>27</v>
      </c>
      <c r="E52" s="44">
        <v>226</v>
      </c>
      <c r="F52" s="45" t="s">
        <v>73</v>
      </c>
      <c r="G52" s="45" t="s">
        <v>143</v>
      </c>
      <c r="H52" s="45" t="s">
        <v>149</v>
      </c>
      <c r="I52" s="45" t="s">
        <v>150</v>
      </c>
      <c r="J52" s="35"/>
    </row>
    <row r="53" spans="3:10" x14ac:dyDescent="0.25">
      <c r="C53" s="43">
        <v>44979</v>
      </c>
      <c r="D53" s="44" t="s">
        <v>27</v>
      </c>
      <c r="E53" s="44">
        <v>226</v>
      </c>
      <c r="F53" s="45" t="s">
        <v>73</v>
      </c>
      <c r="G53" s="45" t="s">
        <v>151</v>
      </c>
      <c r="H53" s="45" t="s">
        <v>152</v>
      </c>
      <c r="I53" s="45" t="s">
        <v>153</v>
      </c>
      <c r="J53" s="35"/>
    </row>
    <row r="54" spans="3:10" x14ac:dyDescent="0.25">
      <c r="C54" s="43">
        <v>44979</v>
      </c>
      <c r="D54" s="44" t="s">
        <v>18</v>
      </c>
      <c r="E54" s="44">
        <v>1121</v>
      </c>
      <c r="F54" s="45" t="s">
        <v>154</v>
      </c>
      <c r="G54" s="45" t="s">
        <v>73</v>
      </c>
      <c r="H54" s="45" t="s">
        <v>155</v>
      </c>
      <c r="I54" s="45" t="s">
        <v>156</v>
      </c>
      <c r="J54" s="35"/>
    </row>
    <row r="55" spans="3:10" x14ac:dyDescent="0.25">
      <c r="C55" s="43">
        <v>44979</v>
      </c>
      <c r="D55" s="44" t="s">
        <v>18</v>
      </c>
      <c r="E55" s="44">
        <v>1122</v>
      </c>
      <c r="F55" s="45" t="s">
        <v>157</v>
      </c>
      <c r="G55" s="45" t="s">
        <v>73</v>
      </c>
      <c r="H55" s="45" t="s">
        <v>158</v>
      </c>
      <c r="I55" s="45" t="s">
        <v>159</v>
      </c>
      <c r="J55" s="35"/>
    </row>
    <row r="56" spans="3:10" x14ac:dyDescent="0.25">
      <c r="C56" s="43">
        <v>44979</v>
      </c>
      <c r="D56" s="44" t="s">
        <v>83</v>
      </c>
      <c r="E56" s="44">
        <v>1</v>
      </c>
      <c r="F56" s="45" t="s">
        <v>73</v>
      </c>
      <c r="G56" s="45" t="s">
        <v>160</v>
      </c>
      <c r="H56" s="45" t="s">
        <v>158</v>
      </c>
      <c r="I56" s="45" t="s">
        <v>161</v>
      </c>
      <c r="J56" s="35"/>
    </row>
    <row r="57" spans="3:10" x14ac:dyDescent="0.25">
      <c r="C57" s="43">
        <v>44979</v>
      </c>
      <c r="D57" s="44" t="s">
        <v>27</v>
      </c>
      <c r="E57" s="44">
        <v>226</v>
      </c>
      <c r="F57" s="45" t="s">
        <v>73</v>
      </c>
      <c r="G57" s="45" t="s">
        <v>162</v>
      </c>
      <c r="H57" s="45" t="s">
        <v>163</v>
      </c>
      <c r="I57" s="45" t="s">
        <v>164</v>
      </c>
      <c r="J57" s="35"/>
    </row>
    <row r="58" spans="3:10" x14ac:dyDescent="0.25">
      <c r="C58" s="37">
        <v>44979</v>
      </c>
      <c r="D58" s="38" t="s">
        <v>27</v>
      </c>
      <c r="E58" s="38">
        <v>226</v>
      </c>
      <c r="F58" s="39" t="s">
        <v>73</v>
      </c>
      <c r="G58" s="39" t="s">
        <v>174</v>
      </c>
      <c r="H58" s="39" t="s">
        <v>175</v>
      </c>
      <c r="I58" s="39" t="s">
        <v>176</v>
      </c>
    </row>
    <row r="59" spans="3:10" x14ac:dyDescent="0.25">
      <c r="C59" s="43">
        <v>44979</v>
      </c>
      <c r="D59" s="44" t="s">
        <v>27</v>
      </c>
      <c r="E59" s="44">
        <v>230</v>
      </c>
      <c r="F59" s="45" t="s">
        <v>73</v>
      </c>
      <c r="G59" s="45" t="s">
        <v>177</v>
      </c>
      <c r="H59" s="45" t="s">
        <v>178</v>
      </c>
      <c r="I59" s="45" t="s">
        <v>179</v>
      </c>
    </row>
    <row r="60" spans="3:10" x14ac:dyDescent="0.25">
      <c r="C60" s="43">
        <v>44980</v>
      </c>
      <c r="D60" s="44" t="s">
        <v>18</v>
      </c>
      <c r="E60" s="44">
        <v>1120</v>
      </c>
      <c r="F60" s="45" t="s">
        <v>157</v>
      </c>
      <c r="G60" s="45" t="s">
        <v>73</v>
      </c>
      <c r="H60" s="45" t="s">
        <v>180</v>
      </c>
      <c r="I60" s="45" t="s">
        <v>181</v>
      </c>
    </row>
    <row r="61" spans="3:10" x14ac:dyDescent="0.25">
      <c r="C61" s="43">
        <v>44980</v>
      </c>
      <c r="D61" s="44" t="s">
        <v>18</v>
      </c>
      <c r="E61" s="44">
        <v>1118</v>
      </c>
      <c r="F61" s="45" t="s">
        <v>182</v>
      </c>
      <c r="G61" s="45" t="s">
        <v>73</v>
      </c>
      <c r="H61" s="45" t="s">
        <v>183</v>
      </c>
      <c r="I61" s="45" t="s">
        <v>184</v>
      </c>
    </row>
    <row r="62" spans="3:10" x14ac:dyDescent="0.25">
      <c r="C62" s="43">
        <v>44981</v>
      </c>
      <c r="D62" s="44" t="s">
        <v>27</v>
      </c>
      <c r="E62" s="44">
        <v>226</v>
      </c>
      <c r="F62" s="45" t="s">
        <v>73</v>
      </c>
      <c r="G62" s="45" t="s">
        <v>185</v>
      </c>
      <c r="H62" s="45" t="s">
        <v>186</v>
      </c>
      <c r="I62" s="45" t="s">
        <v>186</v>
      </c>
    </row>
    <row r="63" spans="3:10" x14ac:dyDescent="0.25">
      <c r="C63" s="43">
        <v>44981</v>
      </c>
      <c r="D63" s="44" t="s">
        <v>83</v>
      </c>
      <c r="E63" s="44">
        <v>1</v>
      </c>
      <c r="F63" s="45" t="s">
        <v>73</v>
      </c>
      <c r="G63" s="45" t="s">
        <v>187</v>
      </c>
      <c r="H63" s="45" t="s">
        <v>186</v>
      </c>
      <c r="I63" s="45" t="s">
        <v>188</v>
      </c>
    </row>
    <row r="64" spans="3:10" x14ac:dyDescent="0.25">
      <c r="C64" s="43">
        <v>44981</v>
      </c>
      <c r="D64" s="44" t="s">
        <v>18</v>
      </c>
      <c r="E64" s="44">
        <v>1124</v>
      </c>
      <c r="F64" s="45" t="s">
        <v>189</v>
      </c>
      <c r="G64" s="45" t="s">
        <v>73</v>
      </c>
      <c r="H64" s="45" t="s">
        <v>190</v>
      </c>
      <c r="I64" s="45" t="s">
        <v>191</v>
      </c>
    </row>
    <row r="65" spans="3:9" x14ac:dyDescent="0.25">
      <c r="C65" s="43">
        <v>44981</v>
      </c>
      <c r="D65" s="44" t="s">
        <v>27</v>
      </c>
      <c r="E65" s="44">
        <v>226</v>
      </c>
      <c r="F65" s="45" t="s">
        <v>73</v>
      </c>
      <c r="G65" s="45" t="s">
        <v>192</v>
      </c>
      <c r="H65" s="45" t="s">
        <v>193</v>
      </c>
      <c r="I65" s="45" t="s">
        <v>194</v>
      </c>
    </row>
    <row r="66" spans="3:9" x14ac:dyDescent="0.25">
      <c r="C66" s="43">
        <v>44984</v>
      </c>
      <c r="D66" s="44" t="s">
        <v>59</v>
      </c>
      <c r="E66" s="44">
        <v>1123</v>
      </c>
      <c r="F66" s="45" t="s">
        <v>195</v>
      </c>
      <c r="G66" s="45" t="s">
        <v>73</v>
      </c>
      <c r="H66" s="45" t="s">
        <v>196</v>
      </c>
      <c r="I66" s="45" t="s">
        <v>197</v>
      </c>
    </row>
    <row r="67" spans="3:9" x14ac:dyDescent="0.25">
      <c r="C67" s="43">
        <v>44984</v>
      </c>
      <c r="D67" s="44" t="s">
        <v>27</v>
      </c>
      <c r="E67" s="44">
        <v>226</v>
      </c>
      <c r="F67" s="45" t="s">
        <v>73</v>
      </c>
      <c r="G67" s="45" t="s">
        <v>88</v>
      </c>
      <c r="H67" s="45" t="s">
        <v>198</v>
      </c>
      <c r="I67" s="45" t="s">
        <v>199</v>
      </c>
    </row>
    <row r="68" spans="3:9" x14ac:dyDescent="0.25">
      <c r="C68" s="43">
        <v>44985</v>
      </c>
      <c r="D68" s="44" t="s">
        <v>18</v>
      </c>
      <c r="E68" s="44">
        <v>1125</v>
      </c>
      <c r="F68" s="45" t="s">
        <v>200</v>
      </c>
      <c r="G68" s="45" t="s">
        <v>73</v>
      </c>
      <c r="H68" s="45" t="s">
        <v>201</v>
      </c>
      <c r="I68" s="45" t="s">
        <v>201</v>
      </c>
    </row>
    <row r="69" spans="3:9" x14ac:dyDescent="0.25">
      <c r="C69" s="43">
        <v>44985</v>
      </c>
      <c r="D69" s="44" t="s">
        <v>27</v>
      </c>
      <c r="E69" s="44">
        <v>226</v>
      </c>
      <c r="F69" s="45" t="s">
        <v>73</v>
      </c>
      <c r="G69" s="45" t="s">
        <v>202</v>
      </c>
      <c r="H69" s="45" t="s">
        <v>203</v>
      </c>
      <c r="I69" s="45" t="s">
        <v>203</v>
      </c>
    </row>
    <row r="70" spans="3:9" x14ac:dyDescent="0.25">
      <c r="C70" s="43">
        <v>44985</v>
      </c>
      <c r="D70" s="44" t="s">
        <v>27</v>
      </c>
      <c r="E70" s="44">
        <v>226</v>
      </c>
      <c r="F70" s="45" t="s">
        <v>73</v>
      </c>
      <c r="G70" s="45" t="s">
        <v>88</v>
      </c>
      <c r="H70" s="45" t="s">
        <v>204</v>
      </c>
      <c r="I70" s="45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6"/>
  <sheetViews>
    <sheetView workbookViewId="0"/>
  </sheetViews>
  <sheetFormatPr baseColWidth="10" defaultRowHeight="15" x14ac:dyDescent="0.25"/>
  <sheetData>
    <row r="2" spans="2:10" ht="23.25" x14ac:dyDescent="0.35">
      <c r="B2" s="541" t="s">
        <v>725</v>
      </c>
      <c r="C2" s="541"/>
      <c r="D2" s="541"/>
      <c r="E2" s="541"/>
      <c r="F2" s="541"/>
    </row>
    <row r="4" spans="2:10" x14ac:dyDescent="0.25">
      <c r="B4" s="1" t="s">
        <v>726</v>
      </c>
      <c r="C4" s="231">
        <v>45056</v>
      </c>
    </row>
    <row r="5" spans="2:10" x14ac:dyDescent="0.25">
      <c r="B5" s="1" t="s">
        <v>729</v>
      </c>
      <c r="C5" s="542" t="s">
        <v>730</v>
      </c>
      <c r="D5" s="542"/>
      <c r="E5" s="1" t="s">
        <v>728</v>
      </c>
      <c r="F5">
        <v>1244</v>
      </c>
    </row>
    <row r="6" spans="2:10" x14ac:dyDescent="0.25">
      <c r="B6" s="1"/>
      <c r="E6" s="1"/>
    </row>
    <row r="7" spans="2:10" x14ac:dyDescent="0.25">
      <c r="B7" s="1" t="s">
        <v>731</v>
      </c>
      <c r="C7" s="542" t="s">
        <v>210</v>
      </c>
      <c r="D7" s="542"/>
      <c r="E7" s="1" t="s">
        <v>732</v>
      </c>
      <c r="F7">
        <v>1724600125</v>
      </c>
      <c r="H7" t="s">
        <v>738</v>
      </c>
      <c r="I7" s="234"/>
      <c r="J7" s="234"/>
    </row>
    <row r="8" spans="2:10" ht="60" x14ac:dyDescent="0.25">
      <c r="B8" s="1" t="s">
        <v>727</v>
      </c>
      <c r="C8" s="540" t="s">
        <v>733</v>
      </c>
      <c r="D8" s="540"/>
      <c r="E8" s="1" t="s">
        <v>734</v>
      </c>
      <c r="F8">
        <v>200</v>
      </c>
    </row>
    <row r="9" spans="2:10" x14ac:dyDescent="0.25">
      <c r="B9" s="1"/>
      <c r="C9" s="232"/>
      <c r="D9" s="232"/>
      <c r="E9" s="233"/>
      <c r="F9" s="232"/>
    </row>
    <row r="11" spans="2:10" x14ac:dyDescent="0.25">
      <c r="B11" s="1" t="s">
        <v>735</v>
      </c>
      <c r="C11" t="s">
        <v>736</v>
      </c>
      <c r="E11" s="1"/>
      <c r="H11" t="s">
        <v>738</v>
      </c>
      <c r="I11" s="234"/>
      <c r="J11" s="234"/>
    </row>
    <row r="12" spans="2:10" ht="60" x14ac:dyDescent="0.25">
      <c r="B12" s="1" t="s">
        <v>727</v>
      </c>
      <c r="C12" s="540" t="s">
        <v>733</v>
      </c>
      <c r="D12" s="540"/>
      <c r="E12" s="1" t="s">
        <v>734</v>
      </c>
      <c r="F12">
        <v>350</v>
      </c>
    </row>
    <row r="15" spans="2:10" x14ac:dyDescent="0.25">
      <c r="B15" s="1" t="s">
        <v>735</v>
      </c>
      <c r="C15" t="s">
        <v>737</v>
      </c>
      <c r="E15" s="1"/>
      <c r="H15" t="s">
        <v>738</v>
      </c>
      <c r="I15" s="234"/>
      <c r="J15" s="234"/>
    </row>
    <row r="16" spans="2:10" ht="60" x14ac:dyDescent="0.25">
      <c r="B16" s="1" t="s">
        <v>727</v>
      </c>
      <c r="C16" s="540" t="s">
        <v>733</v>
      </c>
      <c r="D16" s="540"/>
      <c r="E16" s="1" t="s">
        <v>734</v>
      </c>
      <c r="F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BOLIVARIANO</vt:lpstr>
      <vt:lpstr>AUSTRO </vt:lpstr>
      <vt:lpstr>BOLIVA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2023-06-09T19:09:29Z</cp:lastPrinted>
  <dcterms:created xsi:type="dcterms:W3CDTF">2023-02-07T22:42:52Z</dcterms:created>
  <dcterms:modified xsi:type="dcterms:W3CDTF">2023-09-25T15:04:04Z</dcterms:modified>
</cp:coreProperties>
</file>