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2A1546E-F21B-4E34-865B-80D8FCDBE567}" xr6:coauthVersionLast="47" xr6:coauthVersionMax="47" xr10:uidLastSave="{00000000-0000-0000-0000-000000000000}"/>
  <bookViews>
    <workbookView xWindow="-120" yWindow="-120" windowWidth="20730" windowHeight="11040" tabRatio="647" firstSheet="1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4" l="1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2" i="18"/>
  <c r="S172" i="18"/>
  <c r="R172" i="18"/>
  <c r="R173" i="18" s="1"/>
  <c r="J143" i="18"/>
  <c r="H143" i="18"/>
  <c r="G143" i="18"/>
  <c r="G144" i="18" s="1"/>
  <c r="U144" i="18"/>
  <c r="S144" i="18"/>
  <c r="R144" i="18"/>
  <c r="R145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6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4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<sst xmlns="http://schemas.openxmlformats.org/spreadsheetml/2006/main" count="11718" uniqueCount="1009">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</sst>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X243" sqref="X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H92" workbookViewId="0">
      <selection activeCell="Q102" sqref="Q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3597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3561.0299999999997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501.02999999999975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39" sqref="W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3625.3799999999997</v>
      </c>
      <c r="X147" s="13"/>
      <c r="Y147" s="13" t="s">
        <v>82</v>
      </c>
      <c r="Z147" s="13">
        <f>SUM(Z126:Z146)</f>
        <v>3445.5611519999998</v>
      </c>
      <c r="AA147" s="13"/>
      <c r="AB147" s="13"/>
      <c r="AC147" s="13">
        <f>SUM(AC126:AC146)</f>
        <v>2283.9611519999999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3589.1261999999997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143.56504799999993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K150" zoomScale="145" zoomScaleNormal="145" workbookViewId="0">
      <selection activeCell="O158" sqref="O15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321</v>
      </c>
      <c r="P161" s="38"/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841</v>
      </c>
      <c r="P162" s="38"/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5430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5375.7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220.69999999999982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4"/>
  <sheetViews>
    <sheetView topLeftCell="G120" zoomScale="93" zoomScaleNormal="93" workbookViewId="0">
      <selection activeCell="Q137" sqref="Q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8" t="s">
        <v>711</v>
      </c>
      <c r="P137" s="8" t="s">
        <v>134</v>
      </c>
      <c r="Q137" s="8"/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8" t="s">
        <v>711</v>
      </c>
      <c r="P138" s="8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8" t="s">
        <v>711</v>
      </c>
      <c r="P139" s="8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R142" s="50"/>
      <c r="S142" s="50"/>
      <c r="T142" s="50"/>
      <c r="U142" s="50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R143" s="50"/>
      <c r="S143" s="50"/>
      <c r="T143" s="50"/>
      <c r="U143" s="50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Q144" s="13" t="s">
        <v>14</v>
      </c>
      <c r="R144" s="13">
        <f>SUM(R117:R137)</f>
        <v>6940</v>
      </c>
      <c r="S144" s="13">
        <f>SUM(S131:S137)</f>
        <v>0</v>
      </c>
      <c r="T144" s="13"/>
      <c r="U144" s="13">
        <f>SUM(U117:U137)</f>
        <v>6190</v>
      </c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Q145" s="13" t="s">
        <v>17</v>
      </c>
      <c r="R145" s="13">
        <f>R144*0.99</f>
        <v>6870.6</v>
      </c>
      <c r="S145" s="10"/>
      <c r="T145" s="10"/>
      <c r="U145" s="10"/>
    </row>
    <row r="146" spans="1:21" ht="15.75" x14ac:dyDescent="0.25">
      <c r="Q146" s="310" t="s">
        <v>18</v>
      </c>
      <c r="R146" s="311"/>
      <c r="S146" s="312"/>
      <c r="T146" s="51"/>
      <c r="U146" s="42">
        <f>R145-U144</f>
        <v>680.60000000000036</v>
      </c>
    </row>
    <row r="148" spans="1:21" ht="23.25" x14ac:dyDescent="0.35">
      <c r="C148" s="325" t="s">
        <v>96</v>
      </c>
      <c r="D148" s="325"/>
      <c r="E148" s="325"/>
      <c r="F148" s="325"/>
    </row>
    <row r="149" spans="1:21" ht="23.25" x14ac:dyDescent="0.3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N149" s="325" t="s">
        <v>0</v>
      </c>
      <c r="O149" s="325"/>
      <c r="P149" s="325"/>
      <c r="Q149" s="325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5" t="s">
        <v>26</v>
      </c>
      <c r="M150" s="5" t="s">
        <v>2</v>
      </c>
      <c r="N150" s="5" t="s">
        <v>3</v>
      </c>
      <c r="O150" s="5" t="s">
        <v>4</v>
      </c>
      <c r="P150" s="5" t="s">
        <v>5</v>
      </c>
      <c r="Q150" s="5" t="s">
        <v>6</v>
      </c>
      <c r="R150" s="5" t="s">
        <v>7</v>
      </c>
      <c r="S150" s="5" t="s">
        <v>44</v>
      </c>
      <c r="T150" s="62" t="s">
        <v>84</v>
      </c>
      <c r="U150" s="5" t="s">
        <v>45</v>
      </c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R171" s="50"/>
      <c r="S171" s="50"/>
      <c r="T171" s="50"/>
      <c r="U171" s="50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Q172" s="13" t="s">
        <v>14</v>
      </c>
      <c r="R172" s="13">
        <f>SUM(R151:R171)</f>
        <v>0</v>
      </c>
      <c r="S172" s="13">
        <f>SUM(S165:S171)</f>
        <v>0</v>
      </c>
      <c r="T172" s="13"/>
      <c r="U172" s="13">
        <f>SUM(U151:U171)</f>
        <v>0</v>
      </c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Q173" s="13" t="s">
        <v>17</v>
      </c>
      <c r="R173" s="13">
        <f>R172*0.99</f>
        <v>0</v>
      </c>
      <c r="S173" s="10"/>
      <c r="T173" s="10"/>
      <c r="U173" s="10"/>
    </row>
    <row r="174" spans="1:21" ht="15.75" x14ac:dyDescent="0.25">
      <c r="Q174" s="310" t="s">
        <v>18</v>
      </c>
      <c r="R174" s="311"/>
      <c r="S174" s="312"/>
      <c r="T174" s="51"/>
      <c r="U174" s="42">
        <f>R173-U172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4:S174"/>
    <mergeCell ref="F145:H145"/>
    <mergeCell ref="Q146:S146"/>
    <mergeCell ref="C148:F148"/>
    <mergeCell ref="N149:Q149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109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77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47" zoomScale="86" zoomScaleNormal="86" workbookViewId="0">
      <selection activeCell="M259" sqref="M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293.69999999999982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6262.5601999999963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295.39999999999998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501.02999999999975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143.56504799999993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220.69999999999982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2.'!U146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3">
        <f>SUM(E285:E305)</f>
        <v>5043.540148</v>
      </c>
      <c r="H307" s="337" t="s">
        <v>40</v>
      </c>
      <c r="I307" s="338"/>
      <c r="J307" s="65">
        <f>SUM(J284:J306)</f>
        <v>2135.62</v>
      </c>
      <c r="K307" s="8"/>
      <c r="L307" s="8"/>
    </row>
    <row r="308" spans="4:12" x14ac:dyDescent="0.25">
      <c r="D308" s="341" t="s">
        <v>67</v>
      </c>
      <c r="E308" s="344"/>
    </row>
    <row r="309" spans="4:12" x14ac:dyDescent="0.25">
      <c r="D309" s="342"/>
    </row>
    <row r="312" spans="4:12" x14ac:dyDescent="0.25">
      <c r="I312" s="324" t="s">
        <v>46</v>
      </c>
      <c r="J312" s="324"/>
      <c r="K312" s="324"/>
    </row>
    <row r="313" spans="4:12" x14ac:dyDescent="0.25">
      <c r="D313" s="64" t="s">
        <v>46</v>
      </c>
      <c r="H313" s="339" t="s">
        <v>96</v>
      </c>
      <c r="I313" s="339"/>
      <c r="J313" s="339"/>
      <c r="K313" s="339"/>
      <c r="L313" s="339"/>
    </row>
    <row r="314" spans="4:12" x14ac:dyDescent="0.25">
      <c r="D314" s="340" t="s">
        <v>96</v>
      </c>
      <c r="E314" s="3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1" t="s">
        <v>67</v>
      </c>
      <c r="E338" s="343">
        <f>SUM(E316:E336)</f>
        <v>0</v>
      </c>
      <c r="H338" s="337" t="s">
        <v>40</v>
      </c>
      <c r="I338" s="338"/>
      <c r="J338" s="65">
        <f>SUM(J315:J337)</f>
        <v>0</v>
      </c>
      <c r="K338" s="8"/>
      <c r="L338" s="8"/>
    </row>
    <row r="339" spans="4:12" x14ac:dyDescent="0.25">
      <c r="D339" s="342"/>
      <c r="E339" s="344"/>
    </row>
    <row r="343" spans="4:12" x14ac:dyDescent="0.25">
      <c r="I343" s="324" t="s">
        <v>46</v>
      </c>
      <c r="J343" s="324"/>
      <c r="K343" s="324"/>
    </row>
    <row r="344" spans="4:12" x14ac:dyDescent="0.25">
      <c r="D344" s="64" t="s">
        <v>46</v>
      </c>
      <c r="H344" s="339" t="s">
        <v>0</v>
      </c>
      <c r="I344" s="339"/>
      <c r="J344" s="339"/>
      <c r="K344" s="339"/>
      <c r="L344" s="339"/>
    </row>
    <row r="345" spans="4:12" x14ac:dyDescent="0.25">
      <c r="D345" s="340" t="s">
        <v>0</v>
      </c>
      <c r="E345" s="3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1" t="s">
        <v>67</v>
      </c>
      <c r="E369" s="343">
        <f>SUM(E347:E367)</f>
        <v>0</v>
      </c>
      <c r="H369" s="337" t="s">
        <v>40</v>
      </c>
      <c r="I369" s="338"/>
      <c r="J369" s="65">
        <f>SUM(J346:J368)</f>
        <v>0</v>
      </c>
      <c r="K369" s="8"/>
      <c r="L369" s="8"/>
    </row>
    <row r="370" spans="4:12" x14ac:dyDescent="0.25">
      <c r="D370" s="342"/>
      <c r="E370" s="3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6262.5601999999963</v>
      </c>
      <c r="L3" s="219">
        <f>utilidad!E307</f>
        <v>5043.540148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6262.5601999999963</v>
      </c>
      <c r="L6" s="220">
        <f t="shared" si="0"/>
        <v>5043.540148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-2775.829800000005</v>
      </c>
      <c r="L15" s="218">
        <f t="shared" si="2"/>
        <v>2907.9201480000002</v>
      </c>
      <c r="M15" s="218">
        <f t="shared" si="2"/>
        <v>0</v>
      </c>
      <c r="N15" s="218">
        <f t="shared" si="2"/>
        <v>0</v>
      </c>
      <c r="O15" s="212">
        <f>SUM(C15:N15)</f>
        <v>8782.4875479999937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0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R124" sqref="R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73.799999999999955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F305" zoomScale="86" zoomScaleNormal="86" workbookViewId="0">
      <selection activeCell="Q324" sqref="Q3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/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0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4" zoomScaleNormal="100" workbookViewId="0">
      <selection activeCell="R78" sqref="R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460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455.4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295.39999999999998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2023-10-26T20:23:01Z</cp:lastPrinted>
  <dcterms:created xsi:type="dcterms:W3CDTF">2022-12-25T20:49:22Z</dcterms:created>
  <dcterms:modified xsi:type="dcterms:W3CDTF">2023-10-31T00:51:01Z</dcterms:modified>
</cp:coreProperties>
</file>