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1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30" l="1"/>
  <c r="P88" i="31" l="1"/>
  <c r="P89" i="31"/>
  <c r="P90" i="31"/>
  <c r="P91" i="31"/>
  <c r="P92" i="31"/>
  <c r="P93" i="31"/>
  <c r="P94" i="31"/>
  <c r="P95" i="31"/>
  <c r="P96" i="31"/>
  <c r="P87" i="31"/>
  <c r="P87" i="16" l="1"/>
  <c r="P88" i="16"/>
  <c r="P89" i="16"/>
  <c r="P90" i="16"/>
  <c r="P93" i="16"/>
  <c r="E245" i="13"/>
  <c r="E244" i="13"/>
  <c r="E242" i="13"/>
  <c r="E241" i="13"/>
  <c r="E239" i="13"/>
  <c r="E237" i="13"/>
  <c r="E235" i="13"/>
  <c r="E234" i="13"/>
  <c r="E233" i="13"/>
  <c r="E232" i="13"/>
  <c r="E228" i="13"/>
  <c r="J210" i="4"/>
  <c r="G210" i="4"/>
  <c r="G211" i="4" s="1"/>
  <c r="J212" i="4" s="1"/>
  <c r="E227" i="13"/>
  <c r="E226" i="13"/>
  <c r="E225" i="13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P158" i="31" s="1"/>
  <c r="F142" i="31"/>
  <c r="G142" i="31" s="1"/>
  <c r="G158" i="31" s="1"/>
  <c r="P130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P114" i="31"/>
  <c r="O114" i="31"/>
  <c r="F114" i="31"/>
  <c r="G114" i="31" s="1"/>
  <c r="G130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J8" i="14" s="1"/>
  <c r="J12" i="14" s="1"/>
  <c r="E184" i="13"/>
  <c r="E149" i="13"/>
  <c r="E120" i="13"/>
  <c r="E119" i="13"/>
  <c r="E113" i="13"/>
  <c r="E111" i="13"/>
  <c r="E107" i="13"/>
  <c r="E104" i="13"/>
  <c r="E92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L101" i="20" s="1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L31" i="20" s="1"/>
  <c r="E121" i="13" s="1"/>
  <c r="E23" i="20"/>
  <c r="E31" i="20" s="1"/>
  <c r="E89" i="13" s="1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P62" i="24"/>
  <c r="L62" i="24"/>
  <c r="G62" i="24"/>
  <c r="B62" i="24"/>
  <c r="P42" i="24"/>
  <c r="L42" i="24"/>
  <c r="J203" i="13" s="1"/>
  <c r="G42" i="24"/>
  <c r="J173" i="13" s="1"/>
  <c r="B42" i="24"/>
  <c r="J142" i="13" s="1"/>
  <c r="J156" i="13" s="1"/>
  <c r="G8" i="14" s="1"/>
  <c r="G12" i="14" s="1"/>
  <c r="P18" i="24"/>
  <c r="J112" i="13" s="1"/>
  <c r="J125" i="13" s="1"/>
  <c r="F8" i="14" s="1"/>
  <c r="F12" i="14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2" i="23"/>
  <c r="J71" i="23"/>
  <c r="F71" i="23"/>
  <c r="B71" i="23"/>
  <c r="N51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J39" i="22"/>
  <c r="E214" i="13" s="1"/>
  <c r="F39" i="22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P142" i="16"/>
  <c r="O142" i="16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P114" i="16"/>
  <c r="P130" i="16" s="1"/>
  <c r="O114" i="16"/>
  <c r="F114" i="16"/>
  <c r="G114" i="16" s="1"/>
  <c r="G130" i="16" s="1"/>
  <c r="O94" i="16"/>
  <c r="P94" i="16" s="1"/>
  <c r="F94" i="16"/>
  <c r="O93" i="16"/>
  <c r="F93" i="16"/>
  <c r="O92" i="16"/>
  <c r="P92" i="16" s="1"/>
  <c r="F92" i="16"/>
  <c r="O91" i="16"/>
  <c r="P91" i="16" s="1"/>
  <c r="F91" i="16"/>
  <c r="O90" i="16"/>
  <c r="F90" i="16"/>
  <c r="O89" i="16"/>
  <c r="F89" i="16"/>
  <c r="O88" i="16"/>
  <c r="F88" i="16"/>
  <c r="O87" i="16"/>
  <c r="G87" i="16"/>
  <c r="G102" i="16" s="1"/>
  <c r="E194" i="13" s="1"/>
  <c r="F87" i="16"/>
  <c r="O86" i="16"/>
  <c r="P86" i="16" s="1"/>
  <c r="F86" i="16"/>
  <c r="P75" i="16"/>
  <c r="E164" i="13" s="1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G75" i="16" s="1"/>
  <c r="E133" i="13" s="1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G48" i="16" s="1"/>
  <c r="E71" i="13" s="1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U168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J112" i="17" s="1"/>
  <c r="E211" i="13" s="1"/>
  <c r="U82" i="17"/>
  <c r="S82" i="17"/>
  <c r="R82" i="17"/>
  <c r="R83" i="17" s="1"/>
  <c r="U84" i="17" s="1"/>
  <c r="E181" i="13" s="1"/>
  <c r="J82" i="17"/>
  <c r="H82" i="17"/>
  <c r="G82" i="17"/>
  <c r="G83" i="17" s="1"/>
  <c r="J84" i="17" s="1"/>
  <c r="E150" i="13" s="1"/>
  <c r="U53" i="17"/>
  <c r="S53" i="17"/>
  <c r="R53" i="17"/>
  <c r="R54" i="17" s="1"/>
  <c r="U55" i="17" s="1"/>
  <c r="J53" i="17"/>
  <c r="H53" i="17"/>
  <c r="G53" i="17"/>
  <c r="G54" i="17" s="1"/>
  <c r="J55" i="17" s="1"/>
  <c r="E88" i="13" s="1"/>
  <c r="U24" i="17"/>
  <c r="S24" i="17"/>
  <c r="R24" i="17"/>
  <c r="R25" i="17" s="1"/>
  <c r="T24" i="17" s="1"/>
  <c r="U26" i="17" s="1"/>
  <c r="E58" i="13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J168" i="19" s="1"/>
  <c r="R139" i="19"/>
  <c r="U138" i="19"/>
  <c r="S138" i="19"/>
  <c r="R138" i="19"/>
  <c r="J138" i="19"/>
  <c r="H138" i="19"/>
  <c r="G138" i="19"/>
  <c r="G139" i="19" s="1"/>
  <c r="J140" i="19" s="1"/>
  <c r="G111" i="19"/>
  <c r="J112" i="19" s="1"/>
  <c r="E209" i="13" s="1"/>
  <c r="U110" i="19"/>
  <c r="S110" i="19"/>
  <c r="R110" i="19"/>
  <c r="R111" i="19" s="1"/>
  <c r="U112" i="19" s="1"/>
  <c r="J110" i="19"/>
  <c r="H110" i="19"/>
  <c r="G110" i="19"/>
  <c r="U82" i="19"/>
  <c r="S82" i="19"/>
  <c r="R82" i="19"/>
  <c r="R83" i="19" s="1"/>
  <c r="J82" i="19"/>
  <c r="H82" i="19"/>
  <c r="G82" i="19"/>
  <c r="G83" i="19" s="1"/>
  <c r="J84" i="19" s="1"/>
  <c r="E148" i="13" s="1"/>
  <c r="U53" i="19"/>
  <c r="S53" i="19"/>
  <c r="R53" i="19"/>
  <c r="R54" i="19" s="1"/>
  <c r="U55" i="19" s="1"/>
  <c r="E118" i="13" s="1"/>
  <c r="J53" i="19"/>
  <c r="H53" i="19"/>
  <c r="G53" i="19"/>
  <c r="G54" i="19" s="1"/>
  <c r="J55" i="19" s="1"/>
  <c r="E86" i="13" s="1"/>
  <c r="U24" i="19"/>
  <c r="S24" i="19"/>
  <c r="R24" i="19"/>
  <c r="R25" i="19" s="1"/>
  <c r="U26" i="19" s="1"/>
  <c r="E57" i="13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J84" i="18" s="1"/>
  <c r="E147" i="13" s="1"/>
  <c r="U81" i="18"/>
  <c r="S81" i="18"/>
  <c r="R81" i="18"/>
  <c r="R82" i="18" s="1"/>
  <c r="U83" i="18" s="1"/>
  <c r="E178" i="13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U26" i="18" s="1"/>
  <c r="E55" i="13" s="1"/>
  <c r="J24" i="18"/>
  <c r="H24" i="18"/>
  <c r="G24" i="18"/>
  <c r="G25" i="18" s="1"/>
  <c r="T4" i="18"/>
  <c r="T3" i="18"/>
  <c r="U166" i="12"/>
  <c r="S166" i="12"/>
  <c r="R166" i="12"/>
  <c r="R167" i="12" s="1"/>
  <c r="U168" i="12" s="1"/>
  <c r="J166" i="12"/>
  <c r="H166" i="12"/>
  <c r="G166" i="12"/>
  <c r="G167" i="12" s="1"/>
  <c r="J168" i="12" s="1"/>
  <c r="U138" i="12"/>
  <c r="S138" i="12"/>
  <c r="R138" i="12"/>
  <c r="R139" i="12" s="1"/>
  <c r="U140" i="12" s="1"/>
  <c r="J138" i="12"/>
  <c r="H138" i="12"/>
  <c r="G138" i="12"/>
  <c r="G139" i="12" s="1"/>
  <c r="J140" i="12" s="1"/>
  <c r="U110" i="12"/>
  <c r="S110" i="12"/>
  <c r="R110" i="12"/>
  <c r="R111" i="12" s="1"/>
  <c r="U112" i="12" s="1"/>
  <c r="J110" i="12"/>
  <c r="H110" i="12"/>
  <c r="G110" i="12"/>
  <c r="G111" i="12" s="1"/>
  <c r="G83" i="12"/>
  <c r="J84" i="12" s="1"/>
  <c r="E146" i="13" s="1"/>
  <c r="U82" i="12"/>
  <c r="S82" i="12"/>
  <c r="R82" i="12"/>
  <c r="R83" i="12" s="1"/>
  <c r="J82" i="12"/>
  <c r="H82" i="12"/>
  <c r="G82" i="12"/>
  <c r="J55" i="12"/>
  <c r="E84" i="13" s="1"/>
  <c r="U53" i="12"/>
  <c r="S53" i="12"/>
  <c r="R53" i="12"/>
  <c r="R54" i="12" s="1"/>
  <c r="U55" i="12" s="1"/>
  <c r="E116" i="13" s="1"/>
  <c r="J53" i="12"/>
  <c r="H53" i="12"/>
  <c r="G53" i="12"/>
  <c r="G54" i="12" s="1"/>
  <c r="G25" i="12"/>
  <c r="J26" i="12" s="1"/>
  <c r="E18" i="13" s="1"/>
  <c r="U24" i="12"/>
  <c r="S24" i="12"/>
  <c r="R24" i="12"/>
  <c r="R25" i="12" s="1"/>
  <c r="U26" i="12" s="1"/>
  <c r="E54" i="13" s="1"/>
  <c r="J24" i="12"/>
  <c r="H24" i="12"/>
  <c r="G24" i="12"/>
  <c r="I202" i="11"/>
  <c r="H202" i="11"/>
  <c r="G202" i="11"/>
  <c r="G203" i="11" s="1"/>
  <c r="I204" i="11" s="1"/>
  <c r="S201" i="11"/>
  <c r="R201" i="11"/>
  <c r="Q201" i="11"/>
  <c r="Q202" i="11" s="1"/>
  <c r="S203" i="11" s="1"/>
  <c r="G170" i="11"/>
  <c r="I169" i="11"/>
  <c r="H169" i="11"/>
  <c r="G169" i="1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S138" i="11" s="1"/>
  <c r="E236" i="13" s="1"/>
  <c r="Q96" i="11"/>
  <c r="I96" i="11"/>
  <c r="H96" i="11"/>
  <c r="G96" i="11"/>
  <c r="G97" i="11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Q27" i="11"/>
  <c r="G27" i="11"/>
  <c r="I28" i="11" s="1"/>
  <c r="E17" i="13" s="1"/>
  <c r="S26" i="11"/>
  <c r="R26" i="11"/>
  <c r="Q26" i="11"/>
  <c r="I26" i="11"/>
  <c r="H26" i="11"/>
  <c r="G26" i="11"/>
  <c r="X174" i="10"/>
  <c r="AB174" i="10" s="1"/>
  <c r="AC174" i="10" s="1"/>
  <c r="W174" i="10"/>
  <c r="Z174" i="10" s="1"/>
  <c r="Z173" i="10"/>
  <c r="W173" i="10"/>
  <c r="X173" i="10" s="1"/>
  <c r="AB173" i="10" s="1"/>
  <c r="AC173" i="10" s="1"/>
  <c r="H173" i="10"/>
  <c r="AC172" i="10"/>
  <c r="X172" i="10"/>
  <c r="AB172" i="10" s="1"/>
  <c r="W172" i="10"/>
  <c r="Z172" i="10" s="1"/>
  <c r="K172" i="10"/>
  <c r="H172" i="10"/>
  <c r="I172" i="10" s="1"/>
  <c r="M172" i="10" s="1"/>
  <c r="N172" i="10" s="1"/>
  <c r="W171" i="10"/>
  <c r="Z171" i="10" s="1"/>
  <c r="H171" i="10"/>
  <c r="X170" i="10"/>
  <c r="AB170" i="10" s="1"/>
  <c r="AC170" i="10" s="1"/>
  <c r="W170" i="10"/>
  <c r="Z170" i="10" s="1"/>
  <c r="I170" i="10"/>
  <c r="M170" i="10" s="1"/>
  <c r="N170" i="10" s="1"/>
  <c r="H170" i="10"/>
  <c r="K170" i="10" s="1"/>
  <c r="Z169" i="10"/>
  <c r="W169" i="10"/>
  <c r="X169" i="10" s="1"/>
  <c r="AB169" i="10" s="1"/>
  <c r="AC169" i="10" s="1"/>
  <c r="H169" i="10"/>
  <c r="X168" i="10"/>
  <c r="AB168" i="10" s="1"/>
  <c r="AC168" i="10" s="1"/>
  <c r="W168" i="10"/>
  <c r="Z168" i="10" s="1"/>
  <c r="I168" i="10"/>
  <c r="M168" i="10" s="1"/>
  <c r="N168" i="10" s="1"/>
  <c r="H168" i="10"/>
  <c r="K168" i="10" s="1"/>
  <c r="W167" i="10"/>
  <c r="Z167" i="10" s="1"/>
  <c r="H167" i="10"/>
  <c r="W166" i="10"/>
  <c r="Z166" i="10" s="1"/>
  <c r="I166" i="10"/>
  <c r="M166" i="10" s="1"/>
  <c r="N166" i="10" s="1"/>
  <c r="H166" i="10"/>
  <c r="K166" i="10" s="1"/>
  <c r="AB165" i="10"/>
  <c r="AC165" i="10" s="1"/>
  <c r="W165" i="10"/>
  <c r="X165" i="10" s="1"/>
  <c r="H165" i="10"/>
  <c r="X164" i="10"/>
  <c r="AB164" i="10" s="1"/>
  <c r="AC164" i="10" s="1"/>
  <c r="W164" i="10"/>
  <c r="Z164" i="10" s="1"/>
  <c r="K164" i="10"/>
  <c r="H164" i="10"/>
  <c r="I164" i="10" s="1"/>
  <c r="M164" i="10" s="1"/>
  <c r="N164" i="10" s="1"/>
  <c r="W163" i="10"/>
  <c r="Z163" i="10" s="1"/>
  <c r="H163" i="10"/>
  <c r="W162" i="10"/>
  <c r="Z162" i="10" s="1"/>
  <c r="M162" i="10"/>
  <c r="N162" i="10" s="1"/>
  <c r="I162" i="10"/>
  <c r="H162" i="10"/>
  <c r="K162" i="10" s="1"/>
  <c r="W161" i="10"/>
  <c r="X161" i="10" s="1"/>
  <c r="AB161" i="10" s="1"/>
  <c r="AC161" i="10" s="1"/>
  <c r="H161" i="10"/>
  <c r="Z160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X158" i="10"/>
  <c r="AB158" i="10" s="1"/>
  <c r="AC158" i="10" s="1"/>
  <c r="W158" i="10"/>
  <c r="Z158" i="10" s="1"/>
  <c r="H158" i="10"/>
  <c r="I158" i="10" s="1"/>
  <c r="M158" i="10" s="1"/>
  <c r="N158" i="10" s="1"/>
  <c r="Z157" i="10"/>
  <c r="W157" i="10"/>
  <c r="X157" i="10" s="1"/>
  <c r="AB157" i="10" s="1"/>
  <c r="AC157" i="10" s="1"/>
  <c r="H157" i="10"/>
  <c r="Z156" i="10"/>
  <c r="X156" i="10"/>
  <c r="AB156" i="10" s="1"/>
  <c r="AC156" i="10" s="1"/>
  <c r="W156" i="10"/>
  <c r="I156" i="10"/>
  <c r="M156" i="10" s="1"/>
  <c r="N156" i="10" s="1"/>
  <c r="H156" i="10"/>
  <c r="K156" i="10" s="1"/>
  <c r="H155" i="10"/>
  <c r="I155" i="10" s="1"/>
  <c r="M155" i="10" s="1"/>
  <c r="N155" i="10" s="1"/>
  <c r="Z144" i="10"/>
  <c r="W144" i="10"/>
  <c r="X144" i="10" s="1"/>
  <c r="AB144" i="10" s="1"/>
  <c r="AC144" i="10" s="1"/>
  <c r="Z143" i="10"/>
  <c r="W143" i="10"/>
  <c r="X143" i="10" s="1"/>
  <c r="AB143" i="10" s="1"/>
  <c r="AC143" i="10" s="1"/>
  <c r="H143" i="10"/>
  <c r="Z142" i="10"/>
  <c r="W142" i="10"/>
  <c r="X142" i="10" s="1"/>
  <c r="AB142" i="10" s="1"/>
  <c r="AC142" i="10" s="1"/>
  <c r="H142" i="10"/>
  <c r="I142" i="10" s="1"/>
  <c r="M142" i="10" s="1"/>
  <c r="N142" i="10" s="1"/>
  <c r="Z141" i="10"/>
  <c r="W141" i="10"/>
  <c r="X141" i="10" s="1"/>
  <c r="AB141" i="10" s="1"/>
  <c r="AC141" i="10" s="1"/>
  <c r="H141" i="10"/>
  <c r="W140" i="10"/>
  <c r="Z140" i="10" s="1"/>
  <c r="I140" i="10"/>
  <c r="M140" i="10" s="1"/>
  <c r="N140" i="10" s="1"/>
  <c r="H140" i="10"/>
  <c r="K140" i="10" s="1"/>
  <c r="W139" i="10"/>
  <c r="X139" i="10" s="1"/>
  <c r="AB139" i="10" s="1"/>
  <c r="AC139" i="10" s="1"/>
  <c r="H139" i="10"/>
  <c r="Z138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I136" i="10"/>
  <c r="M136" i="10" s="1"/>
  <c r="N136" i="10" s="1"/>
  <c r="H136" i="10"/>
  <c r="K136" i="10" s="1"/>
  <c r="AB135" i="10"/>
  <c r="AC135" i="10" s="1"/>
  <c r="Z135" i="10"/>
  <c r="W135" i="10"/>
  <c r="X135" i="10" s="1"/>
  <c r="H135" i="10"/>
  <c r="X134" i="10"/>
  <c r="AB134" i="10" s="1"/>
  <c r="AC134" i="10" s="1"/>
  <c r="W134" i="10"/>
  <c r="Z134" i="10" s="1"/>
  <c r="K134" i="10"/>
  <c r="I134" i="10"/>
  <c r="M134" i="10" s="1"/>
  <c r="N134" i="10" s="1"/>
  <c r="H134" i="10"/>
  <c r="W133" i="10"/>
  <c r="H133" i="10"/>
  <c r="W132" i="10"/>
  <c r="X132" i="10" s="1"/>
  <c r="AB132" i="10" s="1"/>
  <c r="AC132" i="10" s="1"/>
  <c r="K132" i="10"/>
  <c r="I132" i="10"/>
  <c r="M132" i="10" s="1"/>
  <c r="N132" i="10" s="1"/>
  <c r="H132" i="10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K129" i="10"/>
  <c r="I129" i="10"/>
  <c r="M129" i="10" s="1"/>
  <c r="N129" i="10" s="1"/>
  <c r="H129" i="10"/>
  <c r="W128" i="10"/>
  <c r="X128" i="10" s="1"/>
  <c r="AB128" i="10" s="1"/>
  <c r="AC128" i="10" s="1"/>
  <c r="H128" i="10"/>
  <c r="X127" i="10"/>
  <c r="AB127" i="10" s="1"/>
  <c r="AC127" i="10" s="1"/>
  <c r="W127" i="10"/>
  <c r="Z127" i="10" s="1"/>
  <c r="H127" i="10"/>
  <c r="I127" i="10" s="1"/>
  <c r="M127" i="10" s="1"/>
  <c r="N127" i="10" s="1"/>
  <c r="X126" i="10"/>
  <c r="AB126" i="10" s="1"/>
  <c r="AC126" i="10" s="1"/>
  <c r="W126" i="10"/>
  <c r="Z126" i="10" s="1"/>
  <c r="N126" i="10"/>
  <c r="K126" i="10"/>
  <c r="H126" i="10"/>
  <c r="I126" i="10" s="1"/>
  <c r="M126" i="10" s="1"/>
  <c r="I125" i="10"/>
  <c r="M125" i="10" s="1"/>
  <c r="N125" i="10" s="1"/>
  <c r="H125" i="10"/>
  <c r="K125" i="10" s="1"/>
  <c r="W112" i="10"/>
  <c r="X111" i="10"/>
  <c r="AB111" i="10" s="1"/>
  <c r="AC111" i="10" s="1"/>
  <c r="W111" i="10"/>
  <c r="Z111" i="10" s="1"/>
  <c r="H111" i="10"/>
  <c r="I111" i="10" s="1"/>
  <c r="M111" i="10" s="1"/>
  <c r="N111" i="10" s="1"/>
  <c r="Z110" i="10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X104" i="10"/>
  <c r="AB104" i="10" s="1"/>
  <c r="AC104" i="10" s="1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Z100" i="10"/>
  <c r="W100" i="10"/>
  <c r="X100" i="10" s="1"/>
  <c r="AB100" i="10" s="1"/>
  <c r="AC100" i="10" s="1"/>
  <c r="H100" i="10"/>
  <c r="W99" i="10"/>
  <c r="Z99" i="10" s="1"/>
  <c r="H99" i="10"/>
  <c r="AB98" i="10"/>
  <c r="AC98" i="10" s="1"/>
  <c r="Z98" i="10"/>
  <c r="X98" i="10"/>
  <c r="W98" i="10"/>
  <c r="H98" i="10"/>
  <c r="W97" i="10"/>
  <c r="H97" i="10"/>
  <c r="Z96" i="10"/>
  <c r="W96" i="10"/>
  <c r="X96" i="10" s="1"/>
  <c r="AB96" i="10" s="1"/>
  <c r="AC96" i="10" s="1"/>
  <c r="H96" i="10"/>
  <c r="X95" i="10"/>
  <c r="AB95" i="10" s="1"/>
  <c r="AC95" i="10" s="1"/>
  <c r="W95" i="10"/>
  <c r="Z95" i="10" s="1"/>
  <c r="H95" i="10"/>
  <c r="K95" i="10" s="1"/>
  <c r="Z94" i="10"/>
  <c r="W94" i="10"/>
  <c r="X94" i="10" s="1"/>
  <c r="AB94" i="10" s="1"/>
  <c r="AC94" i="10" s="1"/>
  <c r="I94" i="10"/>
  <c r="M94" i="10" s="1"/>
  <c r="N94" i="10" s="1"/>
  <c r="H94" i="10"/>
  <c r="K94" i="10" s="1"/>
  <c r="H93" i="10"/>
  <c r="W81" i="10"/>
  <c r="W80" i="10"/>
  <c r="Z80" i="10" s="1"/>
  <c r="I80" i="10"/>
  <c r="M80" i="10" s="1"/>
  <c r="N80" i="10" s="1"/>
  <c r="H80" i="10"/>
  <c r="K80" i="10" s="1"/>
  <c r="X79" i="10"/>
  <c r="AB79" i="10" s="1"/>
  <c r="AC79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X76" i="10"/>
  <c r="AB76" i="10" s="1"/>
  <c r="AC76" i="10" s="1"/>
  <c r="W76" i="10"/>
  <c r="Z76" i="10" s="1"/>
  <c r="H76" i="10"/>
  <c r="K76" i="10" s="1"/>
  <c r="W75" i="10"/>
  <c r="X75" i="10" s="1"/>
  <c r="AB75" i="10" s="1"/>
  <c r="AC75" i="10" s="1"/>
  <c r="K75" i="10"/>
  <c r="I75" i="10"/>
  <c r="M75" i="10" s="1"/>
  <c r="N75" i="10" s="1"/>
  <c r="H75" i="10"/>
  <c r="W74" i="10"/>
  <c r="Z74" i="10" s="1"/>
  <c r="H74" i="10"/>
  <c r="W73" i="10"/>
  <c r="H73" i="10"/>
  <c r="W72" i="10"/>
  <c r="Z72" i="10" s="1"/>
  <c r="H72" i="10"/>
  <c r="K72" i="10" s="1"/>
  <c r="Z71" i="10"/>
  <c r="X71" i="10"/>
  <c r="AB71" i="10" s="1"/>
  <c r="AC71" i="10" s="1"/>
  <c r="W71" i="10"/>
  <c r="H71" i="10"/>
  <c r="I71" i="10" s="1"/>
  <c r="M71" i="10" s="1"/>
  <c r="N71" i="10" s="1"/>
  <c r="X70" i="10"/>
  <c r="AB70" i="10" s="1"/>
  <c r="AC70" i="10" s="1"/>
  <c r="W70" i="10"/>
  <c r="Z70" i="10" s="1"/>
  <c r="H70" i="10"/>
  <c r="W69" i="10"/>
  <c r="H69" i="10"/>
  <c r="W68" i="10"/>
  <c r="Z68" i="10" s="1"/>
  <c r="H68" i="10"/>
  <c r="K68" i="10" s="1"/>
  <c r="Z67" i="10"/>
  <c r="X67" i="10"/>
  <c r="AB67" i="10" s="1"/>
  <c r="AC67" i="10" s="1"/>
  <c r="W67" i="10"/>
  <c r="H67" i="10"/>
  <c r="K67" i="10" s="1"/>
  <c r="W66" i="10"/>
  <c r="Z66" i="10" s="1"/>
  <c r="H66" i="10"/>
  <c r="W65" i="10"/>
  <c r="H65" i="10"/>
  <c r="W64" i="10"/>
  <c r="Z64" i="10" s="1"/>
  <c r="I64" i="10"/>
  <c r="M64" i="10" s="1"/>
  <c r="N64" i="10" s="1"/>
  <c r="H64" i="10"/>
  <c r="K64" i="10" s="1"/>
  <c r="Z63" i="10"/>
  <c r="X63" i="10"/>
  <c r="AB63" i="10" s="1"/>
  <c r="AC63" i="10" s="1"/>
  <c r="W63" i="10"/>
  <c r="K63" i="10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X49" i="10"/>
  <c r="AB49" i="10" s="1"/>
  <c r="AC49" i="10" s="1"/>
  <c r="W49" i="10"/>
  <c r="Z49" i="10" s="1"/>
  <c r="K49" i="10"/>
  <c r="H49" i="10"/>
  <c r="I49" i="10" s="1"/>
  <c r="M49" i="10" s="1"/>
  <c r="N49" i="10" s="1"/>
  <c r="W48" i="10"/>
  <c r="Z48" i="10" s="1"/>
  <c r="K48" i="10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K43" i="10"/>
  <c r="H43" i="10"/>
  <c r="I43" i="10" s="1"/>
  <c r="M43" i="10" s="1"/>
  <c r="N43" i="10" s="1"/>
  <c r="X42" i="10"/>
  <c r="AB42" i="10" s="1"/>
  <c r="AC42" i="10" s="1"/>
  <c r="W42" i="10"/>
  <c r="Z42" i="10" s="1"/>
  <c r="H42" i="10"/>
  <c r="K42" i="10" s="1"/>
  <c r="Z41" i="10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X37" i="10"/>
  <c r="AB37" i="10" s="1"/>
  <c r="AC37" i="10" s="1"/>
  <c r="W37" i="10"/>
  <c r="Z37" i="10" s="1"/>
  <c r="H37" i="10"/>
  <c r="I37" i="10" s="1"/>
  <c r="M37" i="10" s="1"/>
  <c r="N37" i="10" s="1"/>
  <c r="W36" i="10"/>
  <c r="Z36" i="10" s="1"/>
  <c r="I36" i="10"/>
  <c r="M36" i="10" s="1"/>
  <c r="N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X34" i="10"/>
  <c r="AB34" i="10" s="1"/>
  <c r="AC34" i="10" s="1"/>
  <c r="W34" i="10"/>
  <c r="Z34" i="10" s="1"/>
  <c r="H34" i="10"/>
  <c r="I34" i="10" s="1"/>
  <c r="M34" i="10" s="1"/>
  <c r="N34" i="10" s="1"/>
  <c r="W33" i="10"/>
  <c r="Z33" i="10" s="1"/>
  <c r="M33" i="10"/>
  <c r="N33" i="10" s="1"/>
  <c r="H33" i="10"/>
  <c r="I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Z18" i="10"/>
  <c r="X18" i="10"/>
  <c r="AB18" i="10" s="1"/>
  <c r="AC18" i="10" s="1"/>
  <c r="W18" i="10"/>
  <c r="H18" i="10"/>
  <c r="K18" i="10" s="1"/>
  <c r="W17" i="10"/>
  <c r="Z17" i="10" s="1"/>
  <c r="H17" i="10"/>
  <c r="K17" i="10" s="1"/>
  <c r="W16" i="10"/>
  <c r="X16" i="10" s="1"/>
  <c r="AB16" i="10" s="1"/>
  <c r="AC16" i="10" s="1"/>
  <c r="I16" i="10"/>
  <c r="M16" i="10" s="1"/>
  <c r="N16" i="10" s="1"/>
  <c r="H16" i="10"/>
  <c r="K16" i="10" s="1"/>
  <c r="W15" i="10"/>
  <c r="Z15" i="10" s="1"/>
  <c r="H15" i="10"/>
  <c r="K15" i="10" s="1"/>
  <c r="Z14" i="10"/>
  <c r="X14" i="10"/>
  <c r="AB14" i="10" s="1"/>
  <c r="AC14" i="10" s="1"/>
  <c r="W14" i="10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X11" i="10"/>
  <c r="AB11" i="10" s="1"/>
  <c r="AC11" i="10" s="1"/>
  <c r="W11" i="10"/>
  <c r="Z11" i="10" s="1"/>
  <c r="K11" i="10"/>
  <c r="I11" i="10"/>
  <c r="M11" i="10" s="1"/>
  <c r="N11" i="10" s="1"/>
  <c r="H11" i="10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K7" i="10"/>
  <c r="I7" i="10"/>
  <c r="M7" i="10" s="1"/>
  <c r="N7" i="10" s="1"/>
  <c r="H7" i="10"/>
  <c r="W6" i="10"/>
  <c r="X6" i="10" s="1"/>
  <c r="AB6" i="10" s="1"/>
  <c r="AC6" i="10" s="1"/>
  <c r="I6" i="10"/>
  <c r="M6" i="10" s="1"/>
  <c r="N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R132" i="9"/>
  <c r="U131" i="9" s="1"/>
  <c r="T131" i="9"/>
  <c r="S131" i="9"/>
  <c r="R131" i="9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U85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I63" i="9" s="1"/>
  <c r="E143" i="13" s="1"/>
  <c r="T39" i="9"/>
  <c r="S39" i="9"/>
  <c r="R39" i="9"/>
  <c r="R40" i="9" s="1"/>
  <c r="U39" i="9" s="1"/>
  <c r="J39" i="9"/>
  <c r="I39" i="9"/>
  <c r="H39" i="9"/>
  <c r="G39" i="9"/>
  <c r="G40" i="9" s="1"/>
  <c r="I40" i="9" s="1"/>
  <c r="I41" i="9" s="1"/>
  <c r="E81" i="13" s="1"/>
  <c r="U17" i="9"/>
  <c r="T17" i="9"/>
  <c r="S17" i="9"/>
  <c r="R17" i="9"/>
  <c r="R18" i="9" s="1"/>
  <c r="T18" i="9" s="1"/>
  <c r="T19" i="9" s="1"/>
  <c r="E51" i="13" s="1"/>
  <c r="I17" i="9"/>
  <c r="H17" i="9"/>
  <c r="G17" i="9"/>
  <c r="G18" i="9" s="1"/>
  <c r="T4" i="9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J111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U40" i="15" s="1"/>
  <c r="J38" i="15"/>
  <c r="G38" i="15"/>
  <c r="G39" i="15" s="1"/>
  <c r="J40" i="15" s="1"/>
  <c r="G16" i="15"/>
  <c r="J17" i="15" s="1"/>
  <c r="E14" i="13" s="1"/>
  <c r="U15" i="15"/>
  <c r="R15" i="15"/>
  <c r="R16" i="15" s="1"/>
  <c r="J15" i="15"/>
  <c r="G15" i="15"/>
  <c r="U106" i="6"/>
  <c r="R106" i="6"/>
  <c r="R107" i="6" s="1"/>
  <c r="U108" i="6" s="1"/>
  <c r="J106" i="6"/>
  <c r="G106" i="6"/>
  <c r="G107" i="6" s="1"/>
  <c r="J108" i="6" s="1"/>
  <c r="G88" i="6"/>
  <c r="J89" i="6" s="1"/>
  <c r="U87" i="6"/>
  <c r="R87" i="6"/>
  <c r="R88" i="6" s="1"/>
  <c r="J87" i="6"/>
  <c r="G87" i="6"/>
  <c r="U69" i="6"/>
  <c r="R69" i="6"/>
  <c r="R70" i="6" s="1"/>
  <c r="J69" i="6"/>
  <c r="G69" i="6"/>
  <c r="G70" i="6" s="1"/>
  <c r="J71" i="6" s="1"/>
  <c r="E200" i="13" s="1"/>
  <c r="U50" i="6"/>
  <c r="R50" i="6"/>
  <c r="R51" i="6" s="1"/>
  <c r="J50" i="6"/>
  <c r="G50" i="6"/>
  <c r="G51" i="6" s="1"/>
  <c r="J52" i="6" s="1"/>
  <c r="E139" i="13" s="1"/>
  <c r="G33" i="6"/>
  <c r="J34" i="6" s="1"/>
  <c r="E77" i="13" s="1"/>
  <c r="U32" i="6"/>
  <c r="R32" i="6"/>
  <c r="R33" i="6" s="1"/>
  <c r="J32" i="6"/>
  <c r="G32" i="6"/>
  <c r="U13" i="6"/>
  <c r="R13" i="6"/>
  <c r="R14" i="6" s="1"/>
  <c r="J13" i="6"/>
  <c r="G13" i="6"/>
  <c r="G14" i="6" s="1"/>
  <c r="J15" i="6" s="1"/>
  <c r="E11" i="13" s="1"/>
  <c r="S123" i="8"/>
  <c r="Q123" i="8"/>
  <c r="Q124" i="8" s="1"/>
  <c r="S125" i="8" s="1"/>
  <c r="I123" i="8"/>
  <c r="G123" i="8"/>
  <c r="G124" i="8" s="1"/>
  <c r="I125" i="8" s="1"/>
  <c r="G103" i="8"/>
  <c r="I104" i="8" s="1"/>
  <c r="S102" i="8"/>
  <c r="Q102" i="8"/>
  <c r="Q103" i="8" s="1"/>
  <c r="I102" i="8"/>
  <c r="G102" i="8"/>
  <c r="S80" i="8"/>
  <c r="Q80" i="8"/>
  <c r="Q81" i="8" s="1"/>
  <c r="S82" i="8" s="1"/>
  <c r="I80" i="8"/>
  <c r="G80" i="8"/>
  <c r="G81" i="8" s="1"/>
  <c r="I82" i="8" s="1"/>
  <c r="E202" i="13" s="1"/>
  <c r="G58" i="8"/>
  <c r="I59" i="8" s="1"/>
  <c r="E141" i="13" s="1"/>
  <c r="S57" i="8"/>
  <c r="Q57" i="8"/>
  <c r="Q58" i="8" s="1"/>
  <c r="I57" i="8"/>
  <c r="G57" i="8"/>
  <c r="G37" i="8"/>
  <c r="I38" i="8" s="1"/>
  <c r="E79" i="13" s="1"/>
  <c r="S36" i="8"/>
  <c r="Q36" i="8"/>
  <c r="Q37" i="8" s="1"/>
  <c r="I36" i="8"/>
  <c r="G36" i="8"/>
  <c r="S15" i="8"/>
  <c r="Q15" i="8"/>
  <c r="Q16" i="8" s="1"/>
  <c r="I15" i="8"/>
  <c r="G15" i="8"/>
  <c r="G16" i="8" s="1"/>
  <c r="I17" i="8" s="1"/>
  <c r="E13" i="13" s="1"/>
  <c r="G488" i="7"/>
  <c r="I489" i="7" s="1"/>
  <c r="T487" i="7"/>
  <c r="R487" i="7"/>
  <c r="R488" i="7" s="1"/>
  <c r="I487" i="7"/>
  <c r="G487" i="7"/>
  <c r="T418" i="7"/>
  <c r="R418" i="7"/>
  <c r="R419" i="7" s="1"/>
  <c r="I418" i="7"/>
  <c r="G418" i="7"/>
  <c r="G419" i="7" s="1"/>
  <c r="I420" i="7" s="1"/>
  <c r="T347" i="7"/>
  <c r="R347" i="7"/>
  <c r="R348" i="7" s="1"/>
  <c r="T349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8" i="7"/>
  <c r="R197" i="7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T197" i="7" s="1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T131" i="7" s="1"/>
  <c r="E110" i="13" s="1"/>
  <c r="I129" i="7"/>
  <c r="G129" i="7"/>
  <c r="G130" i="7" s="1"/>
  <c r="I131" i="7" s="1"/>
  <c r="E78" i="13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V107" i="5" s="1"/>
  <c r="E229" i="13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85" i="4" s="1"/>
  <c r="E198" i="13" s="1"/>
  <c r="J157" i="4"/>
  <c r="G157" i="4"/>
  <c r="G158" i="4" s="1"/>
  <c r="G129" i="4"/>
  <c r="G130" i="4" s="1"/>
  <c r="J114" i="4"/>
  <c r="J113" i="4"/>
  <c r="J112" i="4"/>
  <c r="G104" i="4"/>
  <c r="J105" i="4" s="1"/>
  <c r="J103" i="4"/>
  <c r="G103" i="4"/>
  <c r="J77" i="4"/>
  <c r="G77" i="4"/>
  <c r="G78" i="4" s="1"/>
  <c r="J79" i="4" s="1"/>
  <c r="E75" i="13" s="1"/>
  <c r="J50" i="4"/>
  <c r="G50" i="4"/>
  <c r="G51" i="4" s="1"/>
  <c r="J52" i="4" s="1"/>
  <c r="E45" i="13" s="1"/>
  <c r="G23" i="4"/>
  <c r="J24" i="4" s="1"/>
  <c r="E9" i="13" s="1"/>
  <c r="J22" i="4"/>
  <c r="G22" i="4"/>
  <c r="V252" i="3"/>
  <c r="S252" i="3"/>
  <c r="S253" i="3" s="1"/>
  <c r="I252" i="3"/>
  <c r="F252" i="3"/>
  <c r="F253" i="3" s="1"/>
  <c r="I254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I168" i="3" s="1"/>
  <c r="E197" i="13" s="1"/>
  <c r="V121" i="3"/>
  <c r="S121" i="3"/>
  <c r="S122" i="3" s="1"/>
  <c r="I121" i="3"/>
  <c r="F121" i="3"/>
  <c r="F122" i="3" s="1"/>
  <c r="I123" i="3" s="1"/>
  <c r="E136" i="13" s="1"/>
  <c r="V78" i="3"/>
  <c r="S78" i="3"/>
  <c r="S79" i="3" s="1"/>
  <c r="I78" i="3"/>
  <c r="F78" i="3"/>
  <c r="F79" i="3" s="1"/>
  <c r="I80" i="3" s="1"/>
  <c r="E74" i="13" s="1"/>
  <c r="V36" i="3"/>
  <c r="S36" i="3"/>
  <c r="S37" i="3" s="1"/>
  <c r="I36" i="3"/>
  <c r="F36" i="3"/>
  <c r="F37" i="3" s="1"/>
  <c r="I38" i="3" s="1"/>
  <c r="E8" i="13" s="1"/>
  <c r="U344" i="2"/>
  <c r="R344" i="2"/>
  <c r="R345" i="2" s="1"/>
  <c r="I343" i="2"/>
  <c r="F343" i="2"/>
  <c r="F344" i="2" s="1"/>
  <c r="I345" i="2" s="1"/>
  <c r="U285" i="2"/>
  <c r="R285" i="2"/>
  <c r="R286" i="2" s="1"/>
  <c r="I284" i="2"/>
  <c r="F284" i="2"/>
  <c r="F285" i="2" s="1"/>
  <c r="I286" i="2" s="1"/>
  <c r="U226" i="2"/>
  <c r="R226" i="2"/>
  <c r="R227" i="2" s="1"/>
  <c r="F226" i="2"/>
  <c r="I227" i="2" s="1"/>
  <c r="E196" i="13" s="1"/>
  <c r="I225" i="2"/>
  <c r="F225" i="2"/>
  <c r="U166" i="2"/>
  <c r="R166" i="2"/>
  <c r="R167" i="2" s="1"/>
  <c r="U168" i="2" s="1"/>
  <c r="E166" i="13" s="1"/>
  <c r="I166" i="2"/>
  <c r="F166" i="2"/>
  <c r="F167" i="2" s="1"/>
  <c r="I109" i="2"/>
  <c r="F109" i="2"/>
  <c r="F110" i="2" s="1"/>
  <c r="I111" i="2" s="1"/>
  <c r="E73" i="13" s="1"/>
  <c r="U108" i="2"/>
  <c r="R108" i="2"/>
  <c r="R109" i="2" s="1"/>
  <c r="U51" i="2"/>
  <c r="R51" i="2"/>
  <c r="R52" i="2" s="1"/>
  <c r="U53" i="2" s="1"/>
  <c r="E43" i="13" s="1"/>
  <c r="I51" i="2"/>
  <c r="F51" i="2"/>
  <c r="F52" i="2" s="1"/>
  <c r="I53" i="2" s="1"/>
  <c r="E7" i="13" s="1"/>
  <c r="W352" i="1"/>
  <c r="U352" i="1"/>
  <c r="S353" i="1" s="1"/>
  <c r="S354" i="1" s="1"/>
  <c r="U353" i="1" s="1"/>
  <c r="V355" i="1" s="1"/>
  <c r="S352" i="1"/>
  <c r="K352" i="1"/>
  <c r="I352" i="1"/>
  <c r="G352" i="1"/>
  <c r="W292" i="1"/>
  <c r="U292" i="1"/>
  <c r="S293" i="1" s="1"/>
  <c r="S294" i="1" s="1"/>
  <c r="U293" i="1" s="1"/>
  <c r="V295" i="1" s="1"/>
  <c r="S292" i="1"/>
  <c r="K292" i="1"/>
  <c r="I292" i="1"/>
  <c r="G293" i="1" s="1"/>
  <c r="G294" i="1" s="1"/>
  <c r="I293" i="1" s="1"/>
  <c r="J295" i="1" s="1"/>
  <c r="G292" i="1"/>
  <c r="W231" i="1"/>
  <c r="U231" i="1"/>
  <c r="S231" i="1"/>
  <c r="K231" i="1"/>
  <c r="I231" i="1"/>
  <c r="G232" i="1" s="1"/>
  <c r="G233" i="1" s="1"/>
  <c r="I232" i="1" s="1"/>
  <c r="J234" i="1" s="1"/>
  <c r="E195" i="13" s="1"/>
  <c r="G231" i="1"/>
  <c r="W172" i="1"/>
  <c r="U172" i="1"/>
  <c r="S173" i="1" s="1"/>
  <c r="S174" i="1" s="1"/>
  <c r="U173" i="1" s="1"/>
  <c r="V175" i="1" s="1"/>
  <c r="E165" i="13" s="1"/>
  <c r="S172" i="1"/>
  <c r="K172" i="1"/>
  <c r="I172" i="1"/>
  <c r="G172" i="1"/>
  <c r="W115" i="1"/>
  <c r="U115" i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4" i="1" s="1"/>
  <c r="S55" i="1" s="1"/>
  <c r="U54" i="1" s="1"/>
  <c r="V56" i="1" s="1"/>
  <c r="E42" i="13" s="1"/>
  <c r="S53" i="1"/>
  <c r="K52" i="1"/>
  <c r="I52" i="1"/>
  <c r="G53" i="1" s="1"/>
  <c r="G54" i="1" s="1"/>
  <c r="I53" i="1" s="1"/>
  <c r="J55" i="1" s="1"/>
  <c r="E6" i="13" s="1"/>
  <c r="G52" i="1"/>
  <c r="S116" i="1" l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T199" i="7"/>
  <c r="E171" i="13" s="1"/>
  <c r="G353" i="1"/>
  <c r="G354" i="1" s="1"/>
  <c r="I353" i="1" s="1"/>
  <c r="J355" i="1" s="1"/>
  <c r="U346" i="2"/>
  <c r="V80" i="3"/>
  <c r="E106" i="13" s="1"/>
  <c r="V168" i="3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J3" i="14"/>
  <c r="J6" i="14" s="1"/>
  <c r="J15" i="14" s="1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Z176" i="10" s="1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I139" i="11"/>
  <c r="E206" i="13" s="1"/>
  <c r="J112" i="12"/>
  <c r="E207" i="13" s="1"/>
  <c r="S232" i="1"/>
  <c r="S233" i="1" s="1"/>
  <c r="U232" i="1" s="1"/>
  <c r="V234" i="1" s="1"/>
  <c r="J112" i="18"/>
  <c r="E208" i="13" s="1"/>
  <c r="U111" i="18"/>
  <c r="E238" i="13" s="1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K52" i="10" s="1"/>
  <c r="L54" i="10" s="1"/>
  <c r="E82" i="13" s="1"/>
  <c r="E94" i="13" s="1"/>
  <c r="E3" i="14" s="1"/>
  <c r="E6" i="14" s="1"/>
  <c r="E15" i="14" s="1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Z53" i="10" s="1"/>
  <c r="I39" i="10"/>
  <c r="M39" i="10" s="1"/>
  <c r="N39" i="10" s="1"/>
  <c r="N52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AC176" i="10" s="1"/>
  <c r="X171" i="10"/>
  <c r="AB171" i="10" s="1"/>
  <c r="AC171" i="10" s="1"/>
  <c r="E247" i="13" l="1"/>
  <c r="N175" i="10"/>
  <c r="K82" i="10"/>
  <c r="Z83" i="10"/>
  <c r="AC114" i="10"/>
  <c r="AC146" i="10"/>
  <c r="Z146" i="10"/>
  <c r="AA148" i="10" s="1"/>
  <c r="L25" i="10"/>
  <c r="E16" i="13" s="1"/>
  <c r="E32" i="13" s="1"/>
  <c r="C3" i="14" s="1"/>
  <c r="C6" i="14" s="1"/>
  <c r="C15" i="14" s="1"/>
  <c r="AC24" i="10"/>
  <c r="N82" i="10"/>
  <c r="Z114" i="10"/>
  <c r="AA116" i="10" s="1"/>
  <c r="E5" i="13"/>
  <c r="N23" i="10"/>
  <c r="AA178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AA55" i="10"/>
  <c r="E114" i="13" s="1"/>
  <c r="E126" i="13" s="1"/>
  <c r="F3" i="14" s="1"/>
  <c r="F6" i="14" s="1"/>
  <c r="F15" i="14" s="1"/>
  <c r="L84" i="10"/>
  <c r="E144" i="13" s="1"/>
  <c r="E156" i="13" s="1"/>
  <c r="G3" i="14" s="1"/>
  <c r="G6" i="14" s="1"/>
  <c r="G15" i="14" s="1"/>
  <c r="AA85" i="10"/>
  <c r="E175" i="13" s="1"/>
  <c r="E187" i="13" s="1"/>
  <c r="H3" i="14" s="1"/>
  <c r="H6" i="14" s="1"/>
  <c r="H15" i="14" s="1"/>
  <c r="AA81" i="7"/>
</calcChain>
</file>

<file path=xl/sharedStrings.xml><?xml version="1.0" encoding="utf-8"?>
<sst xmlns="http://schemas.openxmlformats.org/spreadsheetml/2006/main" count="9731" uniqueCount="791">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</sst>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0" fillId="0" borderId="1" xfId="0" applyNumberFormat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M178" zoomScale="130" zoomScaleNormal="130" workbookViewId="0">
      <selection activeCell="R186" sqref="R18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57" t="s">
        <v>24</v>
      </c>
      <c r="E1" s="257"/>
      <c r="F1" s="257"/>
      <c r="G1" s="257"/>
      <c r="H1" s="2"/>
      <c r="I1" s="2"/>
      <c r="M1" s="1"/>
      <c r="N1" s="2"/>
      <c r="O1" s="2"/>
      <c r="P1" s="257" t="s">
        <v>87</v>
      </c>
      <c r="Q1" s="257"/>
      <c r="R1" s="257"/>
      <c r="S1" s="25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58" t="s">
        <v>18</v>
      </c>
      <c r="G55" s="258"/>
      <c r="H55" s="258"/>
      <c r="I55" s="258"/>
      <c r="J55" s="25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56"/>
      <c r="K56" s="8"/>
      <c r="M56" s="8"/>
      <c r="N56" s="8"/>
      <c r="O56" s="8"/>
      <c r="P56" s="8"/>
      <c r="Q56" s="8"/>
      <c r="R56" s="258" t="s">
        <v>18</v>
      </c>
      <c r="S56" s="258"/>
      <c r="T56" s="258"/>
      <c r="U56" s="258"/>
      <c r="V56" s="25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56"/>
      <c r="W57" s="8"/>
    </row>
    <row r="63" spans="1:23" ht="28.5" x14ac:dyDescent="0.45">
      <c r="A63" s="1"/>
      <c r="B63" s="2"/>
      <c r="C63" s="2"/>
      <c r="D63" s="257" t="s">
        <v>88</v>
      </c>
      <c r="E63" s="257"/>
      <c r="F63" s="257"/>
      <c r="G63" s="25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57" t="s">
        <v>89</v>
      </c>
      <c r="Q64" s="257"/>
      <c r="R64" s="257"/>
      <c r="S64" s="25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58" t="s">
        <v>18</v>
      </c>
      <c r="G117" s="258"/>
      <c r="H117" s="258"/>
      <c r="I117" s="258"/>
      <c r="J117" s="25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56"/>
      <c r="K118" s="8"/>
      <c r="M118" s="8"/>
      <c r="N118" s="8"/>
      <c r="O118" s="8"/>
      <c r="P118" s="8"/>
      <c r="Q118" s="8"/>
      <c r="R118" s="258" t="s">
        <v>18</v>
      </c>
      <c r="S118" s="258"/>
      <c r="T118" s="258"/>
      <c r="U118" s="258"/>
      <c r="V118" s="25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56"/>
      <c r="W119" s="8"/>
    </row>
    <row r="122" spans="1:36" ht="28.5" x14ac:dyDescent="0.45">
      <c r="A122" s="1"/>
      <c r="B122" s="2"/>
      <c r="C122" s="2"/>
      <c r="D122" s="257" t="s">
        <v>90</v>
      </c>
      <c r="E122" s="257"/>
      <c r="F122" s="257"/>
      <c r="G122" s="257"/>
      <c r="H122" s="2"/>
      <c r="I122" s="2"/>
      <c r="M122" s="1"/>
      <c r="N122" s="2"/>
      <c r="O122" s="2"/>
      <c r="P122" s="257" t="s">
        <v>91</v>
      </c>
      <c r="Q122" s="257"/>
      <c r="R122" s="257"/>
      <c r="S122" s="25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58" t="s">
        <v>18</v>
      </c>
      <c r="G175" s="258"/>
      <c r="H175" s="258"/>
      <c r="I175" s="258"/>
      <c r="J175" s="255">
        <f>I173-K172</f>
        <v>464.51000000000022</v>
      </c>
      <c r="K175" s="8"/>
      <c r="M175" s="8"/>
      <c r="N175" s="8"/>
      <c r="O175" s="8"/>
      <c r="P175" s="8"/>
      <c r="Q175" s="8"/>
      <c r="R175" s="258" t="s">
        <v>18</v>
      </c>
      <c r="S175" s="258"/>
      <c r="T175" s="258"/>
      <c r="U175" s="258"/>
      <c r="V175" s="25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5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56"/>
      <c r="W176" s="8"/>
    </row>
    <row r="180" spans="1:23" ht="28.5" x14ac:dyDescent="0.45">
      <c r="A180" s="1"/>
      <c r="B180" s="2"/>
      <c r="C180" s="2"/>
      <c r="D180" s="257" t="s">
        <v>92</v>
      </c>
      <c r="E180" s="257"/>
      <c r="F180" s="257"/>
      <c r="G180" s="257"/>
      <c r="H180" s="2"/>
      <c r="I180" s="2"/>
      <c r="M180" s="1"/>
      <c r="N180" s="2"/>
      <c r="O180" s="2"/>
      <c r="P180" s="257" t="s">
        <v>93</v>
      </c>
      <c r="Q180" s="257"/>
      <c r="R180" s="257"/>
      <c r="S180" s="25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>
        <v>5226</v>
      </c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0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/>
      <c r="S186" s="9">
        <v>180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/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1710</v>
      </c>
      <c r="T231" s="14"/>
      <c r="U231" s="15">
        <f>SUM(U182:U230)</f>
        <v>0</v>
      </c>
      <c r="V231" s="16"/>
      <c r="W231" s="13">
        <f>SUM(W182:W230)</f>
        <v>1610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1710</v>
      </c>
      <c r="T232" s="16" t="s">
        <v>16</v>
      </c>
      <c r="U232" s="13">
        <f>S233-U231</f>
        <v>1692.9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1692.9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58" t="s">
        <v>18</v>
      </c>
      <c r="G234" s="258"/>
      <c r="H234" s="258"/>
      <c r="I234" s="258"/>
      <c r="J234" s="255">
        <f>I232-K231</f>
        <v>183.42999999999984</v>
      </c>
      <c r="K234" s="8"/>
      <c r="M234" s="8"/>
      <c r="N234" s="8"/>
      <c r="O234" s="8"/>
      <c r="P234" s="8"/>
      <c r="Q234" s="8"/>
      <c r="R234" s="258" t="s">
        <v>18</v>
      </c>
      <c r="S234" s="258"/>
      <c r="T234" s="258"/>
      <c r="U234" s="258"/>
      <c r="V234" s="255">
        <f>U232-W231</f>
        <v>82.900000000000091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5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56"/>
      <c r="W235" s="8"/>
    </row>
    <row r="241" spans="1:23" ht="28.5" x14ac:dyDescent="0.45">
      <c r="A241" s="1"/>
      <c r="B241" s="2"/>
      <c r="C241" s="2"/>
      <c r="D241" s="257" t="s">
        <v>94</v>
      </c>
      <c r="E241" s="257"/>
      <c r="F241" s="257"/>
      <c r="G241" s="257"/>
      <c r="H241" s="2"/>
      <c r="I241" s="2"/>
      <c r="M241" s="1"/>
      <c r="N241" s="2"/>
      <c r="O241" s="2"/>
      <c r="P241" s="257" t="s">
        <v>95</v>
      </c>
      <c r="Q241" s="257"/>
      <c r="R241" s="257"/>
      <c r="S241" s="25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58" t="s">
        <v>18</v>
      </c>
      <c r="G295" s="258"/>
      <c r="H295" s="258"/>
      <c r="I295" s="258"/>
      <c r="J295" s="255">
        <f>I293-K292</f>
        <v>0</v>
      </c>
      <c r="K295" s="8"/>
      <c r="M295" s="8"/>
      <c r="N295" s="8"/>
      <c r="O295" s="8"/>
      <c r="P295" s="8"/>
      <c r="Q295" s="8"/>
      <c r="R295" s="258" t="s">
        <v>18</v>
      </c>
      <c r="S295" s="258"/>
      <c r="T295" s="258"/>
      <c r="U295" s="258"/>
      <c r="V295" s="255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5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56"/>
      <c r="W296" s="8"/>
    </row>
    <row r="301" spans="1:23" ht="28.5" x14ac:dyDescent="0.45">
      <c r="A301" s="1"/>
      <c r="B301" s="2"/>
      <c r="C301" s="2"/>
      <c r="D301" s="257" t="s">
        <v>96</v>
      </c>
      <c r="E301" s="257"/>
      <c r="F301" s="257"/>
      <c r="G301" s="257"/>
      <c r="H301" s="2"/>
      <c r="I301" s="2"/>
      <c r="M301" s="1"/>
      <c r="N301" s="2"/>
      <c r="O301" s="2"/>
      <c r="P301" s="257" t="s">
        <v>30</v>
      </c>
      <c r="Q301" s="257"/>
      <c r="R301" s="257"/>
      <c r="S301" s="25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58" t="s">
        <v>18</v>
      </c>
      <c r="G355" s="258"/>
      <c r="H355" s="258"/>
      <c r="I355" s="258"/>
      <c r="J355" s="255">
        <f>I353-K352</f>
        <v>0</v>
      </c>
      <c r="K355" s="8"/>
      <c r="M355" s="8"/>
      <c r="N355" s="8"/>
      <c r="O355" s="8"/>
      <c r="P355" s="8"/>
      <c r="Q355" s="8"/>
      <c r="R355" s="258" t="s">
        <v>18</v>
      </c>
      <c r="S355" s="258"/>
      <c r="T355" s="258"/>
      <c r="U355" s="258"/>
      <c r="V355" s="25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5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56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F71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73" t="s">
        <v>24</v>
      </c>
      <c r="E1" s="273"/>
      <c r="F1" s="273"/>
      <c r="G1" s="273"/>
      <c r="O1" s="273" t="s">
        <v>87</v>
      </c>
      <c r="P1" s="273"/>
      <c r="Q1" s="273"/>
      <c r="R1" s="273"/>
    </row>
    <row r="2" spans="1:21" x14ac:dyDescent="0.25">
      <c r="D2" s="257"/>
      <c r="E2" s="257"/>
      <c r="F2" s="257"/>
      <c r="G2" s="257"/>
      <c r="O2" s="257"/>
      <c r="P2" s="257"/>
      <c r="Q2" s="257"/>
      <c r="R2" s="25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68" t="s">
        <v>18</v>
      </c>
      <c r="G19" s="269"/>
      <c r="H19" s="270"/>
      <c r="I19" s="42">
        <f>G18-I17</f>
        <v>0</v>
      </c>
      <c r="L19" s="8"/>
      <c r="M19" s="8"/>
      <c r="N19" s="8"/>
      <c r="O19" s="8"/>
      <c r="P19" s="8"/>
      <c r="Q19" s="268" t="s">
        <v>18</v>
      </c>
      <c r="R19" s="269"/>
      <c r="S19" s="270"/>
      <c r="T19" s="42">
        <f>T18-U17</f>
        <v>15.5</v>
      </c>
    </row>
    <row r="23" spans="1:21" x14ac:dyDescent="0.25">
      <c r="D23" s="273" t="s">
        <v>88</v>
      </c>
      <c r="E23" s="273"/>
      <c r="F23" s="273"/>
      <c r="G23" s="273"/>
      <c r="O23" s="273" t="s">
        <v>89</v>
      </c>
      <c r="P23" s="273"/>
      <c r="Q23" s="273"/>
      <c r="R23" s="273"/>
    </row>
    <row r="24" spans="1:21" x14ac:dyDescent="0.25">
      <c r="D24" s="257"/>
      <c r="E24" s="257"/>
      <c r="F24" s="257"/>
      <c r="G24" s="257"/>
      <c r="O24" s="257"/>
      <c r="P24" s="257"/>
      <c r="Q24" s="257"/>
      <c r="R24" s="25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68" t="s">
        <v>18</v>
      </c>
      <c r="G41" s="269"/>
      <c r="H41" s="270"/>
      <c r="I41" s="42">
        <f>I40-J39</f>
        <v>15.5</v>
      </c>
      <c r="L41" s="8"/>
      <c r="M41" s="8"/>
      <c r="N41" s="8"/>
      <c r="O41" s="8"/>
      <c r="P41" s="8"/>
      <c r="Q41" s="268" t="s">
        <v>18</v>
      </c>
      <c r="R41" s="269"/>
      <c r="S41" s="270"/>
      <c r="T41" s="42">
        <f>R40-T39</f>
        <v>0</v>
      </c>
    </row>
    <row r="45" spans="1:21" x14ac:dyDescent="0.25">
      <c r="D45" s="273" t="s">
        <v>90</v>
      </c>
      <c r="E45" s="273"/>
      <c r="F45" s="273"/>
      <c r="G45" s="273"/>
      <c r="O45" s="273" t="s">
        <v>91</v>
      </c>
      <c r="P45" s="273"/>
      <c r="Q45" s="273"/>
      <c r="R45" s="273"/>
    </row>
    <row r="46" spans="1:21" x14ac:dyDescent="0.25">
      <c r="D46" s="257"/>
      <c r="E46" s="257"/>
      <c r="F46" s="257"/>
      <c r="G46" s="257"/>
      <c r="O46" s="257"/>
      <c r="P46" s="257"/>
      <c r="Q46" s="257"/>
      <c r="R46" s="25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68" t="s">
        <v>18</v>
      </c>
      <c r="G63" s="269"/>
      <c r="H63" s="270"/>
      <c r="I63" s="42">
        <f>G62-J61</f>
        <v>8.5999999999999943</v>
      </c>
      <c r="L63" s="8"/>
      <c r="M63" s="8"/>
      <c r="N63" s="8"/>
      <c r="O63" s="8"/>
      <c r="P63" s="8"/>
      <c r="Q63" s="268" t="s">
        <v>18</v>
      </c>
      <c r="R63" s="269"/>
      <c r="S63" s="270"/>
      <c r="T63" s="42">
        <f>R62-T61</f>
        <v>0</v>
      </c>
    </row>
    <row r="69" spans="1:21" x14ac:dyDescent="0.25">
      <c r="D69" s="273" t="s">
        <v>92</v>
      </c>
      <c r="E69" s="273"/>
      <c r="F69" s="273"/>
      <c r="G69" s="273"/>
      <c r="O69" s="273" t="s">
        <v>93</v>
      </c>
      <c r="P69" s="273"/>
      <c r="Q69" s="273"/>
      <c r="R69" s="273"/>
    </row>
    <row r="70" spans="1:21" x14ac:dyDescent="0.25">
      <c r="D70" s="257"/>
      <c r="E70" s="257"/>
      <c r="F70" s="257"/>
      <c r="G70" s="257"/>
      <c r="O70" s="257"/>
      <c r="P70" s="257"/>
      <c r="Q70" s="257"/>
      <c r="R70" s="257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68" t="s">
        <v>18</v>
      </c>
      <c r="G87" s="269"/>
      <c r="H87" s="270"/>
      <c r="I87" s="42">
        <f>G86-I85</f>
        <v>0</v>
      </c>
      <c r="L87" s="8"/>
      <c r="M87" s="8"/>
      <c r="N87" s="8"/>
      <c r="O87" s="8"/>
      <c r="P87" s="8"/>
      <c r="Q87" s="268" t="s">
        <v>18</v>
      </c>
      <c r="R87" s="269"/>
      <c r="S87" s="270"/>
      <c r="T87" s="42">
        <f>R86-T85</f>
        <v>0</v>
      </c>
    </row>
    <row r="92" spans="1:21" x14ac:dyDescent="0.25">
      <c r="D92" s="273" t="s">
        <v>94</v>
      </c>
      <c r="E92" s="273"/>
      <c r="F92" s="273"/>
      <c r="G92" s="273"/>
      <c r="O92" s="273" t="s">
        <v>99</v>
      </c>
      <c r="P92" s="273"/>
      <c r="Q92" s="273"/>
      <c r="R92" s="273"/>
    </row>
    <row r="93" spans="1:21" x14ac:dyDescent="0.25">
      <c r="D93" s="257"/>
      <c r="E93" s="257"/>
      <c r="F93" s="257"/>
      <c r="G93" s="257"/>
      <c r="O93" s="257"/>
      <c r="P93" s="257"/>
      <c r="Q93" s="257"/>
      <c r="R93" s="257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68" t="s">
        <v>18</v>
      </c>
      <c r="G110" s="269"/>
      <c r="H110" s="270"/>
      <c r="I110" s="42">
        <f>G109-I108</f>
        <v>0</v>
      </c>
      <c r="L110" s="8"/>
      <c r="M110" s="8"/>
      <c r="N110" s="8"/>
      <c r="O110" s="8"/>
      <c r="P110" s="8"/>
      <c r="Q110" s="268" t="s">
        <v>18</v>
      </c>
      <c r="R110" s="269"/>
      <c r="S110" s="270"/>
      <c r="T110" s="42">
        <f>R109-T108</f>
        <v>0</v>
      </c>
    </row>
    <row r="115" spans="1:21" x14ac:dyDescent="0.25">
      <c r="D115" s="273" t="s">
        <v>96</v>
      </c>
      <c r="E115" s="273"/>
      <c r="F115" s="273"/>
      <c r="G115" s="273"/>
      <c r="O115" s="273" t="s">
        <v>0</v>
      </c>
      <c r="P115" s="273"/>
      <c r="Q115" s="273"/>
      <c r="R115" s="273"/>
    </row>
    <row r="116" spans="1:21" x14ac:dyDescent="0.25">
      <c r="D116" s="257"/>
      <c r="E116" s="257"/>
      <c r="F116" s="257"/>
      <c r="G116" s="257"/>
      <c r="O116" s="257"/>
      <c r="P116" s="257"/>
      <c r="Q116" s="257"/>
      <c r="R116" s="25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68" t="s">
        <v>18</v>
      </c>
      <c r="G133" s="269"/>
      <c r="H133" s="270"/>
      <c r="I133" s="42">
        <f>G132-I131</f>
        <v>0</v>
      </c>
      <c r="L133" s="8"/>
      <c r="M133" s="8"/>
      <c r="N133" s="8"/>
      <c r="O133" s="8"/>
      <c r="P133" s="8"/>
      <c r="Q133" s="268" t="s">
        <v>18</v>
      </c>
      <c r="R133" s="269"/>
      <c r="S133" s="270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M98" zoomScaleNormal="100" workbookViewId="0">
      <selection activeCell="AA95" sqref="AA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67" t="s">
        <v>24</v>
      </c>
      <c r="C1" s="267"/>
      <c r="D1" s="267"/>
      <c r="E1" s="267"/>
      <c r="F1" s="26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67" t="s">
        <v>87</v>
      </c>
      <c r="R2" s="267"/>
      <c r="S2" s="267"/>
      <c r="T2" s="267"/>
      <c r="U2" s="26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68" t="s">
        <v>18</v>
      </c>
      <c r="H25" s="269"/>
      <c r="I25" s="269"/>
      <c r="J25" s="27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68" t="s">
        <v>18</v>
      </c>
      <c r="W26" s="269"/>
      <c r="X26" s="269"/>
      <c r="Y26" s="270"/>
      <c r="Z26" s="55"/>
      <c r="AA26" s="42">
        <f>W25-Z24</f>
        <v>23.314499999999953</v>
      </c>
      <c r="AB26" s="61"/>
      <c r="AC26" s="17"/>
    </row>
    <row r="30" spans="1:42" ht="26.25" x14ac:dyDescent="0.4">
      <c r="B30" s="267" t="s">
        <v>88</v>
      </c>
      <c r="C30" s="267"/>
      <c r="D30" s="267"/>
      <c r="E30" s="267"/>
      <c r="F30" s="26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67" t="s">
        <v>89</v>
      </c>
      <c r="R31" s="267"/>
      <c r="S31" s="267"/>
      <c r="T31" s="267"/>
      <c r="U31" s="26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68" t="s">
        <v>18</v>
      </c>
      <c r="H54" s="269"/>
      <c r="I54" s="269"/>
      <c r="J54" s="27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68" t="s">
        <v>18</v>
      </c>
      <c r="W55" s="269"/>
      <c r="X55" s="269"/>
      <c r="Y55" s="270"/>
      <c r="Z55" s="55"/>
      <c r="AA55" s="42">
        <f>W54-Z53</f>
        <v>38.263499999999112</v>
      </c>
      <c r="AB55" s="61"/>
      <c r="AC55" s="17"/>
    </row>
    <row r="60" spans="1:42" ht="26.25" x14ac:dyDescent="0.4">
      <c r="B60" s="267" t="s">
        <v>97</v>
      </c>
      <c r="C60" s="267"/>
      <c r="D60" s="267"/>
      <c r="E60" s="267"/>
      <c r="F60" s="26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67" t="s">
        <v>91</v>
      </c>
      <c r="R61" s="267"/>
      <c r="S61" s="267"/>
      <c r="T61" s="267"/>
      <c r="U61" s="26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68" t="s">
        <v>18</v>
      </c>
      <c r="H84" s="269"/>
      <c r="I84" s="269"/>
      <c r="J84" s="27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68" t="s">
        <v>18</v>
      </c>
      <c r="W85" s="269"/>
      <c r="X85" s="269"/>
      <c r="Y85" s="270"/>
      <c r="Z85" s="55"/>
      <c r="AA85" s="42">
        <f>W84-Z83</f>
        <v>19.007999999999811</v>
      </c>
      <c r="AB85" s="61"/>
      <c r="AC85" s="17"/>
    </row>
    <row r="91" spans="1:29" ht="26.25" x14ac:dyDescent="0.4">
      <c r="B91" s="267" t="s">
        <v>92</v>
      </c>
      <c r="C91" s="267"/>
      <c r="D91" s="267"/>
      <c r="E91" s="267"/>
      <c r="F91" s="26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67" t="s">
        <v>93</v>
      </c>
      <c r="R92" s="267"/>
      <c r="S92" s="267"/>
      <c r="T92" s="267"/>
      <c r="U92" s="26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/>
      <c r="Z94" s="45">
        <f>W94*0.98</f>
        <v>232.84799999999998</v>
      </c>
      <c r="AA94" s="46">
        <v>640</v>
      </c>
      <c r="AB94" s="59">
        <f>X94-Y94</f>
        <v>235.22399999999999</v>
      </c>
      <c r="AC94" s="10">
        <f>AB94*0.99</f>
        <v>232.87175999999999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/>
      <c r="Q95" s="38"/>
      <c r="R95" s="38"/>
      <c r="S95" s="38"/>
      <c r="T95" s="38"/>
      <c r="U95" s="38"/>
      <c r="V95" s="45"/>
      <c r="W95" s="45">
        <f t="shared" si="38"/>
        <v>0</v>
      </c>
      <c r="X95" s="45">
        <f t="shared" si="38"/>
        <v>0</v>
      </c>
      <c r="Y95" s="45"/>
      <c r="Z95" s="45">
        <f t="shared" ref="Z95:Z112" si="39">W95*0.98</f>
        <v>0</v>
      </c>
      <c r="AA95" s="46"/>
      <c r="AB95" s="59">
        <f t="shared" ref="AB95:AB112" si="40">X95-Y95</f>
        <v>0</v>
      </c>
      <c r="AC95" s="10">
        <f t="shared" ref="AC95:AC107" si="41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/>
      <c r="Q96" s="38"/>
      <c r="R96" s="38"/>
      <c r="S96" s="38"/>
      <c r="T96" s="38"/>
      <c r="U96" s="38"/>
      <c r="V96" s="45"/>
      <c r="W96" s="45">
        <f t="shared" si="38"/>
        <v>0</v>
      </c>
      <c r="X96" s="45">
        <f t="shared" si="38"/>
        <v>0</v>
      </c>
      <c r="Y96" s="45"/>
      <c r="Z96" s="45">
        <f t="shared" si="39"/>
        <v>0</v>
      </c>
      <c r="AA96" s="46"/>
      <c r="AB96" s="59">
        <f t="shared" si="40"/>
        <v>0</v>
      </c>
      <c r="AC96" s="10">
        <f t="shared" si="41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232.87175999999999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68" t="s">
        <v>18</v>
      </c>
      <c r="H115" s="269"/>
      <c r="I115" s="269"/>
      <c r="J115" s="27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68" t="s">
        <v>18</v>
      </c>
      <c r="W116" s="269"/>
      <c r="X116" s="269"/>
      <c r="Y116" s="270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67" t="s">
        <v>94</v>
      </c>
      <c r="C123" s="267"/>
      <c r="D123" s="267"/>
      <c r="E123" s="267"/>
      <c r="F123" s="26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67" t="s">
        <v>99</v>
      </c>
      <c r="R124" s="267"/>
      <c r="S124" s="267"/>
      <c r="T124" s="267"/>
      <c r="U124" s="267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68" t="s">
        <v>18</v>
      </c>
      <c r="H147" s="269"/>
      <c r="I147" s="269"/>
      <c r="J147" s="270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68" t="s">
        <v>18</v>
      </c>
      <c r="W148" s="269"/>
      <c r="X148" s="269"/>
      <c r="Y148" s="270"/>
      <c r="Z148" s="55"/>
      <c r="AA148" s="42">
        <f>W147-Z146</f>
        <v>0</v>
      </c>
      <c r="AB148" s="61"/>
      <c r="AC148" s="17"/>
    </row>
    <row r="153" spans="1:29" ht="26.25" x14ac:dyDescent="0.4">
      <c r="B153" s="267" t="s">
        <v>96</v>
      </c>
      <c r="C153" s="267"/>
      <c r="D153" s="267"/>
      <c r="E153" s="267"/>
      <c r="F153" s="267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67" t="s">
        <v>0</v>
      </c>
      <c r="R154" s="267"/>
      <c r="S154" s="267"/>
      <c r="T154" s="267"/>
      <c r="U154" s="267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68" t="s">
        <v>18</v>
      </c>
      <c r="H177" s="269"/>
      <c r="I177" s="269"/>
      <c r="J177" s="27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68" t="s">
        <v>18</v>
      </c>
      <c r="W178" s="269"/>
      <c r="X178" s="269"/>
      <c r="Y178" s="270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H101" zoomScale="130" zoomScaleNormal="130" workbookViewId="0">
      <selection activeCell="Q106" sqref="Q1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74" t="s">
        <v>24</v>
      </c>
      <c r="D1" s="274"/>
      <c r="E1" s="274"/>
      <c r="M1" s="274" t="s">
        <v>87</v>
      </c>
      <c r="N1" s="274"/>
      <c r="O1" s="27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60" t="s">
        <v>18</v>
      </c>
      <c r="G28" s="261"/>
      <c r="H28" s="262"/>
      <c r="I28" s="42">
        <f>G27-I26</f>
        <v>97.199999999999818</v>
      </c>
      <c r="P28" s="260" t="s">
        <v>18</v>
      </c>
      <c r="Q28" s="261"/>
      <c r="R28" s="262"/>
      <c r="S28" s="42">
        <f>Q27-S26</f>
        <v>299</v>
      </c>
    </row>
    <row r="34" spans="1:28" ht="26.25" x14ac:dyDescent="0.4">
      <c r="C34" s="274" t="s">
        <v>88</v>
      </c>
      <c r="D34" s="274"/>
      <c r="E34" s="274"/>
      <c r="M34" s="274" t="s">
        <v>89</v>
      </c>
      <c r="N34" s="274"/>
      <c r="O34" s="27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60" t="s">
        <v>18</v>
      </c>
      <c r="G66" s="261"/>
      <c r="H66" s="262"/>
      <c r="I66" s="42">
        <f>G65-I64</f>
        <v>341</v>
      </c>
      <c r="P66" s="260" t="s">
        <v>18</v>
      </c>
      <c r="Q66" s="261"/>
      <c r="R66" s="262"/>
      <c r="S66" s="42">
        <f>Q65-S64</f>
        <v>176.10000000000036</v>
      </c>
    </row>
    <row r="70" spans="1:31" ht="26.25" x14ac:dyDescent="0.4">
      <c r="C70" s="274" t="s">
        <v>90</v>
      </c>
      <c r="D70" s="274"/>
      <c r="E70" s="274"/>
      <c r="M70" s="274" t="s">
        <v>91</v>
      </c>
      <c r="N70" s="274"/>
      <c r="O70" s="27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60" t="s">
        <v>18</v>
      </c>
      <c r="Q97" s="261"/>
      <c r="R97" s="262"/>
      <c r="S97" s="42">
        <f>Q96-S95</f>
        <v>204.5</v>
      </c>
    </row>
    <row r="98" spans="1:19" ht="15.75" x14ac:dyDescent="0.25">
      <c r="F98" s="260" t="s">
        <v>18</v>
      </c>
      <c r="G98" s="261"/>
      <c r="H98" s="262"/>
      <c r="I98" s="42">
        <f>G97-I96</f>
        <v>440.60000000000036</v>
      </c>
    </row>
    <row r="102" spans="1:19" ht="26.25" x14ac:dyDescent="0.4">
      <c r="M102" s="274" t="s">
        <v>93</v>
      </c>
      <c r="N102" s="274"/>
      <c r="O102" s="274"/>
    </row>
    <row r="103" spans="1:19" ht="26.25" x14ac:dyDescent="0.4">
      <c r="C103" s="274" t="s">
        <v>92</v>
      </c>
      <c r="D103" s="274"/>
      <c r="E103" s="274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/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211</v>
      </c>
      <c r="P105" s="38"/>
      <c r="Q105" s="48">
        <v>300</v>
      </c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600</v>
      </c>
      <c r="R136" s="13">
        <f>SUM(R120:R135)</f>
        <v>0</v>
      </c>
      <c r="S136" s="13">
        <f>SUM(S104:S135)</f>
        <v>285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594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60" t="s">
        <v>18</v>
      </c>
      <c r="Q138" s="261"/>
      <c r="R138" s="262"/>
      <c r="S138" s="42">
        <f>Q137-S136</f>
        <v>309</v>
      </c>
    </row>
    <row r="139" spans="1:19" ht="15.75" x14ac:dyDescent="0.25">
      <c r="F139" s="260" t="s">
        <v>18</v>
      </c>
      <c r="G139" s="261"/>
      <c r="H139" s="262"/>
      <c r="I139" s="42">
        <f>G138-I137</f>
        <v>400.60000000000036</v>
      </c>
    </row>
    <row r="143" spans="1:19" ht="26.25" x14ac:dyDescent="0.4">
      <c r="M143" s="274" t="s">
        <v>99</v>
      </c>
      <c r="N143" s="274"/>
      <c r="O143" s="274"/>
    </row>
    <row r="144" spans="1:19" ht="26.25" x14ac:dyDescent="0.4">
      <c r="C144" s="274" t="s">
        <v>94</v>
      </c>
      <c r="D144" s="274"/>
      <c r="E144" s="274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60" t="s">
        <v>18</v>
      </c>
      <c r="Q170" s="261"/>
      <c r="R170" s="262"/>
      <c r="S170" s="42">
        <f>Q169-S168</f>
        <v>0</v>
      </c>
    </row>
    <row r="171" spans="1:19" ht="15.75" x14ac:dyDescent="0.25">
      <c r="F171" s="260" t="s">
        <v>18</v>
      </c>
      <c r="G171" s="261"/>
      <c r="H171" s="262"/>
      <c r="I171" s="42">
        <f>G170-I169</f>
        <v>0</v>
      </c>
    </row>
    <row r="176" spans="1:19" ht="26.25" x14ac:dyDescent="0.4">
      <c r="M176" s="274" t="s">
        <v>0</v>
      </c>
      <c r="N176" s="274"/>
      <c r="O176" s="274"/>
    </row>
    <row r="177" spans="1:19" ht="26.25" x14ac:dyDescent="0.4">
      <c r="C177" s="274" t="s">
        <v>96</v>
      </c>
      <c r="D177" s="274"/>
      <c r="E177" s="27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60" t="s">
        <v>18</v>
      </c>
      <c r="Q203" s="261"/>
      <c r="R203" s="262"/>
      <c r="S203" s="42">
        <f>Q202-S201</f>
        <v>0</v>
      </c>
    </row>
    <row r="204" spans="1:19" ht="15.75" x14ac:dyDescent="0.25">
      <c r="F204" s="260" t="s">
        <v>18</v>
      </c>
      <c r="G204" s="261"/>
      <c r="H204" s="262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I95" sqref="I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75" t="s">
        <v>24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60" t="s">
        <v>18</v>
      </c>
      <c r="G26" s="261"/>
      <c r="H26" s="262"/>
      <c r="I26" s="51"/>
      <c r="J26" s="42">
        <f>G25-J24</f>
        <v>37.899999999999977</v>
      </c>
      <c r="Q26" s="260" t="s">
        <v>18</v>
      </c>
      <c r="R26" s="261"/>
      <c r="S26" s="262"/>
      <c r="T26" s="51"/>
      <c r="U26" s="42">
        <f>R25-U24</f>
        <v>77.200000000000045</v>
      </c>
    </row>
    <row r="30" spans="1:21" ht="23.25" x14ac:dyDescent="0.35">
      <c r="C30" s="275" t="s">
        <v>101</v>
      </c>
      <c r="D30" s="275"/>
      <c r="E30" s="275"/>
      <c r="F30" s="275"/>
      <c r="N30" s="275" t="s">
        <v>89</v>
      </c>
      <c r="O30" s="275"/>
      <c r="P30" s="275"/>
      <c r="Q30" s="27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60" t="s">
        <v>18</v>
      </c>
      <c r="G55" s="261"/>
      <c r="H55" s="262"/>
      <c r="I55" s="51"/>
      <c r="J55" s="42">
        <f>G54-J53</f>
        <v>79.799999999999955</v>
      </c>
      <c r="Q55" s="260" t="s">
        <v>18</v>
      </c>
      <c r="R55" s="261"/>
      <c r="S55" s="262"/>
      <c r="T55" s="51"/>
      <c r="U55" s="42">
        <f>R54-U53</f>
        <v>43.5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60" t="s">
        <v>18</v>
      </c>
      <c r="G84" s="261"/>
      <c r="H84" s="262"/>
      <c r="I84" s="51"/>
      <c r="J84" s="42">
        <f>G83-J82</f>
        <v>79.799999999999955</v>
      </c>
      <c r="Q84" s="260" t="s">
        <v>18</v>
      </c>
      <c r="R84" s="261"/>
      <c r="S84" s="262"/>
      <c r="T84" s="51"/>
      <c r="U84" s="42">
        <f>R83-U82</f>
        <v>54.599999999999909</v>
      </c>
    </row>
    <row r="87" spans="1:21" ht="23.25" x14ac:dyDescent="0.35">
      <c r="C87" s="275" t="s">
        <v>92</v>
      </c>
      <c r="D87" s="275"/>
      <c r="E87" s="275"/>
      <c r="F87" s="275"/>
      <c r="N87" s="275" t="s">
        <v>93</v>
      </c>
      <c r="O87" s="275"/>
      <c r="P87" s="275"/>
      <c r="Q87" s="27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241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241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241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0" t="s">
        <v>18</v>
      </c>
      <c r="G112" s="261"/>
      <c r="H112" s="262"/>
      <c r="I112" s="51"/>
      <c r="J112" s="42">
        <f>G111-J110</f>
        <v>63</v>
      </c>
      <c r="Q112" s="260" t="s">
        <v>18</v>
      </c>
      <c r="R112" s="261"/>
      <c r="S112" s="262"/>
      <c r="T112" s="51"/>
      <c r="U112" s="42">
        <f>R111-U110</f>
        <v>0</v>
      </c>
    </row>
    <row r="115" spans="1:21" ht="23.25" x14ac:dyDescent="0.35">
      <c r="C115" s="275" t="s">
        <v>94</v>
      </c>
      <c r="D115" s="275"/>
      <c r="E115" s="275"/>
      <c r="F115" s="275"/>
      <c r="N115" s="275" t="s">
        <v>99</v>
      </c>
      <c r="O115" s="275"/>
      <c r="P115" s="275"/>
      <c r="Q115" s="27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0" t="s">
        <v>18</v>
      </c>
      <c r="G140" s="261"/>
      <c r="H140" s="262"/>
      <c r="I140" s="51"/>
      <c r="J140" s="42">
        <f>G139-J138</f>
        <v>0</v>
      </c>
      <c r="Q140" s="260" t="s">
        <v>18</v>
      </c>
      <c r="R140" s="261"/>
      <c r="S140" s="262"/>
      <c r="T140" s="51"/>
      <c r="U140" s="42">
        <f>R139-U138</f>
        <v>0</v>
      </c>
    </row>
    <row r="143" spans="1:21" ht="23.25" x14ac:dyDescent="0.35">
      <c r="C143" s="275" t="s">
        <v>96</v>
      </c>
      <c r="D143" s="275"/>
      <c r="E143" s="275"/>
      <c r="F143" s="275"/>
      <c r="N143" s="275" t="s">
        <v>0</v>
      </c>
      <c r="O143" s="275"/>
      <c r="P143" s="275"/>
      <c r="Q143" s="27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0" t="s">
        <v>18</v>
      </c>
      <c r="G168" s="261"/>
      <c r="H168" s="262"/>
      <c r="I168" s="51"/>
      <c r="J168" s="42">
        <f>G167-J166</f>
        <v>0</v>
      </c>
      <c r="Q168" s="260" t="s">
        <v>18</v>
      </c>
      <c r="R168" s="261"/>
      <c r="S168" s="26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J85" zoomScale="130" zoomScaleNormal="130" workbookViewId="0">
      <selection activeCell="P96" sqref="P96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75" t="s">
        <v>24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60" t="s">
        <v>18</v>
      </c>
      <c r="G26" s="261"/>
      <c r="H26" s="262"/>
      <c r="I26" s="51"/>
      <c r="J26" s="42">
        <f>G25-J24</f>
        <v>143.5</v>
      </c>
      <c r="Q26" s="260" t="s">
        <v>18</v>
      </c>
      <c r="R26" s="261"/>
      <c r="S26" s="262"/>
      <c r="T26" s="51"/>
      <c r="U26" s="42">
        <f>R25-U24</f>
        <v>8</v>
      </c>
    </row>
    <row r="30" spans="1:21" ht="23.25" x14ac:dyDescent="0.35">
      <c r="C30" s="275" t="s">
        <v>101</v>
      </c>
      <c r="D30" s="275"/>
      <c r="E30" s="275"/>
      <c r="F30" s="275"/>
      <c r="N30" s="275" t="s">
        <v>89</v>
      </c>
      <c r="O30" s="275"/>
      <c r="P30" s="275"/>
      <c r="Q30" s="27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60" t="s">
        <v>18</v>
      </c>
      <c r="G55" s="261"/>
      <c r="H55" s="262"/>
      <c r="I55" s="51"/>
      <c r="J55" s="42">
        <f>G54-J53</f>
        <v>84.800000000000182</v>
      </c>
      <c r="Q55" s="260" t="s">
        <v>18</v>
      </c>
      <c r="R55" s="261"/>
      <c r="S55" s="262"/>
      <c r="T55" s="51"/>
      <c r="U55" s="42">
        <f>R54-U53</f>
        <v>148.69999999999982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60" t="s">
        <v>18</v>
      </c>
      <c r="R83" s="261"/>
      <c r="S83" s="262"/>
      <c r="T83" s="51"/>
      <c r="U83" s="42">
        <f>R82-U81</f>
        <v>234.90000000000009</v>
      </c>
    </row>
    <row r="84" spans="1:21" ht="15.75" x14ac:dyDescent="0.25">
      <c r="F84" s="260" t="s">
        <v>18</v>
      </c>
      <c r="G84" s="261"/>
      <c r="H84" s="262"/>
      <c r="I84" s="51"/>
      <c r="J84" s="42">
        <f>G83-J82</f>
        <v>140.5</v>
      </c>
    </row>
    <row r="86" spans="1:21" ht="23.25" x14ac:dyDescent="0.35">
      <c r="N86" s="275" t="s">
        <v>93</v>
      </c>
      <c r="O86" s="275"/>
      <c r="P86" s="275"/>
      <c r="Q86" s="275"/>
    </row>
    <row r="87" spans="1:21" ht="23.25" x14ac:dyDescent="0.35">
      <c r="C87" s="275" t="s">
        <v>92</v>
      </c>
      <c r="D87" s="275"/>
      <c r="E87" s="275"/>
      <c r="F87" s="27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241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8" t="s">
        <v>789</v>
      </c>
      <c r="O96" s="8" t="s">
        <v>744</v>
      </c>
      <c r="P96" s="8" t="s">
        <v>790</v>
      </c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2260</v>
      </c>
      <c r="S109" s="13">
        <f>SUM(S102:S108)</f>
        <v>0</v>
      </c>
      <c r="T109" s="13"/>
      <c r="U109" s="13">
        <f>SUM(U88:U108)</f>
        <v>2070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2237.4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60" t="s">
        <v>18</v>
      </c>
      <c r="R111" s="261"/>
      <c r="S111" s="262"/>
      <c r="T111" s="51"/>
      <c r="U111" s="42">
        <f>R110-U109</f>
        <v>167.40000000000009</v>
      </c>
    </row>
    <row r="112" spans="1:21" ht="15.75" x14ac:dyDescent="0.25">
      <c r="F112" s="260" t="s">
        <v>18</v>
      </c>
      <c r="G112" s="261"/>
      <c r="H112" s="262"/>
      <c r="I112" s="51"/>
      <c r="J112" s="42">
        <f>G111-J110</f>
        <v>169.34999999999991</v>
      </c>
    </row>
    <row r="114" spans="1:21" ht="23.25" x14ac:dyDescent="0.35">
      <c r="N114" s="275" t="s">
        <v>99</v>
      </c>
      <c r="O114" s="275"/>
      <c r="P114" s="275"/>
      <c r="Q114" s="275"/>
    </row>
    <row r="115" spans="1:21" ht="23.25" x14ac:dyDescent="0.35">
      <c r="C115" s="275" t="s">
        <v>94</v>
      </c>
      <c r="D115" s="275"/>
      <c r="E115" s="275"/>
      <c r="F115" s="275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60" t="s">
        <v>18</v>
      </c>
      <c r="R139" s="261"/>
      <c r="S139" s="262"/>
      <c r="T139" s="51"/>
      <c r="U139" s="42">
        <f>R138-U137</f>
        <v>0</v>
      </c>
    </row>
    <row r="140" spans="1:21" ht="15.75" x14ac:dyDescent="0.25">
      <c r="F140" s="260" t="s">
        <v>18</v>
      </c>
      <c r="G140" s="261"/>
      <c r="H140" s="262"/>
      <c r="I140" s="51"/>
      <c r="J140" s="42">
        <f>G139-J138</f>
        <v>0</v>
      </c>
    </row>
    <row r="142" spans="1:21" ht="23.25" x14ac:dyDescent="0.35">
      <c r="N142" s="275" t="s">
        <v>0</v>
      </c>
      <c r="O142" s="275"/>
      <c r="P142" s="275"/>
      <c r="Q142" s="275"/>
    </row>
    <row r="143" spans="1:21" ht="23.25" x14ac:dyDescent="0.35">
      <c r="C143" s="275" t="s">
        <v>96</v>
      </c>
      <c r="D143" s="275"/>
      <c r="E143" s="275"/>
      <c r="F143" s="275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60" t="s">
        <v>18</v>
      </c>
      <c r="R167" s="261"/>
      <c r="S167" s="262"/>
      <c r="T167" s="51"/>
      <c r="U167" s="42">
        <f>R166-U165</f>
        <v>0</v>
      </c>
    </row>
    <row r="168" spans="1:21" ht="15.75" x14ac:dyDescent="0.25">
      <c r="F168" s="260" t="s">
        <v>18</v>
      </c>
      <c r="G168" s="261"/>
      <c r="H168" s="262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H96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75" t="s">
        <v>24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60" t="s">
        <v>18</v>
      </c>
      <c r="G26" s="261"/>
      <c r="H26" s="262"/>
      <c r="I26" s="51"/>
      <c r="J26" s="42">
        <f>G25-J24</f>
        <v>18</v>
      </c>
      <c r="Q26" s="260" t="s">
        <v>18</v>
      </c>
      <c r="R26" s="261"/>
      <c r="S26" s="262"/>
      <c r="T26" s="51"/>
      <c r="U26" s="42">
        <f>R25-U24</f>
        <v>31</v>
      </c>
    </row>
    <row r="30" spans="1:32" ht="26.25" x14ac:dyDescent="0.4">
      <c r="C30" s="275" t="s">
        <v>101</v>
      </c>
      <c r="D30" s="275"/>
      <c r="E30" s="275"/>
      <c r="F30" s="275"/>
      <c r="H30" s="170" t="s">
        <v>567</v>
      </c>
      <c r="I30" s="170">
        <v>544</v>
      </c>
      <c r="N30" s="275" t="s">
        <v>89</v>
      </c>
      <c r="O30" s="275"/>
      <c r="P30" s="275"/>
      <c r="Q30" s="27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60" t="s">
        <v>18</v>
      </c>
      <c r="G55" s="261"/>
      <c r="H55" s="262"/>
      <c r="I55" s="51"/>
      <c r="J55" s="42">
        <f>G54-J53</f>
        <v>28.5</v>
      </c>
      <c r="Q55" s="260" t="s">
        <v>18</v>
      </c>
      <c r="R55" s="261"/>
      <c r="S55" s="262"/>
      <c r="T55" s="51"/>
      <c r="U55" s="42">
        <f>R54-U53</f>
        <v>80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60" t="s">
        <v>18</v>
      </c>
      <c r="G84" s="261"/>
      <c r="H84" s="262"/>
      <c r="I84" s="51"/>
      <c r="J84" s="42">
        <f>G83-J82</f>
        <v>56.5</v>
      </c>
      <c r="Q84" s="260" t="s">
        <v>18</v>
      </c>
      <c r="R84" s="261"/>
      <c r="S84" s="262"/>
      <c r="T84" s="51"/>
      <c r="U84" s="42">
        <f>R83-U82</f>
        <v>0</v>
      </c>
    </row>
    <row r="87" spans="1:21" ht="23.25" x14ac:dyDescent="0.35">
      <c r="C87" s="275" t="s">
        <v>92</v>
      </c>
      <c r="D87" s="275"/>
      <c r="E87" s="275"/>
      <c r="F87" s="275"/>
      <c r="N87" s="275" t="s">
        <v>93</v>
      </c>
      <c r="O87" s="275"/>
      <c r="P87" s="275"/>
      <c r="Q87" s="27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0" t="s">
        <v>18</v>
      </c>
      <c r="G112" s="261"/>
      <c r="H112" s="262"/>
      <c r="I112" s="51"/>
      <c r="J112" s="42">
        <f>G111-J110</f>
        <v>0</v>
      </c>
      <c r="Q112" s="260" t="s">
        <v>18</v>
      </c>
      <c r="R112" s="261"/>
      <c r="S112" s="262"/>
      <c r="T112" s="51"/>
      <c r="U112" s="42">
        <f>R111-U110</f>
        <v>0</v>
      </c>
    </row>
    <row r="115" spans="1:21" ht="23.25" x14ac:dyDescent="0.35">
      <c r="C115" s="275" t="s">
        <v>94</v>
      </c>
      <c r="D115" s="275"/>
      <c r="E115" s="275"/>
      <c r="F115" s="275"/>
      <c r="N115" s="275" t="s">
        <v>99</v>
      </c>
      <c r="O115" s="275"/>
      <c r="P115" s="275"/>
      <c r="Q115" s="27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0" t="s">
        <v>18</v>
      </c>
      <c r="G140" s="261"/>
      <c r="H140" s="262"/>
      <c r="I140" s="51"/>
      <c r="J140" s="42">
        <f>G139-J138</f>
        <v>0</v>
      </c>
      <c r="Q140" s="260" t="s">
        <v>18</v>
      </c>
      <c r="R140" s="261"/>
      <c r="S140" s="262"/>
      <c r="T140" s="51"/>
      <c r="U140" s="42">
        <f>R139-U138</f>
        <v>0</v>
      </c>
    </row>
    <row r="143" spans="1:21" ht="23.25" x14ac:dyDescent="0.35">
      <c r="C143" s="275" t="s">
        <v>96</v>
      </c>
      <c r="D143" s="275"/>
      <c r="E143" s="275"/>
      <c r="F143" s="275"/>
      <c r="N143" s="275" t="s">
        <v>0</v>
      </c>
      <c r="O143" s="275"/>
      <c r="P143" s="275"/>
      <c r="Q143" s="27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0" t="s">
        <v>18</v>
      </c>
      <c r="G168" s="261"/>
      <c r="H168" s="262"/>
      <c r="I168" s="51"/>
      <c r="J168" s="42">
        <f>G167-J166</f>
        <v>0</v>
      </c>
      <c r="Q168" s="260" t="s">
        <v>18</v>
      </c>
      <c r="R168" s="261"/>
      <c r="S168" s="26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59"/>
  <sheetViews>
    <sheetView topLeftCell="E87" workbookViewId="0">
      <selection activeCell="P98" sqref="P9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8" t="s">
        <v>24</v>
      </c>
      <c r="D1" s="278"/>
      <c r="E1" s="278"/>
      <c r="F1" s="54"/>
      <c r="L1" s="278" t="s">
        <v>87</v>
      </c>
      <c r="M1" s="278"/>
      <c r="N1" s="278"/>
      <c r="O1" s="54"/>
    </row>
    <row r="2" spans="2:17" ht="27" x14ac:dyDescent="0.35">
      <c r="C2" s="278"/>
      <c r="D2" s="278"/>
      <c r="E2" s="278"/>
      <c r="F2" s="54"/>
      <c r="L2" s="278"/>
      <c r="M2" s="278"/>
      <c r="N2" s="27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79" t="s">
        <v>40</v>
      </c>
      <c r="D21" s="280"/>
      <c r="E21" s="280"/>
      <c r="F21" s="281"/>
      <c r="G21" s="276">
        <f>SUM(G5:G20)</f>
        <v>0</v>
      </c>
      <c r="H21" s="8"/>
      <c r="K21" s="8"/>
      <c r="L21" s="279" t="s">
        <v>40</v>
      </c>
      <c r="M21" s="280"/>
      <c r="N21" s="280"/>
      <c r="O21" s="281"/>
      <c r="P21" s="276">
        <f>SUM(P5:P20)</f>
        <v>0</v>
      </c>
      <c r="Q21" s="8"/>
    </row>
    <row r="22" spans="2:17" ht="15" customHeight="1" x14ac:dyDescent="0.25">
      <c r="B22" s="8"/>
      <c r="C22" s="282"/>
      <c r="D22" s="283"/>
      <c r="E22" s="283"/>
      <c r="F22" s="284"/>
      <c r="G22" s="277"/>
      <c r="H22" s="8"/>
      <c r="K22" s="8"/>
      <c r="L22" s="282"/>
      <c r="M22" s="283"/>
      <c r="N22" s="283"/>
      <c r="O22" s="284"/>
      <c r="P22" s="277"/>
      <c r="Q22" s="8"/>
    </row>
    <row r="28" spans="2:17" ht="27" x14ac:dyDescent="0.35">
      <c r="C28" s="278" t="s">
        <v>88</v>
      </c>
      <c r="D28" s="278"/>
      <c r="E28" s="278"/>
      <c r="F28" s="54"/>
      <c r="L28" s="278" t="s">
        <v>89</v>
      </c>
      <c r="M28" s="278"/>
      <c r="N28" s="278"/>
      <c r="O28" s="54"/>
    </row>
    <row r="29" spans="2:17" ht="27" x14ac:dyDescent="0.35">
      <c r="C29" s="278"/>
      <c r="D29" s="278"/>
      <c r="E29" s="278"/>
      <c r="F29" s="54"/>
      <c r="L29" s="278"/>
      <c r="M29" s="278"/>
      <c r="N29" s="27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79" t="s">
        <v>40</v>
      </c>
      <c r="D48" s="280"/>
      <c r="E48" s="280"/>
      <c r="F48" s="281"/>
      <c r="G48" s="276">
        <f>SUM(G32:G47)</f>
        <v>0</v>
      </c>
      <c r="H48" s="8"/>
      <c r="K48" s="8"/>
      <c r="L48" s="279" t="s">
        <v>40</v>
      </c>
      <c r="M48" s="280"/>
      <c r="N48" s="280"/>
      <c r="O48" s="281"/>
      <c r="P48" s="276">
        <f>SUM(P32:P47)</f>
        <v>0</v>
      </c>
      <c r="Q48" s="8"/>
    </row>
    <row r="49" spans="2:17" x14ac:dyDescent="0.25">
      <c r="B49" s="8"/>
      <c r="C49" s="282"/>
      <c r="D49" s="283"/>
      <c r="E49" s="283"/>
      <c r="F49" s="284"/>
      <c r="G49" s="277"/>
      <c r="H49" s="8"/>
      <c r="K49" s="8"/>
      <c r="L49" s="282"/>
      <c r="M49" s="283"/>
      <c r="N49" s="283"/>
      <c r="O49" s="284"/>
      <c r="P49" s="277"/>
      <c r="Q49" s="8"/>
    </row>
    <row r="55" spans="2:17" ht="27" x14ac:dyDescent="0.35">
      <c r="C55" s="278" t="s">
        <v>97</v>
      </c>
      <c r="D55" s="278"/>
      <c r="E55" s="278"/>
      <c r="F55" s="54"/>
      <c r="L55" s="278" t="s">
        <v>91</v>
      </c>
      <c r="M55" s="278"/>
      <c r="N55" s="278"/>
      <c r="O55" s="54"/>
    </row>
    <row r="56" spans="2:17" ht="27" x14ac:dyDescent="0.35">
      <c r="C56" s="278"/>
      <c r="D56" s="278"/>
      <c r="E56" s="278"/>
      <c r="F56" s="54"/>
      <c r="L56" s="278"/>
      <c r="M56" s="278"/>
      <c r="N56" s="27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79" t="s">
        <v>40</v>
      </c>
      <c r="D75" s="280"/>
      <c r="E75" s="280"/>
      <c r="F75" s="281"/>
      <c r="G75" s="276">
        <f>SUM(G59:G74)</f>
        <v>0</v>
      </c>
      <c r="H75" s="8"/>
      <c r="K75" s="8"/>
      <c r="L75" s="279" t="s">
        <v>40</v>
      </c>
      <c r="M75" s="280"/>
      <c r="N75" s="280"/>
      <c r="O75" s="281"/>
      <c r="P75" s="276">
        <f>SUM(P59:P74)</f>
        <v>0</v>
      </c>
      <c r="Q75" s="8"/>
    </row>
    <row r="76" spans="2:17" x14ac:dyDescent="0.25">
      <c r="B76" s="8"/>
      <c r="C76" s="282"/>
      <c r="D76" s="283"/>
      <c r="E76" s="283"/>
      <c r="F76" s="284"/>
      <c r="G76" s="277"/>
      <c r="H76" s="8"/>
      <c r="K76" s="8"/>
      <c r="L76" s="282"/>
      <c r="M76" s="283"/>
      <c r="N76" s="283"/>
      <c r="O76" s="284"/>
      <c r="P76" s="277"/>
      <c r="Q76" s="8"/>
    </row>
    <row r="82" spans="2:17" ht="27" x14ac:dyDescent="0.35">
      <c r="C82" s="278" t="s">
        <v>92</v>
      </c>
      <c r="D82" s="278"/>
      <c r="E82" s="278"/>
      <c r="F82" s="54"/>
      <c r="L82" s="278" t="s">
        <v>93</v>
      </c>
      <c r="M82" s="278"/>
      <c r="N82" s="278"/>
      <c r="O82" s="54"/>
    </row>
    <row r="83" spans="2:17" ht="27" x14ac:dyDescent="0.35">
      <c r="C83" s="278"/>
      <c r="D83" s="278"/>
      <c r="E83" s="278"/>
      <c r="F83" s="54"/>
      <c r="L83" s="278"/>
      <c r="M83" s="278"/>
      <c r="N83" s="27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9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79" t="s">
        <v>40</v>
      </c>
      <c r="D102" s="280"/>
      <c r="E102" s="280"/>
      <c r="F102" s="281"/>
      <c r="G102" s="276">
        <f>SUM(G86:G101)</f>
        <v>0</v>
      </c>
      <c r="H102" s="8"/>
      <c r="K102" s="8"/>
      <c r="L102" s="279" t="s">
        <v>40</v>
      </c>
      <c r="M102" s="280"/>
      <c r="N102" s="280"/>
      <c r="O102" s="281"/>
      <c r="P102" s="276">
        <f>SUM(P86:P101)</f>
        <v>790</v>
      </c>
      <c r="Q102" s="8"/>
    </row>
    <row r="103" spans="2:17" x14ac:dyDescent="0.25">
      <c r="B103" s="8"/>
      <c r="C103" s="282"/>
      <c r="D103" s="283"/>
      <c r="E103" s="283"/>
      <c r="F103" s="284"/>
      <c r="G103" s="277"/>
      <c r="H103" s="8"/>
      <c r="K103" s="8"/>
      <c r="L103" s="282"/>
      <c r="M103" s="283"/>
      <c r="N103" s="283"/>
      <c r="O103" s="284"/>
      <c r="P103" s="277"/>
      <c r="Q103" s="8"/>
    </row>
    <row r="110" spans="2:17" ht="27" x14ac:dyDescent="0.35">
      <c r="C110" s="278" t="s">
        <v>94</v>
      </c>
      <c r="D110" s="278"/>
      <c r="E110" s="278"/>
      <c r="F110" s="54"/>
      <c r="L110" s="278" t="s">
        <v>99</v>
      </c>
      <c r="M110" s="278"/>
      <c r="N110" s="278"/>
      <c r="O110" s="54"/>
    </row>
    <row r="111" spans="2:17" ht="27" x14ac:dyDescent="0.35">
      <c r="C111" s="278"/>
      <c r="D111" s="278"/>
      <c r="E111" s="278"/>
      <c r="F111" s="54"/>
      <c r="L111" s="278"/>
      <c r="M111" s="278"/>
      <c r="N111" s="27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79" t="s">
        <v>40</v>
      </c>
      <c r="D130" s="280"/>
      <c r="E130" s="280"/>
      <c r="F130" s="281"/>
      <c r="G130" s="276">
        <f>SUM(G114:G129)</f>
        <v>0</v>
      </c>
      <c r="H130" s="8"/>
      <c r="K130" s="8"/>
      <c r="L130" s="279" t="s">
        <v>40</v>
      </c>
      <c r="M130" s="280"/>
      <c r="N130" s="280"/>
      <c r="O130" s="281"/>
      <c r="P130" s="276">
        <f>SUM(P114:P129)</f>
        <v>0</v>
      </c>
      <c r="Q130" s="8"/>
    </row>
    <row r="131" spans="2:17" x14ac:dyDescent="0.25">
      <c r="B131" s="8"/>
      <c r="C131" s="282"/>
      <c r="D131" s="283"/>
      <c r="E131" s="283"/>
      <c r="F131" s="284"/>
      <c r="G131" s="277"/>
      <c r="H131" s="8"/>
      <c r="K131" s="8"/>
      <c r="L131" s="282"/>
      <c r="M131" s="283"/>
      <c r="N131" s="283"/>
      <c r="O131" s="284"/>
      <c r="P131" s="277"/>
      <c r="Q131" s="8"/>
    </row>
    <row r="138" spans="2:17" ht="27" x14ac:dyDescent="0.35">
      <c r="C138" s="278" t="s">
        <v>96</v>
      </c>
      <c r="D138" s="278"/>
      <c r="E138" s="278"/>
      <c r="F138" s="54"/>
      <c r="L138" s="278" t="s">
        <v>0</v>
      </c>
      <c r="M138" s="278"/>
      <c r="N138" s="278"/>
      <c r="O138" s="54"/>
    </row>
    <row r="139" spans="2:17" ht="27" x14ac:dyDescent="0.35">
      <c r="C139" s="278"/>
      <c r="D139" s="278"/>
      <c r="E139" s="278"/>
      <c r="F139" s="54"/>
      <c r="L139" s="278"/>
      <c r="M139" s="278"/>
      <c r="N139" s="27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79" t="s">
        <v>40</v>
      </c>
      <c r="D158" s="280"/>
      <c r="E158" s="280"/>
      <c r="F158" s="281"/>
      <c r="G158" s="276">
        <f>SUM(G142:G157)</f>
        <v>0</v>
      </c>
      <c r="H158" s="8"/>
      <c r="K158" s="8"/>
      <c r="L158" s="279" t="s">
        <v>40</v>
      </c>
      <c r="M158" s="280"/>
      <c r="N158" s="280"/>
      <c r="O158" s="281"/>
      <c r="P158" s="276">
        <f>SUM(P142:P157)</f>
        <v>0</v>
      </c>
      <c r="Q158" s="8"/>
    </row>
    <row r="159" spans="2:17" x14ac:dyDescent="0.25">
      <c r="B159" s="8"/>
      <c r="C159" s="282"/>
      <c r="D159" s="283"/>
      <c r="E159" s="283"/>
      <c r="F159" s="284"/>
      <c r="G159" s="277"/>
      <c r="H159" s="8"/>
      <c r="K159" s="8"/>
      <c r="L159" s="282"/>
      <c r="M159" s="283"/>
      <c r="N159" s="283"/>
      <c r="O159" s="284"/>
      <c r="P159" s="277"/>
      <c r="Q159" s="8"/>
    </row>
  </sheetData>
  <mergeCells count="36"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75" t="s">
        <v>0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60" t="s">
        <v>18</v>
      </c>
      <c r="G26" s="261"/>
      <c r="H26" s="262"/>
      <c r="I26" s="51"/>
      <c r="J26" s="42">
        <f>G25-J24</f>
        <v>58.549999999999955</v>
      </c>
      <c r="Q26" s="260" t="s">
        <v>18</v>
      </c>
      <c r="R26" s="261"/>
      <c r="S26" s="262"/>
      <c r="T26" s="51"/>
      <c r="U26" s="42">
        <f>T24-U24</f>
        <v>115</v>
      </c>
    </row>
    <row r="30" spans="1:21" ht="23.25" x14ac:dyDescent="0.35">
      <c r="C30" s="275" t="s">
        <v>101</v>
      </c>
      <c r="D30" s="275"/>
      <c r="E30" s="275"/>
      <c r="F30" s="275"/>
      <c r="N30" s="275" t="s">
        <v>89</v>
      </c>
      <c r="O30" s="275"/>
      <c r="P30" s="275"/>
      <c r="Q30" s="27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60" t="s">
        <v>18</v>
      </c>
      <c r="G55" s="261"/>
      <c r="H55" s="262"/>
      <c r="I55" s="51"/>
      <c r="J55" s="42">
        <f>G54-J53</f>
        <v>0</v>
      </c>
      <c r="Q55" s="260" t="s">
        <v>18</v>
      </c>
      <c r="R55" s="261"/>
      <c r="S55" s="262"/>
      <c r="T55" s="51"/>
      <c r="U55" s="42">
        <f>R54-U53</f>
        <v>0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60" t="s">
        <v>18</v>
      </c>
      <c r="G84" s="261"/>
      <c r="H84" s="262"/>
      <c r="I84" s="51"/>
      <c r="J84" s="42">
        <f>G83-J82</f>
        <v>0</v>
      </c>
      <c r="Q84" s="260" t="s">
        <v>18</v>
      </c>
      <c r="R84" s="261"/>
      <c r="S84" s="262"/>
      <c r="T84" s="51"/>
      <c r="U84" s="42">
        <f>R83-U82</f>
        <v>0</v>
      </c>
    </row>
    <row r="87" spans="1:21" ht="23.25" x14ac:dyDescent="0.35">
      <c r="C87" s="275" t="s">
        <v>92</v>
      </c>
      <c r="D87" s="275"/>
      <c r="E87" s="275"/>
      <c r="F87" s="275"/>
      <c r="N87" s="275" t="s">
        <v>93</v>
      </c>
      <c r="O87" s="275"/>
      <c r="P87" s="275"/>
      <c r="Q87" s="27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0" t="s">
        <v>18</v>
      </c>
      <c r="G112" s="261"/>
      <c r="H112" s="262"/>
      <c r="I112" s="51"/>
      <c r="J112" s="42">
        <f>G111-J110</f>
        <v>0</v>
      </c>
      <c r="Q112" s="260" t="s">
        <v>18</v>
      </c>
      <c r="R112" s="261"/>
      <c r="S112" s="262"/>
      <c r="T112" s="51"/>
      <c r="U112" s="42">
        <f>R111-U110</f>
        <v>0</v>
      </c>
    </row>
    <row r="115" spans="1:21" ht="23.25" x14ac:dyDescent="0.35">
      <c r="C115" s="275" t="s">
        <v>94</v>
      </c>
      <c r="D115" s="275"/>
      <c r="E115" s="275"/>
      <c r="F115" s="275"/>
      <c r="N115" s="275" t="s">
        <v>99</v>
      </c>
      <c r="O115" s="275"/>
      <c r="P115" s="275"/>
      <c r="Q115" s="27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0" t="s">
        <v>18</v>
      </c>
      <c r="G140" s="261"/>
      <c r="H140" s="262"/>
      <c r="I140" s="51"/>
      <c r="J140" s="42">
        <f>G139-J138</f>
        <v>0</v>
      </c>
      <c r="Q140" s="260" t="s">
        <v>18</v>
      </c>
      <c r="R140" s="261"/>
      <c r="S140" s="262"/>
      <c r="T140" s="51"/>
      <c r="U140" s="42">
        <f>R139-U138</f>
        <v>0</v>
      </c>
    </row>
    <row r="143" spans="1:21" ht="23.25" x14ac:dyDescent="0.35">
      <c r="C143" s="275" t="s">
        <v>96</v>
      </c>
      <c r="D143" s="275"/>
      <c r="E143" s="275"/>
      <c r="F143" s="275"/>
      <c r="N143" s="275" t="s">
        <v>0</v>
      </c>
      <c r="O143" s="275"/>
      <c r="P143" s="275"/>
      <c r="Q143" s="27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0" t="s">
        <v>18</v>
      </c>
      <c r="G168" s="261"/>
      <c r="H168" s="262"/>
      <c r="I168" s="51"/>
      <c r="J168" s="42">
        <f>G167-J166</f>
        <v>0</v>
      </c>
      <c r="Q168" s="260" t="s">
        <v>18</v>
      </c>
      <c r="R168" s="261"/>
      <c r="S168" s="26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91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8" t="s">
        <v>24</v>
      </c>
      <c r="D1" s="278"/>
      <c r="E1" s="278"/>
      <c r="F1" s="54"/>
      <c r="L1" s="278" t="s">
        <v>87</v>
      </c>
      <c r="M1" s="278"/>
      <c r="N1" s="278"/>
      <c r="O1" s="54"/>
    </row>
    <row r="2" spans="2:17" ht="27" x14ac:dyDescent="0.35">
      <c r="C2" s="278"/>
      <c r="D2" s="278"/>
      <c r="E2" s="278"/>
      <c r="F2" s="54"/>
      <c r="L2" s="278"/>
      <c r="M2" s="278"/>
      <c r="N2" s="27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79" t="s">
        <v>40</v>
      </c>
      <c r="D21" s="280"/>
      <c r="E21" s="280"/>
      <c r="F21" s="281"/>
      <c r="G21" s="276">
        <f>SUM(G5:G20)</f>
        <v>560</v>
      </c>
      <c r="H21" s="8"/>
      <c r="K21" s="8"/>
      <c r="L21" s="279" t="s">
        <v>40</v>
      </c>
      <c r="M21" s="280"/>
      <c r="N21" s="280"/>
      <c r="O21" s="281"/>
      <c r="P21" s="276">
        <f>SUM(P5:P20)</f>
        <v>510</v>
      </c>
      <c r="Q21" s="8"/>
    </row>
    <row r="22" spans="2:17" ht="15" customHeight="1" x14ac:dyDescent="0.25">
      <c r="B22" s="8"/>
      <c r="C22" s="282"/>
      <c r="D22" s="283"/>
      <c r="E22" s="283"/>
      <c r="F22" s="284"/>
      <c r="G22" s="277"/>
      <c r="H22" s="8"/>
      <c r="K22" s="8"/>
      <c r="L22" s="282"/>
      <c r="M22" s="283"/>
      <c r="N22" s="283"/>
      <c r="O22" s="284"/>
      <c r="P22" s="277"/>
      <c r="Q22" s="8"/>
    </row>
    <row r="28" spans="2:17" ht="27" x14ac:dyDescent="0.35">
      <c r="C28" s="278" t="s">
        <v>88</v>
      </c>
      <c r="D28" s="278"/>
      <c r="E28" s="278"/>
      <c r="F28" s="54"/>
      <c r="L28" s="278" t="s">
        <v>89</v>
      </c>
      <c r="M28" s="278"/>
      <c r="N28" s="278"/>
      <c r="O28" s="54"/>
    </row>
    <row r="29" spans="2:17" ht="27" x14ac:dyDescent="0.35">
      <c r="C29" s="278"/>
      <c r="D29" s="278"/>
      <c r="E29" s="278"/>
      <c r="F29" s="54"/>
      <c r="L29" s="278"/>
      <c r="M29" s="278"/>
      <c r="N29" s="27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79" t="s">
        <v>40</v>
      </c>
      <c r="D48" s="280"/>
      <c r="E48" s="280"/>
      <c r="F48" s="281"/>
      <c r="G48" s="276">
        <f>SUM(G32:G47)</f>
        <v>540</v>
      </c>
      <c r="H48" s="8"/>
      <c r="K48" s="8"/>
      <c r="L48" s="279" t="s">
        <v>40</v>
      </c>
      <c r="M48" s="280"/>
      <c r="N48" s="280"/>
      <c r="O48" s="281"/>
      <c r="P48" s="276">
        <f>SUM(P32:P47)</f>
        <v>570</v>
      </c>
      <c r="Q48" s="8"/>
    </row>
    <row r="49" spans="2:17" x14ac:dyDescent="0.25">
      <c r="B49" s="8"/>
      <c r="C49" s="282"/>
      <c r="D49" s="283"/>
      <c r="E49" s="283"/>
      <c r="F49" s="284"/>
      <c r="G49" s="277"/>
      <c r="H49" s="8"/>
      <c r="K49" s="8"/>
      <c r="L49" s="282"/>
      <c r="M49" s="283"/>
      <c r="N49" s="283"/>
      <c r="O49" s="284"/>
      <c r="P49" s="277"/>
      <c r="Q49" s="8"/>
    </row>
    <row r="55" spans="2:17" ht="27" x14ac:dyDescent="0.35">
      <c r="C55" s="278" t="s">
        <v>97</v>
      </c>
      <c r="D55" s="278"/>
      <c r="E55" s="278"/>
      <c r="F55" s="54"/>
      <c r="L55" s="278" t="s">
        <v>91</v>
      </c>
      <c r="M55" s="278"/>
      <c r="N55" s="278"/>
      <c r="O55" s="54"/>
    </row>
    <row r="56" spans="2:17" ht="27" x14ac:dyDescent="0.35">
      <c r="C56" s="278"/>
      <c r="D56" s="278"/>
      <c r="E56" s="278"/>
      <c r="F56" s="54"/>
      <c r="L56" s="278"/>
      <c r="M56" s="278"/>
      <c r="N56" s="27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79" t="s">
        <v>40</v>
      </c>
      <c r="D75" s="280"/>
      <c r="E75" s="280"/>
      <c r="F75" s="281"/>
      <c r="G75" s="276">
        <f>SUM(G59:G74)</f>
        <v>500</v>
      </c>
      <c r="H75" s="8"/>
      <c r="K75" s="8"/>
      <c r="L75" s="279" t="s">
        <v>40</v>
      </c>
      <c r="M75" s="280"/>
      <c r="N75" s="280"/>
      <c r="O75" s="281"/>
      <c r="P75" s="276">
        <f>SUM(P59:P74)</f>
        <v>520</v>
      </c>
      <c r="Q75" s="8"/>
    </row>
    <row r="76" spans="2:17" x14ac:dyDescent="0.25">
      <c r="B76" s="8"/>
      <c r="C76" s="282"/>
      <c r="D76" s="283"/>
      <c r="E76" s="283"/>
      <c r="F76" s="284"/>
      <c r="G76" s="277"/>
      <c r="H76" s="8"/>
      <c r="K76" s="8"/>
      <c r="L76" s="282"/>
      <c r="M76" s="283"/>
      <c r="N76" s="283"/>
      <c r="O76" s="284"/>
      <c r="P76" s="277"/>
      <c r="Q76" s="8"/>
    </row>
    <row r="82" spans="2:17" ht="27" x14ac:dyDescent="0.35">
      <c r="C82" s="278" t="s">
        <v>92</v>
      </c>
      <c r="D82" s="278"/>
      <c r="E82" s="278"/>
      <c r="F82" s="54"/>
      <c r="L82" s="278" t="s">
        <v>93</v>
      </c>
      <c r="M82" s="278"/>
      <c r="N82" s="278"/>
      <c r="O82" s="54"/>
    </row>
    <row r="83" spans="2:17" ht="27" x14ac:dyDescent="0.35">
      <c r="C83" s="278"/>
      <c r="D83" s="278"/>
      <c r="E83" s="278"/>
      <c r="F83" s="54"/>
      <c r="L83" s="278"/>
      <c r="M83" s="278"/>
      <c r="N83" s="27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79" t="s">
        <v>40</v>
      </c>
      <c r="D102" s="280"/>
      <c r="E102" s="280"/>
      <c r="F102" s="281"/>
      <c r="G102" s="276">
        <f>SUM(G86:G101)</f>
        <v>490</v>
      </c>
      <c r="H102" s="8"/>
      <c r="K102" s="8"/>
      <c r="L102" s="279" t="s">
        <v>40</v>
      </c>
      <c r="M102" s="280"/>
      <c r="N102" s="280"/>
      <c r="O102" s="281"/>
      <c r="P102" s="276">
        <f>SUM(P86:P101)</f>
        <v>460</v>
      </c>
      <c r="Q102" s="8"/>
    </row>
    <row r="103" spans="2:17" x14ac:dyDescent="0.25">
      <c r="B103" s="8"/>
      <c r="C103" s="282"/>
      <c r="D103" s="283"/>
      <c r="E103" s="283"/>
      <c r="F103" s="284"/>
      <c r="G103" s="277"/>
      <c r="H103" s="8"/>
      <c r="K103" s="8"/>
      <c r="L103" s="282"/>
      <c r="M103" s="283"/>
      <c r="N103" s="283"/>
      <c r="O103" s="284"/>
      <c r="P103" s="277"/>
      <c r="Q103" s="8"/>
    </row>
    <row r="110" spans="2:17" ht="27" x14ac:dyDescent="0.35">
      <c r="C110" s="278" t="s">
        <v>94</v>
      </c>
      <c r="D110" s="278"/>
      <c r="E110" s="278"/>
      <c r="F110" s="54"/>
      <c r="L110" s="278" t="s">
        <v>99</v>
      </c>
      <c r="M110" s="278"/>
      <c r="N110" s="278"/>
      <c r="O110" s="54"/>
    </row>
    <row r="111" spans="2:17" ht="27" x14ac:dyDescent="0.35">
      <c r="C111" s="278"/>
      <c r="D111" s="278"/>
      <c r="E111" s="278"/>
      <c r="F111" s="54"/>
      <c r="L111" s="278"/>
      <c r="M111" s="278"/>
      <c r="N111" s="27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79" t="s">
        <v>40</v>
      </c>
      <c r="D130" s="280"/>
      <c r="E130" s="280"/>
      <c r="F130" s="281"/>
      <c r="G130" s="276">
        <f>SUM(G114:G129)</f>
        <v>0</v>
      </c>
      <c r="H130" s="8"/>
      <c r="K130" s="8"/>
      <c r="L130" s="279" t="s">
        <v>40</v>
      </c>
      <c r="M130" s="280"/>
      <c r="N130" s="280"/>
      <c r="O130" s="281"/>
      <c r="P130" s="276">
        <f>SUM(P114:P129)</f>
        <v>0</v>
      </c>
      <c r="Q130" s="8"/>
    </row>
    <row r="131" spans="2:17" x14ac:dyDescent="0.25">
      <c r="B131" s="8"/>
      <c r="C131" s="282"/>
      <c r="D131" s="283"/>
      <c r="E131" s="283"/>
      <c r="F131" s="284"/>
      <c r="G131" s="277"/>
      <c r="H131" s="8"/>
      <c r="K131" s="8"/>
      <c r="L131" s="282"/>
      <c r="M131" s="283"/>
      <c r="N131" s="283"/>
      <c r="O131" s="284"/>
      <c r="P131" s="277"/>
      <c r="Q131" s="8"/>
    </row>
    <row r="138" spans="2:17" ht="27" x14ac:dyDescent="0.35">
      <c r="C138" s="278" t="s">
        <v>96</v>
      </c>
      <c r="D138" s="278"/>
      <c r="E138" s="278"/>
      <c r="F138" s="54"/>
      <c r="L138" s="278" t="s">
        <v>0</v>
      </c>
      <c r="M138" s="278"/>
      <c r="N138" s="278"/>
      <c r="O138" s="54"/>
    </row>
    <row r="139" spans="2:17" ht="27" x14ac:dyDescent="0.35">
      <c r="C139" s="278"/>
      <c r="D139" s="278"/>
      <c r="E139" s="278"/>
      <c r="F139" s="54"/>
      <c r="L139" s="278"/>
      <c r="M139" s="278"/>
      <c r="N139" s="27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79" t="s">
        <v>40</v>
      </c>
      <c r="D158" s="280"/>
      <c r="E158" s="280"/>
      <c r="F158" s="281"/>
      <c r="G158" s="276">
        <f>SUM(G142:G157)</f>
        <v>0</v>
      </c>
      <c r="H158" s="8"/>
      <c r="K158" s="8"/>
      <c r="L158" s="279" t="s">
        <v>40</v>
      </c>
      <c r="M158" s="280"/>
      <c r="N158" s="280"/>
      <c r="O158" s="281"/>
      <c r="P158" s="276">
        <f>SUM(P142:P157)</f>
        <v>0</v>
      </c>
      <c r="Q158" s="8"/>
    </row>
    <row r="159" spans="2:17" x14ac:dyDescent="0.25">
      <c r="B159" s="8"/>
      <c r="C159" s="282"/>
      <c r="D159" s="283"/>
      <c r="E159" s="283"/>
      <c r="F159" s="284"/>
      <c r="G159" s="277"/>
      <c r="H159" s="8"/>
      <c r="K159" s="8"/>
      <c r="L159" s="282"/>
      <c r="M159" s="283"/>
      <c r="N159" s="283"/>
      <c r="O159" s="284"/>
      <c r="P159" s="277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8" t="s">
        <v>24</v>
      </c>
      <c r="B1" s="278"/>
      <c r="C1" s="278"/>
      <c r="E1" s="278" t="s">
        <v>87</v>
      </c>
      <c r="F1" s="278"/>
      <c r="G1" s="278"/>
      <c r="I1" s="278" t="s">
        <v>88</v>
      </c>
      <c r="J1" s="278"/>
      <c r="K1" s="278"/>
      <c r="M1" s="278" t="s">
        <v>103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78" t="s">
        <v>97</v>
      </c>
      <c r="B22" s="278"/>
      <c r="C22" s="278"/>
      <c r="E22" s="278" t="s">
        <v>91</v>
      </c>
      <c r="F22" s="278"/>
      <c r="G22" s="278"/>
      <c r="I22" s="278" t="s">
        <v>92</v>
      </c>
      <c r="J22" s="278"/>
      <c r="K22" s="278"/>
      <c r="M22" s="278" t="s">
        <v>93</v>
      </c>
      <c r="N22" s="278"/>
      <c r="O22" s="278"/>
    </row>
    <row r="23" spans="1:15" x14ac:dyDescent="0.25">
      <c r="A23" s="278"/>
      <c r="B23" s="278"/>
      <c r="C23" s="278"/>
      <c r="E23" s="278"/>
      <c r="F23" s="278"/>
      <c r="G23" s="278"/>
      <c r="I23" s="278"/>
      <c r="J23" s="278"/>
      <c r="K23" s="278"/>
      <c r="M23" s="278"/>
      <c r="N23" s="278"/>
      <c r="O23" s="27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8" t="s">
        <v>94</v>
      </c>
      <c r="B43" s="278"/>
      <c r="C43" s="278"/>
      <c r="E43" s="278" t="s">
        <v>99</v>
      </c>
      <c r="F43" s="278"/>
      <c r="G43" s="278"/>
      <c r="I43" s="278" t="s">
        <v>96</v>
      </c>
      <c r="J43" s="278"/>
      <c r="K43" s="278"/>
      <c r="M43" s="278" t="s">
        <v>0</v>
      </c>
      <c r="N43" s="278"/>
      <c r="O43" s="278"/>
    </row>
    <row r="44" spans="1:15" x14ac:dyDescent="0.25">
      <c r="A44" s="278"/>
      <c r="B44" s="278"/>
      <c r="C44" s="278"/>
      <c r="E44" s="278"/>
      <c r="F44" s="278"/>
      <c r="G44" s="278"/>
      <c r="I44" s="278"/>
      <c r="J44" s="278"/>
      <c r="K44" s="278"/>
      <c r="M44" s="278"/>
      <c r="N44" s="278"/>
      <c r="O44" s="27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6"/>
  <sheetViews>
    <sheetView tabSelected="1" topLeftCell="K175" zoomScale="115" zoomScaleNormal="115" workbookViewId="0">
      <selection activeCell="Q187" sqref="Q18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63" t="s">
        <v>24</v>
      </c>
      <c r="C1" s="264"/>
      <c r="D1" s="264"/>
      <c r="E1" s="264"/>
      <c r="F1" s="265"/>
      <c r="G1" s="8"/>
      <c r="H1" s="8"/>
      <c r="I1" s="8"/>
      <c r="J1" s="22"/>
      <c r="M1" s="7"/>
      <c r="N1" s="263" t="s">
        <v>87</v>
      </c>
      <c r="O1" s="264"/>
      <c r="P1" s="264"/>
      <c r="Q1" s="264"/>
      <c r="R1" s="265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60" t="s">
        <v>18</v>
      </c>
      <c r="F53" s="261"/>
      <c r="G53" s="261"/>
      <c r="H53" s="262"/>
      <c r="I53" s="18">
        <f>F52-I51</f>
        <v>429.39999999999964</v>
      </c>
      <c r="Q53" s="260" t="s">
        <v>18</v>
      </c>
      <c r="R53" s="261"/>
      <c r="S53" s="261"/>
      <c r="T53" s="262"/>
      <c r="U53" s="18">
        <f>R52-U51</f>
        <v>508.6230000000005</v>
      </c>
    </row>
    <row r="59" spans="1:22" ht="31.5" x14ac:dyDescent="0.5">
      <c r="A59" s="7"/>
      <c r="B59" s="263" t="s">
        <v>88</v>
      </c>
      <c r="C59" s="264"/>
      <c r="D59" s="264"/>
      <c r="E59" s="264"/>
      <c r="F59" s="265"/>
      <c r="G59" s="8"/>
      <c r="H59" s="8"/>
      <c r="I59" s="8"/>
      <c r="J59" s="22"/>
      <c r="M59" s="7"/>
      <c r="N59" s="263" t="s">
        <v>89</v>
      </c>
      <c r="O59" s="264"/>
      <c r="P59" s="264"/>
      <c r="Q59" s="264"/>
      <c r="R59" s="265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60" t="s">
        <v>18</v>
      </c>
      <c r="R110" s="261"/>
      <c r="S110" s="261"/>
      <c r="T110" s="262"/>
      <c r="U110" s="18">
        <f>R109-U108</f>
        <v>419.80000000000018</v>
      </c>
    </row>
    <row r="111" spans="1:22" x14ac:dyDescent="0.25">
      <c r="E111" s="260" t="s">
        <v>18</v>
      </c>
      <c r="F111" s="261"/>
      <c r="G111" s="261"/>
      <c r="H111" s="262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59"/>
      <c r="R113" s="259"/>
      <c r="S113" s="259"/>
      <c r="T113" s="259"/>
      <c r="U113" s="159"/>
    </row>
    <row r="117" spans="1:22" ht="31.5" x14ac:dyDescent="0.5">
      <c r="A117" s="7"/>
      <c r="B117" s="263" t="s">
        <v>97</v>
      </c>
      <c r="C117" s="264"/>
      <c r="D117" s="264"/>
      <c r="E117" s="264"/>
      <c r="F117" s="265"/>
      <c r="G117" s="8"/>
      <c r="H117" s="8"/>
      <c r="I117" s="8"/>
      <c r="J117" s="22"/>
      <c r="M117" s="7"/>
      <c r="N117" s="263" t="s">
        <v>91</v>
      </c>
      <c r="O117" s="264"/>
      <c r="P117" s="264"/>
      <c r="Q117" s="264"/>
      <c r="R117" s="265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60" t="s">
        <v>18</v>
      </c>
      <c r="F168" s="261"/>
      <c r="G168" s="261"/>
      <c r="H168" s="262"/>
      <c r="I168" s="18">
        <f>F167-I166</f>
        <v>461.29999999999927</v>
      </c>
      <c r="Q168" s="260" t="s">
        <v>18</v>
      </c>
      <c r="R168" s="261"/>
      <c r="S168" s="261"/>
      <c r="T168" s="262"/>
      <c r="U168" s="18">
        <f>R167-U166</f>
        <v>537.30000000000018</v>
      </c>
    </row>
    <row r="175" spans="1:22" ht="31.5" x14ac:dyDescent="0.5">
      <c r="A175" s="7"/>
      <c r="B175" s="263" t="s">
        <v>98</v>
      </c>
      <c r="C175" s="264"/>
      <c r="D175" s="264"/>
      <c r="E175" s="264"/>
      <c r="F175" s="265"/>
      <c r="G175" s="8"/>
      <c r="H175" s="8"/>
      <c r="I175" s="8"/>
      <c r="J175" s="22"/>
      <c r="M175" s="7"/>
      <c r="N175" s="263" t="s">
        <v>93</v>
      </c>
      <c r="O175" s="264"/>
      <c r="P175" s="264"/>
      <c r="Q175" s="264"/>
      <c r="R175" s="265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22">
        <v>647</v>
      </c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490</v>
      </c>
      <c r="V178" s="22">
        <v>647</v>
      </c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22">
        <v>647</v>
      </c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22">
        <v>647</v>
      </c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22">
        <v>647</v>
      </c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22">
        <v>647</v>
      </c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22">
        <v>647</v>
      </c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22">
        <v>647</v>
      </c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22">
        <v>647</v>
      </c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3430</v>
      </c>
      <c r="S226" s="14"/>
      <c r="T226" s="14"/>
      <c r="U226" s="16">
        <f>SUM(U177:U225)</f>
        <v>3110</v>
      </c>
    </row>
    <row r="227" spans="1:22" x14ac:dyDescent="0.25">
      <c r="E227" s="260" t="s">
        <v>18</v>
      </c>
      <c r="F227" s="261"/>
      <c r="G227" s="261"/>
      <c r="H227" s="262"/>
      <c r="I227" s="18">
        <f>F226-I225</f>
        <v>686.39999999999964</v>
      </c>
      <c r="M227" s="1"/>
      <c r="Q227" s="12" t="s">
        <v>17</v>
      </c>
      <c r="R227" s="13">
        <f>R226*0.99</f>
        <v>3395.7</v>
      </c>
    </row>
    <row r="228" spans="1:22" x14ac:dyDescent="0.25">
      <c r="Q228" s="260" t="s">
        <v>18</v>
      </c>
      <c r="R228" s="261"/>
      <c r="S228" s="261"/>
      <c r="T228" s="262"/>
      <c r="U228" s="18">
        <f>R227-U226</f>
        <v>285.69999999999982</v>
      </c>
    </row>
    <row r="234" spans="1:22" ht="31.5" x14ac:dyDescent="0.5">
      <c r="A234" s="7"/>
      <c r="B234" s="263" t="s">
        <v>94</v>
      </c>
      <c r="C234" s="264"/>
      <c r="D234" s="264"/>
      <c r="E234" s="264"/>
      <c r="F234" s="265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63" t="s">
        <v>99</v>
      </c>
      <c r="O235" s="264"/>
      <c r="P235" s="264"/>
      <c r="Q235" s="264"/>
      <c r="R235" s="265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60" t="s">
        <v>18</v>
      </c>
      <c r="F286" s="261"/>
      <c r="G286" s="261"/>
      <c r="H286" s="262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60" t="s">
        <v>18</v>
      </c>
      <c r="R287" s="261"/>
      <c r="S287" s="261"/>
      <c r="T287" s="262"/>
      <c r="U287" s="18">
        <f>R286-U285</f>
        <v>0</v>
      </c>
    </row>
    <row r="293" spans="1:22" ht="31.5" x14ac:dyDescent="0.5">
      <c r="A293" s="7"/>
      <c r="B293" s="263" t="s">
        <v>96</v>
      </c>
      <c r="C293" s="264"/>
      <c r="D293" s="264"/>
      <c r="E293" s="264"/>
      <c r="F293" s="265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63" t="s">
        <v>0</v>
      </c>
      <c r="O294" s="264"/>
      <c r="P294" s="264"/>
      <c r="Q294" s="264"/>
      <c r="R294" s="265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60" t="s">
        <v>18</v>
      </c>
      <c r="F345" s="261"/>
      <c r="G345" s="261"/>
      <c r="H345" s="262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60" t="s">
        <v>18</v>
      </c>
      <c r="R346" s="261"/>
      <c r="S346" s="261"/>
      <c r="T346" s="262"/>
      <c r="U346" s="18">
        <f>R345-U344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8" t="s">
        <v>0</v>
      </c>
      <c r="B1" s="278"/>
      <c r="C1" s="278"/>
      <c r="E1" s="278" t="s">
        <v>24</v>
      </c>
      <c r="F1" s="278"/>
      <c r="G1" s="278"/>
      <c r="I1" s="278" t="s">
        <v>87</v>
      </c>
      <c r="J1" s="278"/>
      <c r="K1" s="278"/>
      <c r="M1" s="278" t="s">
        <v>88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8" t="s">
        <v>498</v>
      </c>
      <c r="B22" s="278"/>
      <c r="C22" s="278"/>
      <c r="E22" s="278" t="s">
        <v>591</v>
      </c>
      <c r="F22" s="278"/>
      <c r="G22" s="278"/>
      <c r="I22" s="278" t="s">
        <v>92</v>
      </c>
      <c r="J22" s="278"/>
      <c r="K22" s="278"/>
      <c r="M22" s="278" t="s">
        <v>93</v>
      </c>
      <c r="N22" s="278"/>
      <c r="O22" s="278"/>
    </row>
    <row r="23" spans="1:15" x14ac:dyDescent="0.25">
      <c r="A23" s="278"/>
      <c r="B23" s="278"/>
      <c r="C23" s="278"/>
      <c r="E23" s="278"/>
      <c r="F23" s="278"/>
      <c r="G23" s="278"/>
      <c r="I23" s="278"/>
      <c r="J23" s="278"/>
      <c r="K23" s="278"/>
      <c r="M23" s="278"/>
      <c r="N23" s="278"/>
      <c r="O23" s="27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8" t="s">
        <v>94</v>
      </c>
      <c r="B43" s="278"/>
      <c r="C43" s="278"/>
      <c r="E43" s="278" t="s">
        <v>99</v>
      </c>
      <c r="F43" s="278"/>
      <c r="G43" s="278"/>
      <c r="I43" s="278" t="s">
        <v>96</v>
      </c>
      <c r="J43" s="278"/>
      <c r="K43" s="278"/>
      <c r="M43" s="278" t="s">
        <v>0</v>
      </c>
      <c r="N43" s="278"/>
      <c r="O43" s="278"/>
    </row>
    <row r="44" spans="1:15" x14ac:dyDescent="0.25">
      <c r="A44" s="278"/>
      <c r="B44" s="278"/>
      <c r="C44" s="278"/>
      <c r="E44" s="278"/>
      <c r="F44" s="278"/>
      <c r="G44" s="278"/>
      <c r="I44" s="278"/>
      <c r="J44" s="278"/>
      <c r="K44" s="278"/>
      <c r="M44" s="278"/>
      <c r="N44" s="278"/>
      <c r="O44" s="27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8" t="s">
        <v>24</v>
      </c>
      <c r="B1" s="278"/>
      <c r="C1" s="278"/>
      <c r="E1" s="278" t="s">
        <v>87</v>
      </c>
      <c r="F1" s="278"/>
      <c r="G1" s="278"/>
      <c r="I1" s="278" t="s">
        <v>88</v>
      </c>
      <c r="J1" s="278"/>
      <c r="K1" s="278"/>
      <c r="M1" s="278" t="s">
        <v>89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78" t="s">
        <v>97</v>
      </c>
      <c r="B22" s="278"/>
      <c r="C22" s="278"/>
      <c r="E22" s="278" t="s">
        <v>91</v>
      </c>
      <c r="F22" s="278"/>
      <c r="G22" s="278"/>
      <c r="I22" s="278" t="s">
        <v>92</v>
      </c>
      <c r="J22" s="278"/>
      <c r="K22" s="278"/>
      <c r="M22" s="278" t="s">
        <v>93</v>
      </c>
      <c r="N22" s="278"/>
      <c r="O22" s="278"/>
    </row>
    <row r="23" spans="1:15" x14ac:dyDescent="0.25">
      <c r="A23" s="278"/>
      <c r="B23" s="278"/>
      <c r="C23" s="278"/>
      <c r="E23" s="278"/>
      <c r="F23" s="278"/>
      <c r="G23" s="278"/>
      <c r="I23" s="278"/>
      <c r="J23" s="278"/>
      <c r="K23" s="278"/>
      <c r="M23" s="278"/>
      <c r="N23" s="278"/>
      <c r="O23" s="27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78" t="s">
        <v>94</v>
      </c>
      <c r="B43" s="278"/>
      <c r="C43" s="278"/>
      <c r="E43" s="278" t="s">
        <v>99</v>
      </c>
      <c r="F43" s="278"/>
      <c r="G43" s="278"/>
      <c r="I43" s="278" t="s">
        <v>96</v>
      </c>
      <c r="J43" s="278"/>
      <c r="K43" s="278"/>
      <c r="M43" s="278" t="s">
        <v>0</v>
      </c>
      <c r="N43" s="278"/>
      <c r="O43" s="278"/>
    </row>
    <row r="44" spans="1:15" x14ac:dyDescent="0.25">
      <c r="A44" s="278"/>
      <c r="B44" s="278"/>
      <c r="C44" s="278"/>
      <c r="E44" s="278"/>
      <c r="F44" s="278"/>
      <c r="G44" s="278"/>
      <c r="I44" s="278"/>
      <c r="J44" s="278"/>
      <c r="K44" s="278"/>
      <c r="M44" s="278"/>
      <c r="N44" s="278"/>
      <c r="O44" s="27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C32" workbookViewId="0">
      <selection activeCell="O41" sqref="O4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8" t="s">
        <v>346</v>
      </c>
      <c r="B1" s="278"/>
      <c r="C1" s="278"/>
      <c r="E1" s="278" t="s">
        <v>347</v>
      </c>
      <c r="F1" s="278"/>
      <c r="G1" s="278"/>
      <c r="I1" s="278" t="s">
        <v>348</v>
      </c>
      <c r="J1" s="278"/>
      <c r="K1" s="278"/>
      <c r="M1" s="278" t="s">
        <v>101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78" t="s">
        <v>89</v>
      </c>
      <c r="B25" s="278"/>
      <c r="C25" s="278"/>
      <c r="E25" s="278" t="s">
        <v>90</v>
      </c>
      <c r="F25" s="278"/>
      <c r="G25" s="278"/>
      <c r="I25" s="278" t="s">
        <v>630</v>
      </c>
      <c r="J25" s="278"/>
      <c r="K25" s="278"/>
      <c r="O25" s="137"/>
    </row>
    <row r="26" spans="1:15" ht="15" customHeight="1" x14ac:dyDescent="0.35">
      <c r="A26" s="278"/>
      <c r="B26" s="278"/>
      <c r="C26" s="278"/>
      <c r="E26" s="278"/>
      <c r="F26" s="278"/>
      <c r="G26" s="278"/>
      <c r="I26" s="278"/>
      <c r="J26" s="278"/>
      <c r="K26" s="278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12</v>
      </c>
      <c r="N30" s="10">
        <v>95.53</v>
      </c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40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11" t="s">
        <v>22</v>
      </c>
      <c r="N32" s="10">
        <v>59.09</v>
      </c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70</v>
      </c>
      <c r="N34" s="10">
        <v>98.79</v>
      </c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40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11" t="s">
        <v>34</v>
      </c>
      <c r="N36" s="10">
        <v>59.09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273</v>
      </c>
      <c r="N37" s="10">
        <v>95.52</v>
      </c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40" t="s">
        <v>274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275</v>
      </c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214</v>
      </c>
      <c r="N40" s="10">
        <v>59.09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783</v>
      </c>
      <c r="N41" s="10">
        <v>49.17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349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443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111" t="s">
        <v>350</v>
      </c>
      <c r="N44" s="10">
        <v>59.09</v>
      </c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552</v>
      </c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444</v>
      </c>
      <c r="N46" s="10">
        <v>59.09</v>
      </c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549</v>
      </c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111" t="s">
        <v>571</v>
      </c>
      <c r="N48" s="10">
        <v>59.09</v>
      </c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 t="s">
        <v>563</v>
      </c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811.73000000000013</v>
      </c>
    </row>
    <row r="54" spans="1:15" ht="15" customHeight="1" x14ac:dyDescent="0.35">
      <c r="A54" s="278" t="s">
        <v>94</v>
      </c>
      <c r="B54" s="278"/>
      <c r="C54" s="278"/>
      <c r="E54" s="278" t="s">
        <v>99</v>
      </c>
      <c r="F54" s="278"/>
      <c r="G54" s="278"/>
      <c r="I54" s="278" t="s">
        <v>96</v>
      </c>
      <c r="J54" s="278"/>
      <c r="K54" s="278"/>
      <c r="O54" s="137"/>
    </row>
    <row r="55" spans="1:15" ht="15" customHeight="1" x14ac:dyDescent="0.35">
      <c r="A55" s="278"/>
      <c r="B55" s="278"/>
      <c r="C55" s="278"/>
      <c r="E55" s="278"/>
      <c r="F55" s="278"/>
      <c r="G55" s="278"/>
      <c r="I55" s="278"/>
      <c r="J55" s="278"/>
      <c r="K55" s="278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F25" workbookViewId="0">
      <selection activeCell="Q30" sqref="Q3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8" t="s">
        <v>24</v>
      </c>
      <c r="B1" s="278"/>
      <c r="C1" s="278"/>
      <c r="F1" s="278" t="s">
        <v>87</v>
      </c>
      <c r="G1" s="278"/>
      <c r="H1" s="278"/>
      <c r="K1" s="278" t="s">
        <v>88</v>
      </c>
      <c r="L1" s="278"/>
      <c r="M1" s="278"/>
      <c r="O1" s="278" t="s">
        <v>103</v>
      </c>
      <c r="P1" s="278"/>
      <c r="Q1" s="278"/>
    </row>
    <row r="2" spans="1:17" x14ac:dyDescent="0.25">
      <c r="A2" s="278"/>
      <c r="B2" s="278"/>
      <c r="C2" s="278"/>
      <c r="F2" s="278"/>
      <c r="G2" s="278"/>
      <c r="H2" s="278"/>
      <c r="K2" s="278"/>
      <c r="L2" s="278"/>
      <c r="M2" s="278"/>
      <c r="O2" s="278"/>
      <c r="P2" s="278"/>
      <c r="Q2" s="27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78" t="s">
        <v>97</v>
      </c>
      <c r="B22" s="278"/>
      <c r="C22" s="278"/>
      <c r="F22" s="278" t="s">
        <v>91</v>
      </c>
      <c r="G22" s="278"/>
      <c r="H22" s="278"/>
      <c r="K22" s="278" t="s">
        <v>92</v>
      </c>
      <c r="L22" s="278"/>
      <c r="M22" s="278"/>
      <c r="O22" s="278" t="s">
        <v>93</v>
      </c>
      <c r="P22" s="278"/>
      <c r="Q22" s="278"/>
    </row>
    <row r="23" spans="1:17" ht="15" customHeight="1" x14ac:dyDescent="0.25">
      <c r="A23" s="278"/>
      <c r="B23" s="278"/>
      <c r="C23" s="278"/>
      <c r="F23" s="278"/>
      <c r="G23" s="278"/>
      <c r="H23" s="278"/>
      <c r="K23" s="278"/>
      <c r="L23" s="278"/>
      <c r="M23" s="278"/>
      <c r="O23" s="278"/>
      <c r="P23" s="278"/>
      <c r="Q23" s="27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28" t="s">
        <v>779</v>
      </c>
      <c r="P26" s="74">
        <v>95.53</v>
      </c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 t="s">
        <v>780</v>
      </c>
      <c r="P27" s="74">
        <v>59.09</v>
      </c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 t="s">
        <v>781</v>
      </c>
      <c r="P28" s="75">
        <v>59.09</v>
      </c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 t="s">
        <v>782</v>
      </c>
      <c r="P29" s="74">
        <v>59.09</v>
      </c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272.8</v>
      </c>
      <c r="Q42" s="8"/>
    </row>
    <row r="45" spans="1:17" x14ac:dyDescent="0.25">
      <c r="A45" s="278" t="s">
        <v>94</v>
      </c>
      <c r="B45" s="278"/>
      <c r="C45" s="278"/>
      <c r="F45" s="278" t="s">
        <v>99</v>
      </c>
      <c r="G45" s="278"/>
      <c r="H45" s="278"/>
      <c r="K45" s="278" t="s">
        <v>96</v>
      </c>
      <c r="L45" s="278"/>
      <c r="M45" s="278"/>
      <c r="O45" s="278" t="s">
        <v>0</v>
      </c>
      <c r="P45" s="278"/>
      <c r="Q45" s="278"/>
    </row>
    <row r="46" spans="1:17" x14ac:dyDescent="0.25">
      <c r="A46" s="278"/>
      <c r="B46" s="278"/>
      <c r="C46" s="278"/>
      <c r="F46" s="278"/>
      <c r="G46" s="278"/>
      <c r="H46" s="278"/>
      <c r="K46" s="278"/>
      <c r="L46" s="278"/>
      <c r="M46" s="278"/>
      <c r="O46" s="278"/>
      <c r="P46" s="278"/>
      <c r="Q46" s="278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8"/>
      <c r="D1" s="278"/>
      <c r="E1" s="54"/>
    </row>
    <row r="2" spans="2:13" ht="27" x14ac:dyDescent="0.35">
      <c r="C2" s="278"/>
      <c r="D2" s="27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68" t="s">
        <v>40</v>
      </c>
      <c r="C14" s="269"/>
      <c r="D14" s="270"/>
      <c r="E14" s="13">
        <f>SUM(E5:E13)</f>
        <v>300</v>
      </c>
      <c r="F14" s="8"/>
      <c r="I14" s="268" t="s">
        <v>40</v>
      </c>
      <c r="J14" s="269"/>
      <c r="K14" s="27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68" t="s">
        <v>40</v>
      </c>
      <c r="C31" s="269"/>
      <c r="D31" s="270"/>
      <c r="E31" s="13">
        <f>SUM(E22:E30)</f>
        <v>60</v>
      </c>
      <c r="F31" s="8"/>
      <c r="I31" s="268" t="s">
        <v>40</v>
      </c>
      <c r="J31" s="269"/>
      <c r="K31" s="27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68" t="s">
        <v>40</v>
      </c>
      <c r="C48" s="269"/>
      <c r="D48" s="270"/>
      <c r="E48" s="13">
        <f>SUM(E39:E47)</f>
        <v>165</v>
      </c>
      <c r="F48" s="8"/>
      <c r="I48" s="268" t="s">
        <v>40</v>
      </c>
      <c r="J48" s="269"/>
      <c r="K48" s="27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68" t="s">
        <v>40</v>
      </c>
      <c r="C65" s="269"/>
      <c r="D65" s="270"/>
      <c r="E65" s="13">
        <f>SUM(E56:E64)</f>
        <v>300</v>
      </c>
      <c r="F65" s="8"/>
      <c r="I65" s="268" t="s">
        <v>40</v>
      </c>
      <c r="J65" s="269"/>
      <c r="K65" s="270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68" t="s">
        <v>40</v>
      </c>
      <c r="C83" s="269"/>
      <c r="D83" s="270"/>
      <c r="E83" s="13">
        <f>SUM(E74:E82)</f>
        <v>0</v>
      </c>
      <c r="F83" s="8"/>
      <c r="I83" s="268" t="s">
        <v>40</v>
      </c>
      <c r="J83" s="269"/>
      <c r="K83" s="27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68" t="s">
        <v>40</v>
      </c>
      <c r="C101" s="269"/>
      <c r="D101" s="270"/>
      <c r="E101" s="13">
        <f>SUM(E92:E100)</f>
        <v>0</v>
      </c>
      <c r="F101" s="8"/>
      <c r="I101" s="268" t="s">
        <v>40</v>
      </c>
      <c r="J101" s="269"/>
      <c r="K101" s="27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8" t="s">
        <v>24</v>
      </c>
      <c r="B1" s="278"/>
      <c r="C1" s="278"/>
      <c r="F1" s="278" t="s">
        <v>87</v>
      </c>
      <c r="G1" s="278"/>
      <c r="H1" s="278"/>
      <c r="K1" s="278" t="s">
        <v>88</v>
      </c>
      <c r="L1" s="278"/>
      <c r="M1" s="278"/>
      <c r="O1" s="278" t="s">
        <v>103</v>
      </c>
      <c r="P1" s="278"/>
      <c r="Q1" s="278"/>
    </row>
    <row r="2" spans="1:17" x14ac:dyDescent="0.25">
      <c r="A2" s="278"/>
      <c r="B2" s="278"/>
      <c r="C2" s="278"/>
      <c r="F2" s="278"/>
      <c r="G2" s="278"/>
      <c r="H2" s="278"/>
      <c r="K2" s="278"/>
      <c r="L2" s="278"/>
      <c r="M2" s="278"/>
      <c r="O2" s="278"/>
      <c r="P2" s="278"/>
      <c r="Q2" s="27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8" t="s">
        <v>97</v>
      </c>
      <c r="B22" s="278"/>
      <c r="C22" s="278"/>
      <c r="F22" s="278" t="s">
        <v>91</v>
      </c>
      <c r="G22" s="278"/>
      <c r="H22" s="278"/>
      <c r="K22" s="278" t="s">
        <v>92</v>
      </c>
      <c r="L22" s="278"/>
      <c r="M22" s="278"/>
      <c r="O22" s="278" t="s">
        <v>93</v>
      </c>
      <c r="P22" s="278"/>
      <c r="Q22" s="278"/>
    </row>
    <row r="23" spans="1:17" ht="15" customHeight="1" x14ac:dyDescent="0.25">
      <c r="A23" s="278"/>
      <c r="B23" s="278"/>
      <c r="C23" s="278"/>
      <c r="F23" s="278"/>
      <c r="G23" s="278"/>
      <c r="H23" s="278"/>
      <c r="K23" s="278"/>
      <c r="L23" s="278"/>
      <c r="M23" s="278"/>
      <c r="O23" s="278"/>
      <c r="P23" s="278"/>
      <c r="Q23" s="27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78" t="s">
        <v>94</v>
      </c>
      <c r="B42" s="278"/>
      <c r="C42" s="278"/>
      <c r="F42" s="278" t="s">
        <v>99</v>
      </c>
      <c r="G42" s="278"/>
      <c r="H42" s="278"/>
      <c r="K42" s="278" t="s">
        <v>96</v>
      </c>
      <c r="L42" s="278"/>
      <c r="M42" s="278"/>
      <c r="O42" s="278" t="s">
        <v>0</v>
      </c>
      <c r="P42" s="278"/>
      <c r="Q42" s="278"/>
    </row>
    <row r="43" spans="1:17" x14ac:dyDescent="0.25">
      <c r="A43" s="278"/>
      <c r="B43" s="278"/>
      <c r="C43" s="278"/>
      <c r="F43" s="278"/>
      <c r="G43" s="278"/>
      <c r="H43" s="278"/>
      <c r="K43" s="278"/>
      <c r="L43" s="278"/>
      <c r="M43" s="278"/>
      <c r="O43" s="278"/>
      <c r="P43" s="278"/>
      <c r="Q43" s="27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30" zoomScale="96" zoomScaleNormal="96" workbookViewId="0">
      <selection activeCell="J230" sqref="J230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85" t="s">
        <v>46</v>
      </c>
      <c r="J2" s="285"/>
      <c r="K2" s="285"/>
    </row>
    <row r="3" spans="4:12" x14ac:dyDescent="0.25">
      <c r="D3" s="286" t="s">
        <v>24</v>
      </c>
      <c r="E3" s="286"/>
      <c r="H3" s="287" t="s">
        <v>24</v>
      </c>
      <c r="I3" s="287"/>
      <c r="J3" s="287"/>
      <c r="K3" s="287"/>
      <c r="L3" s="28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88" t="s">
        <v>67</v>
      </c>
      <c r="E32" s="290">
        <f>SUM(E5:E31)</f>
        <v>4529.1264000000001</v>
      </c>
      <c r="H32" s="8"/>
      <c r="I32" s="8"/>
      <c r="J32" s="298">
        <f>SUM(J5:J31)</f>
        <v>3313.67</v>
      </c>
      <c r="K32" s="8"/>
      <c r="L32" s="8"/>
    </row>
    <row r="33" spans="4:12" x14ac:dyDescent="0.25">
      <c r="D33" s="289"/>
      <c r="E33" s="291"/>
      <c r="H33" s="292" t="s">
        <v>40</v>
      </c>
      <c r="I33" s="293"/>
      <c r="J33" s="299"/>
      <c r="K33" s="8"/>
      <c r="L33" s="8"/>
    </row>
    <row r="38" spans="4:12" x14ac:dyDescent="0.25">
      <c r="D38" s="64" t="s">
        <v>46</v>
      </c>
      <c r="I38" s="285" t="s">
        <v>46</v>
      </c>
      <c r="J38" s="285"/>
      <c r="K38" s="285"/>
    </row>
    <row r="39" spans="4:12" x14ac:dyDescent="0.25">
      <c r="D39" s="286" t="s">
        <v>87</v>
      </c>
      <c r="E39" s="286"/>
      <c r="H39" s="287" t="s">
        <v>87</v>
      </c>
      <c r="I39" s="287"/>
      <c r="J39" s="287"/>
      <c r="K39" s="287"/>
      <c r="L39" s="28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88" t="s">
        <v>67</v>
      </c>
      <c r="E63" s="29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89"/>
      <c r="E64" s="291"/>
      <c r="H64" s="292" t="s">
        <v>40</v>
      </c>
      <c r="I64" s="29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85" t="s">
        <v>46</v>
      </c>
      <c r="J68" s="285"/>
      <c r="K68" s="285"/>
    </row>
    <row r="69" spans="4:12" x14ac:dyDescent="0.25">
      <c r="D69" s="286" t="s">
        <v>88</v>
      </c>
      <c r="E69" s="286"/>
      <c r="H69" s="287" t="s">
        <v>88</v>
      </c>
      <c r="I69" s="287"/>
      <c r="J69" s="287"/>
      <c r="K69" s="287"/>
      <c r="L69" s="28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88" t="s">
        <v>67</v>
      </c>
      <c r="E94" s="290">
        <f>SUM(E71:E93)</f>
        <v>4905.3713000000007</v>
      </c>
      <c r="H94" s="292" t="s">
        <v>40</v>
      </c>
      <c r="I94" s="293"/>
      <c r="J94" s="65">
        <f>SUM(J71:J93)</f>
        <v>3693.35</v>
      </c>
      <c r="K94" s="8"/>
      <c r="L94" s="8"/>
    </row>
    <row r="95" spans="4:12" x14ac:dyDescent="0.25">
      <c r="D95" s="289"/>
      <c r="E95" s="291"/>
    </row>
    <row r="99" spans="4:12" x14ac:dyDescent="0.25">
      <c r="I99" s="285" t="s">
        <v>46</v>
      </c>
      <c r="J99" s="285"/>
      <c r="K99" s="285"/>
    </row>
    <row r="100" spans="4:12" x14ac:dyDescent="0.25">
      <c r="D100" s="64" t="s">
        <v>566</v>
      </c>
      <c r="H100" s="287" t="s">
        <v>89</v>
      </c>
      <c r="I100" s="287"/>
      <c r="J100" s="287"/>
      <c r="K100" s="287"/>
      <c r="L100" s="287"/>
    </row>
    <row r="101" spans="4:12" x14ac:dyDescent="0.25">
      <c r="D101" s="286" t="s">
        <v>89</v>
      </c>
      <c r="E101" s="28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92" t="s">
        <v>40</v>
      </c>
      <c r="I125" s="293"/>
      <c r="J125" s="65">
        <f>SUM(J102:J124)</f>
        <v>3644.8100000000004</v>
      </c>
      <c r="K125" s="8"/>
      <c r="L125" s="8"/>
    </row>
    <row r="126" spans="4:12" x14ac:dyDescent="0.25">
      <c r="D126" s="288" t="s">
        <v>67</v>
      </c>
      <c r="E126" s="290">
        <f>SUM(E103:E125)</f>
        <v>4954.3834999999999</v>
      </c>
    </row>
    <row r="127" spans="4:12" x14ac:dyDescent="0.25">
      <c r="D127" s="289"/>
      <c r="E127" s="291"/>
    </row>
    <row r="129" spans="4:12" x14ac:dyDescent="0.25">
      <c r="I129" s="285" t="s">
        <v>46</v>
      </c>
      <c r="J129" s="285"/>
      <c r="K129" s="285"/>
    </row>
    <row r="130" spans="4:12" x14ac:dyDescent="0.25">
      <c r="D130" s="64" t="s">
        <v>565</v>
      </c>
      <c r="H130" s="287" t="s">
        <v>97</v>
      </c>
      <c r="I130" s="287"/>
      <c r="J130" s="287"/>
      <c r="K130" s="287"/>
      <c r="L130" s="287"/>
    </row>
    <row r="131" spans="4:12" x14ac:dyDescent="0.25">
      <c r="D131" s="286" t="s">
        <v>97</v>
      </c>
      <c r="E131" s="28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88" t="s">
        <v>67</v>
      </c>
      <c r="E156" s="290">
        <f>SUM(E133:E155)</f>
        <v>5152.3458999999993</v>
      </c>
      <c r="H156" s="292" t="s">
        <v>40</v>
      </c>
      <c r="I156" s="293"/>
      <c r="J156" s="65">
        <f>SUM(J132:J155)</f>
        <v>4130.47</v>
      </c>
      <c r="K156" s="8"/>
      <c r="L156" s="8"/>
    </row>
    <row r="157" spans="4:12" x14ac:dyDescent="0.25">
      <c r="D157" s="289"/>
      <c r="E157" s="291"/>
    </row>
    <row r="160" spans="4:12" x14ac:dyDescent="0.25">
      <c r="I160" s="285" t="s">
        <v>46</v>
      </c>
      <c r="J160" s="285"/>
      <c r="K160" s="285"/>
    </row>
    <row r="161" spans="4:12" x14ac:dyDescent="0.25">
      <c r="D161" s="64" t="s">
        <v>565</v>
      </c>
      <c r="H161" s="287" t="s">
        <v>91</v>
      </c>
      <c r="I161" s="287"/>
      <c r="J161" s="287"/>
      <c r="K161" s="287"/>
      <c r="L161" s="287"/>
    </row>
    <row r="162" spans="4:12" x14ac:dyDescent="0.25">
      <c r="D162" s="286" t="s">
        <v>630</v>
      </c>
      <c r="E162" s="28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92" t="s">
        <v>40</v>
      </c>
      <c r="I186" s="293"/>
      <c r="J186" s="65">
        <f>SUM(J163:J185)</f>
        <v>3760.8699999999994</v>
      </c>
      <c r="K186" s="8"/>
      <c r="L186" s="8"/>
    </row>
    <row r="187" spans="4:12" x14ac:dyDescent="0.25">
      <c r="D187" s="288" t="s">
        <v>67</v>
      </c>
      <c r="E187" s="296">
        <f>SUM(E164:E186)</f>
        <v>5388.5055000000002</v>
      </c>
    </row>
    <row r="188" spans="4:12" x14ac:dyDescent="0.25">
      <c r="D188" s="289"/>
      <c r="E188" s="297"/>
    </row>
    <row r="190" spans="4:12" x14ac:dyDescent="0.25">
      <c r="I190" s="285" t="s">
        <v>46</v>
      </c>
      <c r="J190" s="285"/>
      <c r="K190" s="285"/>
    </row>
    <row r="191" spans="4:12" x14ac:dyDescent="0.25">
      <c r="D191" s="64" t="s">
        <v>46</v>
      </c>
      <c r="H191" s="287" t="s">
        <v>92</v>
      </c>
      <c r="I191" s="287"/>
      <c r="J191" s="287"/>
      <c r="K191" s="287"/>
      <c r="L191" s="287"/>
    </row>
    <row r="192" spans="4:12" x14ac:dyDescent="0.25">
      <c r="D192" s="286" t="s">
        <v>92</v>
      </c>
      <c r="E192" s="28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69.819999999999936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92" t="s">
        <v>40</v>
      </c>
      <c r="I216" s="293"/>
      <c r="J216" s="65">
        <f>SUM(J193:J215)</f>
        <v>3302.6600000000003</v>
      </c>
      <c r="K216" s="8"/>
      <c r="L216" s="8"/>
    </row>
    <row r="217" spans="4:12" x14ac:dyDescent="0.25">
      <c r="D217" s="288" t="s">
        <v>67</v>
      </c>
      <c r="E217" s="294">
        <f>SUM(E194:E216)</f>
        <v>5509.1623000000018</v>
      </c>
    </row>
    <row r="218" spans="4:12" x14ac:dyDescent="0.25">
      <c r="D218" s="289"/>
      <c r="E218" s="295"/>
    </row>
    <row r="220" spans="4:12" x14ac:dyDescent="0.25">
      <c r="I220" s="285" t="s">
        <v>46</v>
      </c>
      <c r="J220" s="285"/>
      <c r="K220" s="285"/>
    </row>
    <row r="221" spans="4:12" x14ac:dyDescent="0.25">
      <c r="D221" s="64" t="s">
        <v>46</v>
      </c>
      <c r="H221" s="287" t="s">
        <v>93</v>
      </c>
      <c r="I221" s="287"/>
      <c r="J221" s="287"/>
      <c r="K221" s="287"/>
      <c r="L221" s="287"/>
    </row>
    <row r="222" spans="4:12" x14ac:dyDescent="0.25">
      <c r="D222" s="286" t="s">
        <v>93</v>
      </c>
      <c r="E222" s="28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82.900000000000091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285.69999999999982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yobel!V107</f>
        <v>8.6999999999999886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36.199999999999989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124.5</v>
      </c>
      <c r="H231" s="8"/>
      <c r="I231" s="8" t="s">
        <v>183</v>
      </c>
      <c r="J231" s="9"/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/>
      <c r="K233" s="8"/>
      <c r="L233" s="8"/>
    </row>
    <row r="234" spans="4:12" x14ac:dyDescent="0.25">
      <c r="D234" s="12" t="s">
        <v>64</v>
      </c>
      <c r="E234" s="10">
        <f>Alrimala!T87</f>
        <v>0</v>
      </c>
      <c r="H234" s="8"/>
      <c r="I234" s="8" t="s">
        <v>295</v>
      </c>
      <c r="J234" s="9"/>
      <c r="K234" s="8"/>
      <c r="L234" s="8"/>
    </row>
    <row r="235" spans="4:12" x14ac:dyDescent="0.25">
      <c r="D235" s="12" t="s">
        <v>65</v>
      </c>
      <c r="E235" s="10">
        <f>aldia!AA116</f>
        <v>2.3760000000000048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309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167.40000000000009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790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0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IESS!N51</f>
        <v>811.73000000000013</v>
      </c>
      <c r="H246" s="292" t="s">
        <v>40</v>
      </c>
      <c r="I246" s="293"/>
      <c r="J246" s="65">
        <f>SUM(J223:J245)</f>
        <v>200</v>
      </c>
      <c r="K246" s="8"/>
      <c r="L246" s="8"/>
    </row>
    <row r="247" spans="4:12" x14ac:dyDescent="0.25">
      <c r="D247" s="288" t="s">
        <v>67</v>
      </c>
      <c r="E247" s="294">
        <f>SUM(E224:E246)</f>
        <v>3196.2060000000001</v>
      </c>
    </row>
    <row r="248" spans="4:12" x14ac:dyDescent="0.25">
      <c r="D248" s="289"/>
      <c r="E248" s="295"/>
    </row>
    <row r="250" spans="4:12" x14ac:dyDescent="0.25">
      <c r="I250" s="285" t="s">
        <v>46</v>
      </c>
      <c r="J250" s="285"/>
      <c r="K250" s="285"/>
    </row>
    <row r="251" spans="4:12" x14ac:dyDescent="0.25">
      <c r="D251" s="64" t="s">
        <v>46</v>
      </c>
      <c r="H251" s="287" t="s">
        <v>94</v>
      </c>
      <c r="I251" s="287"/>
      <c r="J251" s="287"/>
      <c r="K251" s="287"/>
      <c r="L251" s="287"/>
    </row>
    <row r="252" spans="4:12" x14ac:dyDescent="0.25">
      <c r="D252" s="286" t="s">
        <v>94</v>
      </c>
      <c r="E252" s="28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88" t="s">
        <v>67</v>
      </c>
      <c r="E276" s="290">
        <f>SUM(E254:E274)</f>
        <v>0</v>
      </c>
      <c r="H276" s="292" t="s">
        <v>40</v>
      </c>
      <c r="I276" s="293"/>
      <c r="J276" s="65">
        <f>SUM(J253:J275)</f>
        <v>0</v>
      </c>
      <c r="K276" s="8"/>
      <c r="L276" s="8"/>
    </row>
    <row r="277" spans="4:12" x14ac:dyDescent="0.25">
      <c r="D277" s="289"/>
      <c r="E277" s="291"/>
    </row>
    <row r="281" spans="4:12" x14ac:dyDescent="0.25">
      <c r="I281" s="285" t="s">
        <v>46</v>
      </c>
      <c r="J281" s="285"/>
      <c r="K281" s="285"/>
    </row>
    <row r="282" spans="4:12" x14ac:dyDescent="0.25">
      <c r="D282" s="64" t="s">
        <v>46</v>
      </c>
      <c r="H282" s="287" t="s">
        <v>99</v>
      </c>
      <c r="I282" s="287"/>
      <c r="J282" s="287"/>
      <c r="K282" s="287"/>
      <c r="L282" s="287"/>
    </row>
    <row r="283" spans="4:12" x14ac:dyDescent="0.25">
      <c r="D283" s="286" t="s">
        <v>99</v>
      </c>
      <c r="E283" s="28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88" t="s">
        <v>67</v>
      </c>
      <c r="E307" s="290">
        <f>SUM(E285:E305)</f>
        <v>0</v>
      </c>
      <c r="H307" s="292" t="s">
        <v>40</v>
      </c>
      <c r="I307" s="293"/>
      <c r="J307" s="65">
        <f>SUM(J284:J306)</f>
        <v>0</v>
      </c>
      <c r="K307" s="8"/>
      <c r="L307" s="8"/>
    </row>
    <row r="308" spans="4:12" x14ac:dyDescent="0.25">
      <c r="D308" s="289"/>
      <c r="E308" s="291"/>
    </row>
    <row r="312" spans="4:12" x14ac:dyDescent="0.25">
      <c r="I312" s="285" t="s">
        <v>46</v>
      </c>
      <c r="J312" s="285"/>
      <c r="K312" s="285"/>
    </row>
    <row r="313" spans="4:12" x14ac:dyDescent="0.25">
      <c r="D313" s="64" t="s">
        <v>46</v>
      </c>
      <c r="H313" s="287" t="s">
        <v>96</v>
      </c>
      <c r="I313" s="287"/>
      <c r="J313" s="287"/>
      <c r="K313" s="287"/>
      <c r="L313" s="287"/>
    </row>
    <row r="314" spans="4:12" x14ac:dyDescent="0.25">
      <c r="D314" s="286" t="s">
        <v>96</v>
      </c>
      <c r="E314" s="28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88" t="s">
        <v>67</v>
      </c>
      <c r="E338" s="290">
        <f>SUM(E316:E336)</f>
        <v>0</v>
      </c>
      <c r="H338" s="292" t="s">
        <v>40</v>
      </c>
      <c r="I338" s="293"/>
      <c r="J338" s="65">
        <f>SUM(J315:J337)</f>
        <v>0</v>
      </c>
      <c r="K338" s="8"/>
      <c r="L338" s="8"/>
    </row>
    <row r="339" spans="4:12" x14ac:dyDescent="0.25">
      <c r="D339" s="289"/>
      <c r="E339" s="291"/>
    </row>
    <row r="343" spans="4:12" x14ac:dyDescent="0.25">
      <c r="I343" s="285" t="s">
        <v>46</v>
      </c>
      <c r="J343" s="285"/>
      <c r="K343" s="285"/>
    </row>
    <row r="344" spans="4:12" x14ac:dyDescent="0.25">
      <c r="D344" s="64" t="s">
        <v>46</v>
      </c>
      <c r="H344" s="287" t="s">
        <v>0</v>
      </c>
      <c r="I344" s="287"/>
      <c r="J344" s="287"/>
      <c r="K344" s="287"/>
      <c r="L344" s="287"/>
    </row>
    <row r="345" spans="4:12" x14ac:dyDescent="0.25">
      <c r="D345" s="286" t="s">
        <v>0</v>
      </c>
      <c r="E345" s="28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88" t="s">
        <v>67</v>
      </c>
      <c r="E369" s="290">
        <f>SUM(E347:E367)</f>
        <v>0</v>
      </c>
      <c r="H369" s="292" t="s">
        <v>40</v>
      </c>
      <c r="I369" s="293"/>
      <c r="J369" s="65">
        <f>SUM(J346:J368)</f>
        <v>0</v>
      </c>
      <c r="K369" s="8"/>
      <c r="L369" s="8"/>
    </row>
    <row r="370" spans="4:12" x14ac:dyDescent="0.25">
      <c r="D370" s="289"/>
      <c r="E370" s="291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3" x14ac:dyDescent="0.45">
      <c r="G1" s="300" t="s">
        <v>102</v>
      </c>
      <c r="H1" s="300"/>
      <c r="I1" s="300"/>
      <c r="J1" s="300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5509.1623000000018</v>
      </c>
      <c r="J3" s="219">
        <f>utilidad!E246</f>
        <v>811.73000000000013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5509.1623000000018</v>
      </c>
      <c r="J6" s="220">
        <f t="shared" si="0"/>
        <v>811.73000000000013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200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200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2206.5023000000015</v>
      </c>
      <c r="J15" s="218">
        <f t="shared" si="2"/>
        <v>611.73000000000013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4" workbookViewId="0">
      <selection activeCell="G30" sqref="G30"/>
    </sheetView>
  </sheetViews>
  <sheetFormatPr baseColWidth="10" defaultRowHeight="15" x14ac:dyDescent="0.25"/>
  <sheetData>
    <row r="1" spans="1:9" x14ac:dyDescent="0.25">
      <c r="A1" s="37">
        <v>45131</v>
      </c>
      <c r="B1" s="38" t="s">
        <v>149</v>
      </c>
      <c r="C1" s="38" t="s">
        <v>136</v>
      </c>
      <c r="D1" s="38" t="s">
        <v>130</v>
      </c>
      <c r="E1" s="38" t="s">
        <v>134</v>
      </c>
      <c r="F1" s="243">
        <v>8028746912</v>
      </c>
      <c r="G1" s="244">
        <v>250</v>
      </c>
      <c r="H1" s="39"/>
      <c r="I1" s="39">
        <v>220</v>
      </c>
    </row>
    <row r="2" spans="1:9" x14ac:dyDescent="0.25">
      <c r="A2" s="37">
        <v>45131</v>
      </c>
      <c r="B2" s="37" t="s">
        <v>123</v>
      </c>
      <c r="C2" s="37" t="s">
        <v>213</v>
      </c>
      <c r="D2" s="37" t="s">
        <v>130</v>
      </c>
      <c r="E2" s="37" t="s">
        <v>134</v>
      </c>
      <c r="F2" s="243">
        <v>8028746894</v>
      </c>
      <c r="G2" s="244">
        <v>250</v>
      </c>
      <c r="H2" s="39"/>
      <c r="I2" s="39">
        <v>220</v>
      </c>
    </row>
    <row r="3" spans="1:9" x14ac:dyDescent="0.25">
      <c r="A3" s="37">
        <v>45131</v>
      </c>
      <c r="B3" s="38" t="s">
        <v>571</v>
      </c>
      <c r="C3" s="38" t="s">
        <v>144</v>
      </c>
      <c r="D3" s="38" t="s">
        <v>130</v>
      </c>
      <c r="E3" s="38" t="s">
        <v>134</v>
      </c>
      <c r="F3" s="243">
        <v>8028746890</v>
      </c>
      <c r="G3" s="244">
        <v>250</v>
      </c>
      <c r="H3" s="39"/>
      <c r="I3" s="39">
        <v>220</v>
      </c>
    </row>
    <row r="4" spans="1:9" x14ac:dyDescent="0.25">
      <c r="A4" s="37">
        <v>45131</v>
      </c>
      <c r="B4" s="38" t="s">
        <v>125</v>
      </c>
      <c r="C4" s="38" t="s">
        <v>133</v>
      </c>
      <c r="D4" s="38" t="s">
        <v>130</v>
      </c>
      <c r="E4" s="38" t="s">
        <v>134</v>
      </c>
      <c r="F4" s="248">
        <v>8028746898</v>
      </c>
      <c r="G4" s="249">
        <v>250</v>
      </c>
      <c r="H4" s="39"/>
      <c r="I4" s="39">
        <v>220</v>
      </c>
    </row>
    <row r="5" spans="1:9" x14ac:dyDescent="0.25">
      <c r="A5" s="37">
        <v>45132</v>
      </c>
      <c r="B5" s="38" t="s">
        <v>571</v>
      </c>
      <c r="C5" s="38" t="s">
        <v>499</v>
      </c>
      <c r="D5" s="38" t="s">
        <v>130</v>
      </c>
      <c r="E5" s="38" t="s">
        <v>189</v>
      </c>
      <c r="F5" s="243">
        <v>8028751507</v>
      </c>
      <c r="G5" s="244">
        <v>175</v>
      </c>
      <c r="H5" s="39"/>
      <c r="I5" s="39">
        <v>150</v>
      </c>
    </row>
    <row r="6" spans="1:9" x14ac:dyDescent="0.25">
      <c r="A6" s="37">
        <v>45132</v>
      </c>
      <c r="B6" s="38" t="s">
        <v>449</v>
      </c>
      <c r="C6" s="38" t="s">
        <v>181</v>
      </c>
      <c r="D6" s="38" t="s">
        <v>130</v>
      </c>
      <c r="E6" s="38" t="s">
        <v>189</v>
      </c>
      <c r="F6" s="243">
        <v>8028751512</v>
      </c>
      <c r="G6" s="244">
        <v>175</v>
      </c>
      <c r="H6" s="39"/>
      <c r="I6" s="39">
        <v>150</v>
      </c>
    </row>
    <row r="7" spans="1:9" x14ac:dyDescent="0.25">
      <c r="A7" s="37">
        <v>45133</v>
      </c>
      <c r="B7" s="38" t="s">
        <v>149</v>
      </c>
      <c r="C7" s="38" t="s">
        <v>136</v>
      </c>
      <c r="D7" s="38" t="s">
        <v>130</v>
      </c>
      <c r="E7" s="38" t="s">
        <v>732</v>
      </c>
      <c r="F7" s="243">
        <v>8028757052</v>
      </c>
      <c r="G7" s="244">
        <v>639.62</v>
      </c>
      <c r="H7" s="39"/>
      <c r="I7" s="39">
        <v>625</v>
      </c>
    </row>
    <row r="8" spans="1:9" x14ac:dyDescent="0.25">
      <c r="A8" s="37">
        <v>45133</v>
      </c>
      <c r="B8" s="38" t="s">
        <v>507</v>
      </c>
      <c r="C8" s="38" t="s">
        <v>109</v>
      </c>
      <c r="D8" s="38" t="s">
        <v>130</v>
      </c>
      <c r="E8" s="38" t="s">
        <v>742</v>
      </c>
      <c r="F8" s="253">
        <v>8028756458</v>
      </c>
      <c r="G8" s="251">
        <v>642.41</v>
      </c>
      <c r="H8" s="39"/>
      <c r="I8" s="39">
        <v>625</v>
      </c>
    </row>
    <row r="9" spans="1:9" x14ac:dyDescent="0.25">
      <c r="A9" s="37">
        <v>45133</v>
      </c>
      <c r="B9" s="38" t="s">
        <v>571</v>
      </c>
      <c r="C9" s="38" t="s">
        <v>499</v>
      </c>
      <c r="D9" s="38" t="s">
        <v>130</v>
      </c>
      <c r="E9" s="38" t="s">
        <v>732</v>
      </c>
      <c r="F9" s="245">
        <v>8028758461</v>
      </c>
      <c r="G9" s="244">
        <v>639.62</v>
      </c>
      <c r="H9" s="39"/>
      <c r="I9" s="39">
        <v>625</v>
      </c>
    </row>
    <row r="10" spans="1:9" x14ac:dyDescent="0.25">
      <c r="A10" s="7">
        <v>45133</v>
      </c>
      <c r="B10" s="8" t="s">
        <v>143</v>
      </c>
      <c r="C10" s="8" t="s">
        <v>122</v>
      </c>
      <c r="D10" s="8" t="s">
        <v>130</v>
      </c>
      <c r="E10" s="8" t="s">
        <v>131</v>
      </c>
      <c r="F10" s="243">
        <v>8028760678</v>
      </c>
      <c r="G10" s="244">
        <v>250</v>
      </c>
      <c r="H10" s="14"/>
      <c r="I10" s="14">
        <v>200</v>
      </c>
    </row>
    <row r="11" spans="1:9" x14ac:dyDescent="0.25">
      <c r="A11" s="7">
        <v>45133</v>
      </c>
      <c r="B11" s="8" t="s">
        <v>123</v>
      </c>
      <c r="C11" s="8" t="s">
        <v>141</v>
      </c>
      <c r="D11" s="8" t="s">
        <v>130</v>
      </c>
      <c r="E11" s="8" t="s">
        <v>131</v>
      </c>
      <c r="F11" s="243">
        <v>8028756044</v>
      </c>
      <c r="G11" s="244">
        <v>175</v>
      </c>
      <c r="H11" s="14"/>
      <c r="I11" s="14">
        <v>150</v>
      </c>
    </row>
    <row r="12" spans="1:9" x14ac:dyDescent="0.25">
      <c r="A12" s="28">
        <v>45133</v>
      </c>
      <c r="B12" s="8" t="s">
        <v>449</v>
      </c>
      <c r="C12" s="8" t="s">
        <v>181</v>
      </c>
      <c r="D12" s="8" t="s">
        <v>130</v>
      </c>
      <c r="E12" s="8" t="s">
        <v>733</v>
      </c>
      <c r="F12" s="250">
        <v>8028763142</v>
      </c>
      <c r="G12" s="251">
        <v>346.54</v>
      </c>
      <c r="H12" s="14"/>
      <c r="I12" s="14">
        <v>300</v>
      </c>
    </row>
    <row r="13" spans="1:9" x14ac:dyDescent="0.25">
      <c r="A13" s="28">
        <v>45134</v>
      </c>
      <c r="B13" s="8" t="s">
        <v>149</v>
      </c>
      <c r="C13" s="8" t="s">
        <v>136</v>
      </c>
      <c r="D13" s="8" t="s">
        <v>130</v>
      </c>
      <c r="E13" s="8" t="s">
        <v>732</v>
      </c>
      <c r="F13" s="245">
        <v>8028758611</v>
      </c>
      <c r="G13" s="244">
        <v>634.72</v>
      </c>
      <c r="H13" s="14"/>
      <c r="I13" s="14">
        <v>620</v>
      </c>
    </row>
    <row r="14" spans="1:9" x14ac:dyDescent="0.25">
      <c r="A14" s="28">
        <v>45134</v>
      </c>
      <c r="B14" s="8" t="s">
        <v>125</v>
      </c>
      <c r="C14" s="8" t="s">
        <v>133</v>
      </c>
      <c r="D14" s="8" t="s">
        <v>130</v>
      </c>
      <c r="E14" s="8" t="s">
        <v>732</v>
      </c>
      <c r="F14" s="245">
        <v>8028758613</v>
      </c>
      <c r="G14" s="244">
        <v>634.72</v>
      </c>
      <c r="H14" s="14"/>
      <c r="I14" s="14">
        <v>620</v>
      </c>
    </row>
    <row r="15" spans="1:9" x14ac:dyDescent="0.25">
      <c r="A15" s="28">
        <v>45134</v>
      </c>
      <c r="B15" s="8" t="s">
        <v>123</v>
      </c>
      <c r="C15" s="8" t="s">
        <v>144</v>
      </c>
      <c r="D15" s="8" t="s">
        <v>130</v>
      </c>
      <c r="E15" s="8" t="s">
        <v>405</v>
      </c>
      <c r="F15" s="245">
        <v>8028753546</v>
      </c>
      <c r="G15" s="244">
        <v>471.59</v>
      </c>
      <c r="H15" s="14"/>
      <c r="I15" s="14">
        <v>450</v>
      </c>
    </row>
    <row r="16" spans="1:9" x14ac:dyDescent="0.25">
      <c r="A16" s="28">
        <v>45135</v>
      </c>
      <c r="B16" s="8" t="s">
        <v>571</v>
      </c>
      <c r="C16" s="8" t="s">
        <v>499</v>
      </c>
      <c r="D16" s="8" t="s">
        <v>130</v>
      </c>
      <c r="E16" s="8" t="s">
        <v>405</v>
      </c>
      <c r="F16" s="245">
        <v>8028753553</v>
      </c>
      <c r="G16" s="244">
        <v>439.58</v>
      </c>
      <c r="H16" s="14"/>
      <c r="I16" s="14">
        <v>420</v>
      </c>
    </row>
    <row r="17" spans="1:9" x14ac:dyDescent="0.25">
      <c r="A17" s="28">
        <v>45135</v>
      </c>
      <c r="B17" s="8" t="s">
        <v>143</v>
      </c>
      <c r="C17" s="8" t="s">
        <v>122</v>
      </c>
      <c r="D17" s="8" t="s">
        <v>130</v>
      </c>
      <c r="E17" s="8" t="s">
        <v>732</v>
      </c>
      <c r="F17" s="242">
        <v>27996021</v>
      </c>
      <c r="G17" s="244">
        <v>640.13</v>
      </c>
      <c r="H17" s="14"/>
      <c r="I17" s="14">
        <v>630</v>
      </c>
    </row>
    <row r="18" spans="1:9" x14ac:dyDescent="0.25">
      <c r="A18" s="7">
        <v>45135</v>
      </c>
      <c r="B18" s="8" t="s">
        <v>507</v>
      </c>
      <c r="C18" s="8" t="s">
        <v>109</v>
      </c>
      <c r="D18" s="8" t="s">
        <v>130</v>
      </c>
      <c r="E18" s="8" t="s">
        <v>734</v>
      </c>
      <c r="F18" s="243">
        <v>8028764518</v>
      </c>
      <c r="G18" s="244">
        <v>328.09</v>
      </c>
      <c r="H18" s="14"/>
      <c r="I18" s="14">
        <v>300</v>
      </c>
    </row>
    <row r="19" spans="1:9" x14ac:dyDescent="0.25">
      <c r="A19" s="7">
        <v>45135</v>
      </c>
      <c r="B19" s="8" t="s">
        <v>123</v>
      </c>
      <c r="C19" s="8" t="s">
        <v>161</v>
      </c>
      <c r="D19" s="8" t="s">
        <v>130</v>
      </c>
      <c r="E19" s="8" t="s">
        <v>134</v>
      </c>
      <c r="F19" s="246">
        <v>8028769747</v>
      </c>
      <c r="G19" s="244">
        <v>250</v>
      </c>
      <c r="H19" s="14"/>
      <c r="I19" s="14">
        <v>220</v>
      </c>
    </row>
    <row r="20" spans="1:9" x14ac:dyDescent="0.25">
      <c r="A20" s="7">
        <v>45135</v>
      </c>
      <c r="B20" s="8" t="s">
        <v>125</v>
      </c>
      <c r="C20" s="8" t="s">
        <v>133</v>
      </c>
      <c r="D20" s="8" t="s">
        <v>130</v>
      </c>
      <c r="E20" s="8" t="s">
        <v>131</v>
      </c>
      <c r="F20" s="246">
        <v>8028771580</v>
      </c>
      <c r="G20" s="244">
        <v>175</v>
      </c>
      <c r="H20" s="14"/>
      <c r="I20" s="14">
        <v>150</v>
      </c>
    </row>
    <row r="21" spans="1:9" x14ac:dyDescent="0.25">
      <c r="A21" s="7">
        <v>45135</v>
      </c>
      <c r="B21" s="8" t="s">
        <v>149</v>
      </c>
      <c r="C21" s="8" t="s">
        <v>136</v>
      </c>
      <c r="D21" s="8" t="s">
        <v>130</v>
      </c>
      <c r="E21" s="8" t="s">
        <v>131</v>
      </c>
      <c r="F21" s="246">
        <v>8028771527</v>
      </c>
      <c r="G21" s="244">
        <v>250</v>
      </c>
      <c r="H21" s="14"/>
      <c r="I21" s="14">
        <v>200</v>
      </c>
    </row>
    <row r="22" spans="1:9" x14ac:dyDescent="0.25">
      <c r="A22" s="7">
        <v>45135</v>
      </c>
      <c r="B22" s="8" t="s">
        <v>507</v>
      </c>
      <c r="C22" s="214" t="s">
        <v>109</v>
      </c>
      <c r="D22" s="8" t="s">
        <v>130</v>
      </c>
      <c r="E22" s="8" t="s">
        <v>131</v>
      </c>
      <c r="F22" s="246">
        <v>8028771535</v>
      </c>
      <c r="G22" s="244">
        <v>250</v>
      </c>
      <c r="H22" s="14"/>
      <c r="I22" s="14">
        <v>200</v>
      </c>
    </row>
    <row r="23" spans="1:9" x14ac:dyDescent="0.25">
      <c r="A23" s="7">
        <v>45135</v>
      </c>
      <c r="B23" s="8" t="s">
        <v>571</v>
      </c>
      <c r="C23" s="8" t="s">
        <v>499</v>
      </c>
      <c r="D23" s="8" t="s">
        <v>130</v>
      </c>
      <c r="E23" s="8" t="s">
        <v>241</v>
      </c>
      <c r="F23" s="246">
        <v>8028769749</v>
      </c>
      <c r="G23" s="244">
        <v>250</v>
      </c>
      <c r="H23" s="14"/>
      <c r="I23" s="14">
        <v>220</v>
      </c>
    </row>
    <row r="24" spans="1:9" x14ac:dyDescent="0.25">
      <c r="A24" s="233">
        <v>45135</v>
      </c>
      <c r="B24" s="234" t="s">
        <v>143</v>
      </c>
      <c r="C24" s="234" t="s">
        <v>122</v>
      </c>
      <c r="D24" s="234" t="s">
        <v>130</v>
      </c>
      <c r="E24" s="234" t="s">
        <v>383</v>
      </c>
      <c r="F24" s="246">
        <v>8028766671</v>
      </c>
      <c r="G24" s="247">
        <v>319.7</v>
      </c>
      <c r="H24" s="235"/>
      <c r="I24" s="235">
        <v>300</v>
      </c>
    </row>
    <row r="25" spans="1:9" x14ac:dyDescent="0.25">
      <c r="A25" s="7">
        <v>45138</v>
      </c>
      <c r="B25" s="8" t="s">
        <v>123</v>
      </c>
      <c r="C25" s="8" t="s">
        <v>144</v>
      </c>
      <c r="D25" s="8" t="s">
        <v>130</v>
      </c>
      <c r="E25" s="8" t="s">
        <v>131</v>
      </c>
      <c r="F25" s="246">
        <v>8028779553</v>
      </c>
      <c r="G25" s="244">
        <v>175</v>
      </c>
      <c r="H25" s="14"/>
      <c r="I25" s="14">
        <v>150</v>
      </c>
    </row>
    <row r="26" spans="1:9" x14ac:dyDescent="0.25">
      <c r="A26" s="7">
        <v>45138</v>
      </c>
      <c r="B26" s="8" t="s">
        <v>143</v>
      </c>
      <c r="C26" s="8" t="s">
        <v>122</v>
      </c>
      <c r="D26" s="8" t="s">
        <v>130</v>
      </c>
      <c r="E26" s="8" t="s">
        <v>131</v>
      </c>
      <c r="F26" s="246">
        <v>8028779512</v>
      </c>
      <c r="G26" s="244">
        <v>250</v>
      </c>
      <c r="H26" s="14"/>
      <c r="I26" s="14">
        <v>200</v>
      </c>
    </row>
    <row r="27" spans="1:9" x14ac:dyDescent="0.25">
      <c r="A27" s="7">
        <v>45138</v>
      </c>
      <c r="B27" s="8" t="s">
        <v>571</v>
      </c>
      <c r="C27" s="8" t="s">
        <v>136</v>
      </c>
      <c r="D27" s="8" t="s">
        <v>130</v>
      </c>
      <c r="E27" s="8" t="s">
        <v>131</v>
      </c>
      <c r="F27" s="252">
        <v>8028779544</v>
      </c>
      <c r="G27" s="251">
        <v>175</v>
      </c>
      <c r="H27" s="14"/>
      <c r="I27" s="14">
        <v>150</v>
      </c>
    </row>
    <row r="28" spans="1:9" x14ac:dyDescent="0.25">
      <c r="A28" s="7">
        <v>45138</v>
      </c>
      <c r="B28" s="8" t="s">
        <v>449</v>
      </c>
      <c r="C28" s="8" t="s">
        <v>181</v>
      </c>
      <c r="D28" s="8" t="s">
        <v>130</v>
      </c>
      <c r="E28" s="8" t="s">
        <v>131</v>
      </c>
      <c r="F28" s="246">
        <v>8028779530</v>
      </c>
      <c r="G28" s="244">
        <v>300</v>
      </c>
      <c r="H28" s="14"/>
      <c r="I28" s="14">
        <v>200</v>
      </c>
    </row>
    <row r="29" spans="1:9" x14ac:dyDescent="0.25">
      <c r="A29" s="7">
        <v>45140</v>
      </c>
      <c r="B29" s="8" t="s">
        <v>149</v>
      </c>
      <c r="C29" s="8" t="s">
        <v>136</v>
      </c>
      <c r="D29" s="8" t="s">
        <v>612</v>
      </c>
      <c r="E29" s="8" t="s">
        <v>131</v>
      </c>
      <c r="F29" s="243">
        <v>8028786775</v>
      </c>
      <c r="G29" s="244">
        <v>250</v>
      </c>
      <c r="H29" s="14"/>
      <c r="I29" s="14">
        <v>200</v>
      </c>
    </row>
    <row r="30" spans="1:9" x14ac:dyDescent="0.25">
      <c r="G30" s="50">
        <f>SUM(G1:G29)</f>
        <v>9836.7200000000012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63" zoomScale="115" zoomScaleNormal="115" workbookViewId="0">
      <selection activeCell="E163" sqref="E16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60" t="s">
        <v>18</v>
      </c>
      <c r="F38" s="261"/>
      <c r="G38" s="261"/>
      <c r="H38" s="262"/>
      <c r="I38" s="18">
        <f>F37-I36</f>
        <v>73.396400000000085</v>
      </c>
      <c r="J38" s="17"/>
      <c r="R38" s="260" t="s">
        <v>18</v>
      </c>
      <c r="S38" s="261"/>
      <c r="T38" s="261"/>
      <c r="U38" s="26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60" t="s">
        <v>18</v>
      </c>
      <c r="F80" s="261"/>
      <c r="G80" s="261"/>
      <c r="H80" s="262"/>
      <c r="I80" s="18">
        <f>F79-I78</f>
        <v>116.23340000000007</v>
      </c>
      <c r="R80" s="260" t="s">
        <v>18</v>
      </c>
      <c r="S80" s="261"/>
      <c r="T80" s="261"/>
      <c r="U80" s="26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60" t="s">
        <v>18</v>
      </c>
      <c r="F123" s="261"/>
      <c r="G123" s="261"/>
      <c r="H123" s="262"/>
      <c r="I123" s="18">
        <f>F122-I121</f>
        <v>61.100000000000023</v>
      </c>
      <c r="R123" s="260" t="s">
        <v>18</v>
      </c>
      <c r="S123" s="261"/>
      <c r="T123" s="261"/>
      <c r="U123" s="26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60" t="s">
        <v>18</v>
      </c>
      <c r="F168" s="261"/>
      <c r="G168" s="261"/>
      <c r="H168" s="262"/>
      <c r="I168" s="18">
        <f>F167-I166</f>
        <v>100.30079999999998</v>
      </c>
      <c r="R168" s="260" t="s">
        <v>18</v>
      </c>
      <c r="S168" s="261"/>
      <c r="T168" s="261"/>
      <c r="U168" s="26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60" t="s">
        <v>18</v>
      </c>
      <c r="F211" s="261"/>
      <c r="G211" s="261"/>
      <c r="H211" s="262"/>
      <c r="I211" s="18">
        <f>F210-I209</f>
        <v>0</v>
      </c>
      <c r="R211" s="260" t="s">
        <v>18</v>
      </c>
      <c r="S211" s="261"/>
      <c r="T211" s="261"/>
      <c r="U211" s="262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60" t="s">
        <v>18</v>
      </c>
      <c r="F254" s="261"/>
      <c r="G254" s="261"/>
      <c r="H254" s="262"/>
      <c r="I254" s="18">
        <f>F253-I252</f>
        <v>0</v>
      </c>
      <c r="R254" s="260" t="s">
        <v>18</v>
      </c>
      <c r="S254" s="261"/>
      <c r="T254" s="261"/>
      <c r="U254" s="262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12"/>
  <sheetViews>
    <sheetView topLeftCell="A195" zoomScale="91" zoomScaleNormal="91" workbookViewId="0">
      <selection activeCell="I197" sqref="I1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66" t="s">
        <v>24</v>
      </c>
      <c r="C1" s="266"/>
      <c r="D1" s="266"/>
      <c r="E1" s="26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60" t="s">
        <v>18</v>
      </c>
      <c r="G24" s="261"/>
      <c r="H24" s="261"/>
      <c r="I24" s="262"/>
      <c r="J24" s="30">
        <f>G23-J22</f>
        <v>0</v>
      </c>
    </row>
    <row r="29" spans="1:10" ht="27" x14ac:dyDescent="0.35">
      <c r="B29" s="266" t="s">
        <v>87</v>
      </c>
      <c r="C29" s="266"/>
      <c r="D29" s="266"/>
      <c r="E29" s="26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60" t="s">
        <v>18</v>
      </c>
      <c r="G52" s="261"/>
      <c r="H52" s="261"/>
      <c r="I52" s="262"/>
      <c r="J52" s="30">
        <f>G51-J50</f>
        <v>17</v>
      </c>
    </row>
    <row r="56" spans="1:10" ht="27" x14ac:dyDescent="0.35">
      <c r="B56" s="266" t="s">
        <v>88</v>
      </c>
      <c r="C56" s="266"/>
      <c r="D56" s="266"/>
      <c r="E56" s="26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60" t="s">
        <v>18</v>
      </c>
      <c r="G79" s="261"/>
      <c r="H79" s="261"/>
      <c r="I79" s="262"/>
      <c r="J79" s="30">
        <f>G78-J77</f>
        <v>88.300400000000081</v>
      </c>
    </row>
    <row r="82" spans="1:10" ht="27" x14ac:dyDescent="0.35">
      <c r="B82" s="266" t="s">
        <v>498</v>
      </c>
      <c r="C82" s="266"/>
      <c r="D82" s="266"/>
      <c r="E82" s="26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60" t="s">
        <v>18</v>
      </c>
      <c r="G105" s="261"/>
      <c r="H105" s="261"/>
      <c r="I105" s="262"/>
      <c r="J105" s="30">
        <f>G104-J103</f>
        <v>0</v>
      </c>
    </row>
    <row r="108" spans="1:10" ht="27" x14ac:dyDescent="0.35">
      <c r="B108" s="266" t="s">
        <v>97</v>
      </c>
      <c r="C108" s="266"/>
      <c r="D108" s="266"/>
      <c r="E108" s="26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60" t="s">
        <v>18</v>
      </c>
      <c r="G131" s="261"/>
      <c r="H131" s="261"/>
      <c r="I131" s="262"/>
      <c r="J131" s="30">
        <f>G130-J129</f>
        <v>41.5</v>
      </c>
    </row>
    <row r="136" spans="1:10" ht="27" x14ac:dyDescent="0.35">
      <c r="B136" s="266" t="s">
        <v>610</v>
      </c>
      <c r="C136" s="266"/>
      <c r="D136" s="266"/>
      <c r="E136" s="26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60" t="s">
        <v>18</v>
      </c>
      <c r="G159" s="261"/>
      <c r="H159" s="261"/>
      <c r="I159" s="262"/>
      <c r="J159" s="30">
        <f>G158-J157</f>
        <v>-16.74249999999995</v>
      </c>
    </row>
    <row r="162" spans="1:10" ht="27" x14ac:dyDescent="0.35">
      <c r="B162" s="266" t="s">
        <v>92</v>
      </c>
      <c r="C162" s="266"/>
      <c r="D162" s="266"/>
      <c r="E162" s="26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127"/>
      <c r="G167" s="191">
        <v>368</v>
      </c>
      <c r="H167" s="128"/>
      <c r="I167" s="92"/>
      <c r="J167" s="14">
        <v>350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818</v>
      </c>
      <c r="H183" s="14"/>
      <c r="I183" s="14"/>
      <c r="J183" s="14">
        <f>SUM(J164:J182)</f>
        <v>740</v>
      </c>
    </row>
    <row r="184" spans="1:10" x14ac:dyDescent="0.25">
      <c r="F184" s="12" t="s">
        <v>17</v>
      </c>
      <c r="G184" s="13">
        <f>G183*0.99</f>
        <v>809.81999999999994</v>
      </c>
    </row>
    <row r="185" spans="1:10" x14ac:dyDescent="0.25">
      <c r="F185" s="260" t="s">
        <v>18</v>
      </c>
      <c r="G185" s="261"/>
      <c r="H185" s="261"/>
      <c r="I185" s="262"/>
      <c r="J185" s="30">
        <f>G184-J183</f>
        <v>69.819999999999936</v>
      </c>
    </row>
    <row r="189" spans="1:10" ht="27" x14ac:dyDescent="0.35">
      <c r="B189" s="266" t="s">
        <v>773</v>
      </c>
      <c r="C189" s="266"/>
      <c r="D189" s="266"/>
      <c r="E189" s="26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/>
      <c r="B191" s="8"/>
      <c r="C191" s="8"/>
      <c r="D191" s="8"/>
      <c r="E191" s="26"/>
      <c r="F191" s="26"/>
      <c r="G191" s="190"/>
      <c r="H191" s="128"/>
      <c r="I191" s="92"/>
      <c r="J191" s="14"/>
    </row>
    <row r="192" spans="1:10" x14ac:dyDescent="0.25">
      <c r="A192" s="7"/>
      <c r="B192" s="8"/>
      <c r="D192" s="8"/>
      <c r="E192" s="26"/>
      <c r="F192" s="26"/>
      <c r="G192" s="190"/>
      <c r="H192" s="128"/>
      <c r="I192" s="92"/>
      <c r="J192" s="14"/>
    </row>
    <row r="193" spans="1:10" x14ac:dyDescent="0.25">
      <c r="A193" s="7"/>
      <c r="B193" s="8"/>
      <c r="C193" s="8"/>
      <c r="D193" s="8"/>
      <c r="E193" s="8"/>
      <c r="F193" s="26"/>
      <c r="G193" s="191"/>
      <c r="H193" s="128"/>
      <c r="I193" s="92"/>
      <c r="J193" s="14"/>
    </row>
    <row r="194" spans="1:10" x14ac:dyDescent="0.25">
      <c r="A194" s="7"/>
      <c r="B194" s="8"/>
      <c r="C194" s="8"/>
      <c r="D194" s="8"/>
      <c r="E194" s="8"/>
      <c r="F194" s="127"/>
      <c r="G194" s="191"/>
      <c r="H194" s="128"/>
      <c r="I194" s="92"/>
      <c r="J194" s="14"/>
    </row>
    <row r="195" spans="1:10" x14ac:dyDescent="0.25">
      <c r="A195" s="7"/>
      <c r="B195" s="8"/>
      <c r="C195" s="8"/>
      <c r="D195" s="8"/>
      <c r="E195" s="8"/>
      <c r="F195" s="127"/>
      <c r="G195" s="192"/>
      <c r="H195" s="128"/>
      <c r="I195" s="92"/>
      <c r="J195" s="14"/>
    </row>
    <row r="196" spans="1:10" x14ac:dyDescent="0.25">
      <c r="A196" s="7"/>
      <c r="B196" s="8"/>
      <c r="C196" s="8"/>
      <c r="D196" s="8"/>
      <c r="E196" s="8"/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60" t="s">
        <v>18</v>
      </c>
      <c r="G212" s="261"/>
      <c r="H212" s="261"/>
      <c r="I212" s="262"/>
      <c r="J212" s="30">
        <f>G211-J210</f>
        <v>0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K76" zoomScale="112" zoomScaleNormal="112" workbookViewId="0">
      <selection activeCell="R86" sqref="R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66" t="s">
        <v>24</v>
      </c>
      <c r="C1" s="266"/>
      <c r="D1" s="266"/>
      <c r="E1" s="266"/>
      <c r="N1" s="266" t="s">
        <v>87</v>
      </c>
      <c r="O1" s="266"/>
      <c r="P1" s="266"/>
      <c r="Q1" s="26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60" t="s">
        <v>18</v>
      </c>
      <c r="G24" s="261"/>
      <c r="H24" s="261"/>
      <c r="I24" s="262"/>
      <c r="J24" s="30">
        <f>G23-J22</f>
        <v>43.5</v>
      </c>
      <c r="R24" s="260" t="s">
        <v>18</v>
      </c>
      <c r="S24" s="261"/>
      <c r="T24" s="261"/>
      <c r="U24" s="262"/>
      <c r="V24" s="30">
        <f>S23-V22</f>
        <v>26.100000000000023</v>
      </c>
    </row>
    <row r="29" spans="1:22" ht="27" x14ac:dyDescent="0.35">
      <c r="B29" s="266" t="s">
        <v>88</v>
      </c>
      <c r="C29" s="266"/>
      <c r="D29" s="266"/>
      <c r="E29" s="266"/>
      <c r="N29" s="266" t="s">
        <v>89</v>
      </c>
      <c r="O29" s="266"/>
      <c r="P29" s="266"/>
      <c r="Q29" s="26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60" t="s">
        <v>18</v>
      </c>
      <c r="G52" s="261"/>
      <c r="H52" s="261"/>
      <c r="I52" s="262"/>
      <c r="J52" s="30">
        <f>G51-J50</f>
        <v>92.650000000000091</v>
      </c>
      <c r="R52" s="260" t="s">
        <v>18</v>
      </c>
      <c r="S52" s="261"/>
      <c r="T52" s="261"/>
      <c r="U52" s="262"/>
      <c r="V52" s="30">
        <f>S51-V50</f>
        <v>83.200000000000045</v>
      </c>
    </row>
    <row r="57" spans="1:22" ht="27" x14ac:dyDescent="0.35">
      <c r="B57" s="266" t="s">
        <v>97</v>
      </c>
      <c r="C57" s="266"/>
      <c r="D57" s="266"/>
      <c r="E57" s="266"/>
      <c r="N57" s="266" t="s">
        <v>91</v>
      </c>
      <c r="O57" s="266"/>
      <c r="P57" s="266"/>
      <c r="Q57" s="26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60" t="s">
        <v>18</v>
      </c>
      <c r="G80" s="261"/>
      <c r="H80" s="261"/>
      <c r="I80" s="262"/>
      <c r="J80" s="30">
        <f>G79-J78</f>
        <v>69.599999999999909</v>
      </c>
      <c r="R80" s="260" t="s">
        <v>18</v>
      </c>
      <c r="S80" s="261"/>
      <c r="T80" s="261"/>
      <c r="U80" s="262"/>
      <c r="V80" s="30">
        <f>S79-V78</f>
        <v>65.899999999999977</v>
      </c>
    </row>
    <row r="84" spans="1:22" ht="27" x14ac:dyDescent="0.35">
      <c r="B84" s="266" t="s">
        <v>92</v>
      </c>
      <c r="C84" s="266"/>
      <c r="D84" s="266"/>
      <c r="E84" s="266"/>
      <c r="N84" s="266" t="s">
        <v>93</v>
      </c>
      <c r="O84" s="266"/>
      <c r="P84" s="266"/>
      <c r="Q84" s="26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>
        <v>45145</v>
      </c>
      <c r="N86" s="8" t="s">
        <v>123</v>
      </c>
      <c r="O86" s="8" t="s">
        <v>141</v>
      </c>
      <c r="P86" s="8" t="s">
        <v>626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130</v>
      </c>
      <c r="T105" s="14"/>
      <c r="U105" s="14"/>
      <c r="V105" s="14">
        <f>SUM(V86:V104)</f>
        <v>120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128.69999999999999</v>
      </c>
    </row>
    <row r="107" spans="1:22" x14ac:dyDescent="0.25">
      <c r="F107" s="260" t="s">
        <v>18</v>
      </c>
      <c r="G107" s="261"/>
      <c r="H107" s="261"/>
      <c r="I107" s="262"/>
      <c r="J107" s="30">
        <f>G106-J105</f>
        <v>43.5</v>
      </c>
      <c r="R107" s="260" t="s">
        <v>18</v>
      </c>
      <c r="S107" s="261"/>
      <c r="T107" s="261"/>
      <c r="U107" s="262"/>
      <c r="V107" s="30">
        <f>S106-V105</f>
        <v>8.6999999999999886</v>
      </c>
    </row>
    <row r="112" spans="1:22" ht="27" x14ac:dyDescent="0.35">
      <c r="B112" s="266" t="s">
        <v>94</v>
      </c>
      <c r="C112" s="266"/>
      <c r="D112" s="266"/>
      <c r="E112" s="266"/>
      <c r="N112" s="266" t="s">
        <v>99</v>
      </c>
      <c r="O112" s="266"/>
      <c r="P112" s="266"/>
      <c r="Q112" s="26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60" t="s">
        <v>18</v>
      </c>
      <c r="G135" s="261"/>
      <c r="H135" s="261"/>
      <c r="I135" s="262"/>
      <c r="J135" s="30">
        <f>G134-J133</f>
        <v>0</v>
      </c>
      <c r="R135" s="260" t="s">
        <v>18</v>
      </c>
      <c r="S135" s="261"/>
      <c r="T135" s="261"/>
      <c r="U135" s="262"/>
      <c r="V135" s="30">
        <f>S134-V133</f>
        <v>0</v>
      </c>
    </row>
    <row r="141" spans="1:22" ht="27" x14ac:dyDescent="0.35">
      <c r="B141" s="266" t="s">
        <v>96</v>
      </c>
      <c r="C141" s="266"/>
      <c r="D141" s="266"/>
      <c r="E141" s="266"/>
      <c r="N141" s="266" t="s">
        <v>0</v>
      </c>
      <c r="O141" s="266"/>
      <c r="P141" s="266"/>
      <c r="Q141" s="26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60" t="s">
        <v>18</v>
      </c>
      <c r="G164" s="261"/>
      <c r="H164" s="261"/>
      <c r="I164" s="262"/>
      <c r="J164" s="30">
        <f>G163-J162</f>
        <v>0</v>
      </c>
      <c r="R164" s="260" t="s">
        <v>18</v>
      </c>
      <c r="S164" s="261"/>
      <c r="T164" s="261"/>
      <c r="U164" s="262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G197" zoomScale="115" zoomScaleNormal="115" workbookViewId="0">
      <selection activeCell="Q210" sqref="Q21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67" t="s">
        <v>24</v>
      </c>
      <c r="D1" s="267"/>
      <c r="E1" s="267"/>
      <c r="N1" s="267" t="s">
        <v>87</v>
      </c>
      <c r="O1" s="267"/>
      <c r="P1" s="26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68" t="s">
        <v>18</v>
      </c>
      <c r="F63" s="269"/>
      <c r="G63" s="269"/>
      <c r="H63" s="270"/>
      <c r="I63" s="30">
        <f>G62-I61</f>
        <v>903.5</v>
      </c>
      <c r="J63" s="80"/>
      <c r="L63" s="8"/>
      <c r="M63" s="8"/>
      <c r="N63" s="8"/>
      <c r="O63" s="8"/>
      <c r="P63" s="268" t="s">
        <v>18</v>
      </c>
      <c r="Q63" s="269"/>
      <c r="R63" s="269"/>
      <c r="S63" s="27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67" t="s">
        <v>88</v>
      </c>
      <c r="D69" s="267"/>
      <c r="E69" s="267"/>
      <c r="N69" s="267" t="s">
        <v>89</v>
      </c>
      <c r="O69" s="267"/>
      <c r="P69" s="26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71" t="s">
        <v>538</v>
      </c>
      <c r="X84" s="27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71"/>
      <c r="X85" s="27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68" t="s">
        <v>18</v>
      </c>
      <c r="F131" s="269"/>
      <c r="G131" s="269"/>
      <c r="H131" s="270"/>
      <c r="I131" s="30">
        <f>G130-I129</f>
        <v>606</v>
      </c>
      <c r="J131" s="80"/>
      <c r="L131" s="8"/>
      <c r="M131" s="8"/>
      <c r="N131" s="8"/>
      <c r="O131" s="8"/>
      <c r="P131" s="268" t="s">
        <v>18</v>
      </c>
      <c r="Q131" s="269"/>
      <c r="R131" s="269"/>
      <c r="S131" s="27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67" t="s">
        <v>97</v>
      </c>
      <c r="D137" s="267"/>
      <c r="E137" s="267"/>
      <c r="N137" s="267" t="s">
        <v>91</v>
      </c>
      <c r="O137" s="267"/>
      <c r="P137" s="26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68" t="s">
        <v>18</v>
      </c>
      <c r="F199" s="269"/>
      <c r="G199" s="269"/>
      <c r="H199" s="270"/>
      <c r="I199" s="30">
        <f>G198-I197</f>
        <v>956.5</v>
      </c>
      <c r="J199" s="80"/>
      <c r="L199" s="8"/>
      <c r="M199" s="8"/>
      <c r="N199" s="8"/>
      <c r="O199" s="8"/>
      <c r="P199" s="268" t="s">
        <v>18</v>
      </c>
      <c r="Q199" s="269"/>
      <c r="R199" s="269"/>
      <c r="S199" s="27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67" t="s">
        <v>92</v>
      </c>
      <c r="D205" s="267"/>
      <c r="E205" s="267"/>
      <c r="N205" s="267" t="s">
        <v>93</v>
      </c>
      <c r="O205" s="267"/>
      <c r="P205" s="26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3">
        <v>8028786775</v>
      </c>
      <c r="R207" s="244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8">
        <v>8028795313</v>
      </c>
      <c r="R208" s="14">
        <v>250</v>
      </c>
      <c r="S208" s="14"/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8"/>
      <c r="R209" s="14">
        <v>175</v>
      </c>
      <c r="S209" s="14"/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8"/>
      <c r="R210" s="14">
        <v>175</v>
      </c>
      <c r="S210" s="14"/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149</v>
      </c>
      <c r="N211" s="38" t="s">
        <v>786</v>
      </c>
      <c r="O211" s="38" t="s">
        <v>612</v>
      </c>
      <c r="P211" s="38" t="s">
        <v>223</v>
      </c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3">
        <v>8028746912</v>
      </c>
      <c r="G247" s="244">
        <v>250</v>
      </c>
      <c r="H247" s="39"/>
      <c r="I247" s="39">
        <v>220</v>
      </c>
      <c r="J247" s="254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3">
        <v>8028746894</v>
      </c>
      <c r="G248" s="244">
        <v>250</v>
      </c>
      <c r="H248" s="39"/>
      <c r="I248" s="39">
        <v>220</v>
      </c>
      <c r="J248" s="254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3">
        <v>8028746890</v>
      </c>
      <c r="G249" s="244">
        <v>250</v>
      </c>
      <c r="H249" s="39"/>
      <c r="I249" s="39">
        <v>220</v>
      </c>
      <c r="J249" s="254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8">
        <v>8028746898</v>
      </c>
      <c r="G250" s="249">
        <v>250</v>
      </c>
      <c r="H250" s="39"/>
      <c r="I250" s="39">
        <v>220</v>
      </c>
      <c r="J250" s="254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3">
        <v>8028751507</v>
      </c>
      <c r="G251" s="244">
        <v>175</v>
      </c>
      <c r="H251" s="39"/>
      <c r="I251" s="39">
        <v>150</v>
      </c>
      <c r="J251" s="254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3">
        <v>8028751512</v>
      </c>
      <c r="G252" s="244">
        <v>175</v>
      </c>
      <c r="H252" s="39"/>
      <c r="I252" s="39">
        <v>150</v>
      </c>
      <c r="J252" s="254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3">
        <v>8028757052</v>
      </c>
      <c r="G253" s="244">
        <v>639.62</v>
      </c>
      <c r="H253" s="39"/>
      <c r="I253" s="39">
        <v>625</v>
      </c>
      <c r="J253" s="254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3">
        <v>8028756458</v>
      </c>
      <c r="G254" s="251">
        <v>642.41</v>
      </c>
      <c r="H254" s="39"/>
      <c r="I254" s="39">
        <v>625</v>
      </c>
      <c r="J254" s="254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5">
        <v>8028758461</v>
      </c>
      <c r="G255" s="244">
        <v>639.62</v>
      </c>
      <c r="H255" s="39"/>
      <c r="I255" s="39">
        <v>625</v>
      </c>
      <c r="J255" s="254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3">
        <v>8028760678</v>
      </c>
      <c r="G256" s="244">
        <v>250</v>
      </c>
      <c r="H256" s="14"/>
      <c r="I256" s="14">
        <v>200</v>
      </c>
      <c r="J256" s="254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3">
        <v>8028756044</v>
      </c>
      <c r="G257" s="244">
        <v>175</v>
      </c>
      <c r="H257" s="14"/>
      <c r="I257" s="14">
        <v>150</v>
      </c>
      <c r="J257" s="254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50">
        <v>8028763142</v>
      </c>
      <c r="G258" s="251">
        <v>346.54</v>
      </c>
      <c r="H258" s="14"/>
      <c r="I258" s="14">
        <v>300</v>
      </c>
      <c r="J258" s="254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5">
        <v>8028758611</v>
      </c>
      <c r="G259" s="244">
        <v>634.72</v>
      </c>
      <c r="H259" s="14"/>
      <c r="I259" s="14">
        <v>620</v>
      </c>
      <c r="J259" s="254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5">
        <v>8028758613</v>
      </c>
      <c r="G260" s="244">
        <v>634.72</v>
      </c>
      <c r="H260" s="14"/>
      <c r="I260" s="14">
        <v>620</v>
      </c>
      <c r="J260" s="254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5">
        <v>8028753546</v>
      </c>
      <c r="G261" s="244">
        <v>471.59</v>
      </c>
      <c r="H261" s="14"/>
      <c r="I261" s="14">
        <v>450</v>
      </c>
      <c r="J261" s="254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5">
        <v>8028753553</v>
      </c>
      <c r="G262" s="244">
        <v>439.58</v>
      </c>
      <c r="H262" s="14"/>
      <c r="I262" s="14">
        <v>420</v>
      </c>
      <c r="J262" s="254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2">
        <v>27996021</v>
      </c>
      <c r="G263" s="244">
        <v>640.13</v>
      </c>
      <c r="H263" s="14"/>
      <c r="I263" s="14">
        <v>630</v>
      </c>
      <c r="J263" s="254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3">
        <v>8028764518</v>
      </c>
      <c r="G264" s="244">
        <v>328.09</v>
      </c>
      <c r="H264" s="14"/>
      <c r="I264" s="14">
        <v>300</v>
      </c>
      <c r="J264" s="254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6">
        <v>8028769747</v>
      </c>
      <c r="G265" s="244">
        <v>250</v>
      </c>
      <c r="H265" s="14"/>
      <c r="I265" s="14">
        <v>220</v>
      </c>
      <c r="J265" s="254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6">
        <v>8028771580</v>
      </c>
      <c r="G266" s="244">
        <v>175</v>
      </c>
      <c r="H266" s="14"/>
      <c r="I266" s="14">
        <v>150</v>
      </c>
      <c r="J266" s="254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6">
        <v>8028771527</v>
      </c>
      <c r="G267" s="244">
        <v>250</v>
      </c>
      <c r="H267" s="14"/>
      <c r="I267" s="14">
        <v>200</v>
      </c>
      <c r="J267" s="254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6">
        <v>8028771535</v>
      </c>
      <c r="G268" s="244">
        <v>250</v>
      </c>
      <c r="H268" s="14"/>
      <c r="I268" s="14">
        <v>200</v>
      </c>
      <c r="J268" s="254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6">
        <v>8028769749</v>
      </c>
      <c r="G269" s="244">
        <v>250</v>
      </c>
      <c r="H269" s="14"/>
      <c r="I269" s="14">
        <v>220</v>
      </c>
      <c r="J269" s="254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6">
        <v>8028766671</v>
      </c>
      <c r="G270" s="247">
        <v>319.7</v>
      </c>
      <c r="H270" s="235"/>
      <c r="I270" s="235">
        <v>300</v>
      </c>
      <c r="J270" s="254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6">
        <v>8028779553</v>
      </c>
      <c r="G271" s="244">
        <v>175</v>
      </c>
      <c r="H271" s="14"/>
      <c r="I271" s="14">
        <v>150</v>
      </c>
      <c r="J271" s="254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6">
        <v>8028779512</v>
      </c>
      <c r="G272" s="244">
        <v>250</v>
      </c>
      <c r="H272" s="14"/>
      <c r="I272" s="14">
        <v>200</v>
      </c>
      <c r="J272" s="254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2">
        <v>8028779544</v>
      </c>
      <c r="G273" s="251">
        <v>175</v>
      </c>
      <c r="H273" s="14"/>
      <c r="I273" s="14">
        <v>150</v>
      </c>
      <c r="J273" s="254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6">
        <v>8028779530</v>
      </c>
      <c r="G274" s="244">
        <v>300</v>
      </c>
      <c r="H274" s="14"/>
      <c r="I274" s="14">
        <v>200</v>
      </c>
      <c r="J274" s="254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850</v>
      </c>
      <c r="S277" s="14"/>
      <c r="T277" s="16">
        <f>SUM(T207:T276)</f>
        <v>700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824.5</v>
      </c>
      <c r="S278" s="14"/>
      <c r="T278" s="14"/>
    </row>
    <row r="279" spans="1:20" x14ac:dyDescent="0.25">
      <c r="A279" s="8"/>
      <c r="B279" s="8"/>
      <c r="C279" s="8"/>
      <c r="D279" s="8"/>
      <c r="E279" s="268" t="s">
        <v>18</v>
      </c>
      <c r="F279" s="269"/>
      <c r="G279" s="269"/>
      <c r="H279" s="270"/>
      <c r="I279" s="30">
        <f>G278-I277</f>
        <v>1925.099000000002</v>
      </c>
      <c r="J279" s="80"/>
      <c r="L279" s="8"/>
      <c r="M279" s="8"/>
      <c r="N279" s="8"/>
      <c r="O279" s="8"/>
      <c r="P279" s="268" t="s">
        <v>18</v>
      </c>
      <c r="Q279" s="269"/>
      <c r="R279" s="269"/>
      <c r="S279" s="270"/>
      <c r="T279" s="30">
        <f>R278-T277</f>
        <v>124.5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67" t="s">
        <v>94</v>
      </c>
      <c r="D287" s="267"/>
      <c r="E287" s="267"/>
      <c r="N287" s="267" t="s">
        <v>99</v>
      </c>
      <c r="O287" s="267"/>
      <c r="P287" s="26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68" t="s">
        <v>18</v>
      </c>
      <c r="F349" s="269"/>
      <c r="G349" s="269"/>
      <c r="H349" s="270"/>
      <c r="I349" s="30">
        <f>G348-I347</f>
        <v>0</v>
      </c>
      <c r="J349" s="80"/>
      <c r="L349" s="8"/>
      <c r="M349" s="8"/>
      <c r="N349" s="8"/>
      <c r="O349" s="8"/>
      <c r="P349" s="268" t="s">
        <v>18</v>
      </c>
      <c r="Q349" s="269"/>
      <c r="R349" s="269"/>
      <c r="S349" s="270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67" t="s">
        <v>96</v>
      </c>
      <c r="D358" s="267"/>
      <c r="E358" s="267"/>
      <c r="N358" s="267" t="s">
        <v>0</v>
      </c>
      <c r="O358" s="267"/>
      <c r="P358" s="267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68" t="s">
        <v>18</v>
      </c>
      <c r="F420" s="269"/>
      <c r="G420" s="269"/>
      <c r="H420" s="270"/>
      <c r="I420" s="30">
        <f>G419-I418</f>
        <v>0</v>
      </c>
      <c r="J420" s="80"/>
      <c r="L420" s="8"/>
      <c r="M420" s="8"/>
      <c r="N420" s="8"/>
      <c r="O420" s="8"/>
      <c r="P420" s="268" t="s">
        <v>18</v>
      </c>
      <c r="Q420" s="269"/>
      <c r="R420" s="269"/>
      <c r="S420" s="270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67" t="s">
        <v>24</v>
      </c>
      <c r="D427" s="267"/>
      <c r="E427" s="267"/>
      <c r="N427" s="267" t="s">
        <v>24</v>
      </c>
      <c r="O427" s="267"/>
      <c r="P427" s="267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68" t="s">
        <v>18</v>
      </c>
      <c r="F489" s="269"/>
      <c r="G489" s="269"/>
      <c r="H489" s="270"/>
      <c r="I489" s="30">
        <f>G488-I487</f>
        <v>0</v>
      </c>
      <c r="J489" s="80"/>
      <c r="L489" s="8"/>
      <c r="M489" s="8"/>
      <c r="N489" s="8"/>
      <c r="O489" s="8"/>
      <c r="P489" s="268" t="s">
        <v>18</v>
      </c>
      <c r="Q489" s="269"/>
      <c r="R489" s="269"/>
      <c r="S489" s="270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66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72" t="s">
        <v>24</v>
      </c>
      <c r="D1" s="272"/>
      <c r="E1" s="272"/>
      <c r="M1" s="272" t="s">
        <v>87</v>
      </c>
      <c r="N1" s="272"/>
      <c r="O1" s="27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68" t="s">
        <v>18</v>
      </c>
      <c r="F17" s="269"/>
      <c r="G17" s="269"/>
      <c r="H17" s="270"/>
      <c r="I17" s="30">
        <f>G16-I15</f>
        <v>0</v>
      </c>
      <c r="K17" s="8"/>
      <c r="L17" s="8"/>
      <c r="M17" s="8"/>
      <c r="N17" s="8"/>
      <c r="O17" s="268" t="s">
        <v>18</v>
      </c>
      <c r="P17" s="269"/>
      <c r="Q17" s="269"/>
      <c r="R17" s="27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72" t="s">
        <v>88</v>
      </c>
      <c r="D22" s="272"/>
      <c r="E22" s="272"/>
      <c r="M22" s="272" t="s">
        <v>89</v>
      </c>
      <c r="N22" s="272"/>
      <c r="O22" s="27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68" t="s">
        <v>18</v>
      </c>
      <c r="F38" s="269"/>
      <c r="G38" s="269"/>
      <c r="H38" s="270"/>
      <c r="I38" s="30">
        <f>G37-I36</f>
        <v>21.700000000000045</v>
      </c>
      <c r="K38" s="8"/>
      <c r="L38" s="8"/>
      <c r="M38" s="8"/>
      <c r="N38" s="8"/>
      <c r="O38" s="268" t="s">
        <v>18</v>
      </c>
      <c r="P38" s="269"/>
      <c r="Q38" s="269"/>
      <c r="R38" s="27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72" t="s">
        <v>97</v>
      </c>
      <c r="D43" s="272"/>
      <c r="E43" s="272"/>
      <c r="M43" s="272" t="s">
        <v>91</v>
      </c>
      <c r="N43" s="272"/>
      <c r="O43" s="27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68" t="s">
        <v>18</v>
      </c>
      <c r="F59" s="269"/>
      <c r="G59" s="269"/>
      <c r="H59" s="270"/>
      <c r="I59" s="30">
        <f>G58-I57</f>
        <v>0</v>
      </c>
      <c r="K59" s="8"/>
      <c r="L59" s="8"/>
      <c r="M59" s="8"/>
      <c r="N59" s="8"/>
      <c r="O59" s="268" t="s">
        <v>18</v>
      </c>
      <c r="P59" s="269"/>
      <c r="Q59" s="269"/>
      <c r="R59" s="27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72" t="s">
        <v>92</v>
      </c>
      <c r="D66" s="272"/>
      <c r="E66" s="272"/>
      <c r="M66" s="272" t="s">
        <v>93</v>
      </c>
      <c r="N66" s="272"/>
      <c r="O66" s="27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68" t="s">
        <v>18</v>
      </c>
      <c r="F82" s="269"/>
      <c r="G82" s="269"/>
      <c r="H82" s="270"/>
      <c r="I82" s="30">
        <f>G81-I80</f>
        <v>8.1999999999999886</v>
      </c>
      <c r="K82" s="8"/>
      <c r="L82" s="8"/>
      <c r="M82" s="8"/>
      <c r="N82" s="8"/>
      <c r="O82" s="268" t="s">
        <v>18</v>
      </c>
      <c r="P82" s="269"/>
      <c r="Q82" s="269"/>
      <c r="R82" s="27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72" t="s">
        <v>94</v>
      </c>
      <c r="D88" s="272"/>
      <c r="E88" s="272"/>
      <c r="M88" s="272" t="s">
        <v>99</v>
      </c>
      <c r="N88" s="272"/>
      <c r="O88" s="27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68" t="s">
        <v>18</v>
      </c>
      <c r="F104" s="269"/>
      <c r="G104" s="269"/>
      <c r="H104" s="270"/>
      <c r="I104" s="30">
        <f>G103-I102</f>
        <v>0</v>
      </c>
      <c r="K104" s="8"/>
      <c r="L104" s="8"/>
      <c r="M104" s="8"/>
      <c r="N104" s="8"/>
      <c r="O104" s="268" t="s">
        <v>18</v>
      </c>
      <c r="P104" s="269"/>
      <c r="Q104" s="269"/>
      <c r="R104" s="27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72" t="s">
        <v>96</v>
      </c>
      <c r="D109" s="272"/>
      <c r="E109" s="272"/>
      <c r="M109" s="272" t="s">
        <v>0</v>
      </c>
      <c r="N109" s="272"/>
      <c r="O109" s="27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68" t="s">
        <v>18</v>
      </c>
      <c r="F125" s="269"/>
      <c r="G125" s="269"/>
      <c r="H125" s="270"/>
      <c r="I125" s="30">
        <f>G124-I123</f>
        <v>0</v>
      </c>
      <c r="K125" s="8"/>
      <c r="L125" s="8"/>
      <c r="M125" s="8"/>
      <c r="N125" s="8"/>
      <c r="O125" s="268" t="s">
        <v>18</v>
      </c>
      <c r="P125" s="269"/>
      <c r="Q125" s="269"/>
      <c r="R125" s="27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J56" zoomScaleNormal="100" workbookViewId="0">
      <selection activeCell="R63" sqref="R6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67" t="s">
        <v>24</v>
      </c>
      <c r="D1" s="267"/>
      <c r="E1" s="267"/>
      <c r="N1" s="267" t="s">
        <v>87</v>
      </c>
      <c r="O1" s="267"/>
      <c r="P1" s="26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60" t="s">
        <v>18</v>
      </c>
      <c r="G15" s="261"/>
      <c r="H15" s="261"/>
      <c r="I15" s="262"/>
      <c r="J15" s="30">
        <f>G14-J13</f>
        <v>28.199999999999989</v>
      </c>
      <c r="L15" s="7"/>
      <c r="M15" s="8"/>
      <c r="N15" s="8"/>
      <c r="O15" s="8"/>
      <c r="P15" s="8"/>
      <c r="Q15" s="260" t="s">
        <v>18</v>
      </c>
      <c r="R15" s="261"/>
      <c r="S15" s="261"/>
      <c r="T15" s="26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67" t="s">
        <v>88</v>
      </c>
      <c r="D20" s="267"/>
      <c r="E20" s="267"/>
      <c r="N20" s="267" t="s">
        <v>89</v>
      </c>
      <c r="O20" s="267"/>
      <c r="P20" s="26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60" t="s">
        <v>18</v>
      </c>
      <c r="G34" s="261"/>
      <c r="H34" s="261"/>
      <c r="I34" s="262"/>
      <c r="J34" s="30">
        <f>G33-J32</f>
        <v>18.199999999999989</v>
      </c>
      <c r="L34" s="7"/>
      <c r="M34" s="8"/>
      <c r="N34" s="8"/>
      <c r="O34" s="8"/>
      <c r="P34" s="8"/>
      <c r="Q34" s="260" t="s">
        <v>18</v>
      </c>
      <c r="R34" s="261"/>
      <c r="S34" s="261"/>
      <c r="T34" s="262"/>
      <c r="U34" s="30">
        <f>R33-U32</f>
        <v>72.799999999999955</v>
      </c>
    </row>
    <row r="38" spans="1:32" ht="26.25" x14ac:dyDescent="0.4">
      <c r="C38" s="267" t="s">
        <v>97</v>
      </c>
      <c r="D38" s="267"/>
      <c r="E38" s="267"/>
      <c r="N38" s="267" t="s">
        <v>91</v>
      </c>
      <c r="O38" s="267"/>
      <c r="P38" s="26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60" t="s">
        <v>18</v>
      </c>
      <c r="G52" s="261"/>
      <c r="H52" s="261"/>
      <c r="I52" s="262"/>
      <c r="J52" s="30">
        <f>G51-J50</f>
        <v>126.90000000000009</v>
      </c>
      <c r="L52" s="7"/>
      <c r="M52" s="8"/>
      <c r="N52" s="8"/>
      <c r="O52" s="8"/>
      <c r="P52" s="8"/>
      <c r="Q52" s="260" t="s">
        <v>18</v>
      </c>
      <c r="R52" s="261"/>
      <c r="S52" s="261"/>
      <c r="T52" s="262"/>
      <c r="U52" s="30">
        <f>R51-U50</f>
        <v>127.40000000000009</v>
      </c>
    </row>
    <row r="57" spans="1:21" ht="26.25" x14ac:dyDescent="0.4">
      <c r="C57" s="267" t="s">
        <v>92</v>
      </c>
      <c r="D57" s="267"/>
      <c r="E57" s="267"/>
      <c r="N57" s="267" t="s">
        <v>93</v>
      </c>
      <c r="O57" s="267"/>
      <c r="P57" s="26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243</v>
      </c>
      <c r="P60" s="8" t="s">
        <v>776</v>
      </c>
      <c r="Q60" s="8">
        <v>22039</v>
      </c>
      <c r="R60" s="8">
        <v>200</v>
      </c>
      <c r="S60" s="8"/>
      <c r="T60" s="31"/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380</v>
      </c>
      <c r="S69" s="13"/>
      <c r="T69" s="32"/>
      <c r="U69" s="13">
        <f>SUM(U59:U68)</f>
        <v>340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376.2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60" t="s">
        <v>18</v>
      </c>
      <c r="G71" s="261"/>
      <c r="H71" s="261"/>
      <c r="I71" s="262"/>
      <c r="J71" s="30">
        <f>G70-J69</f>
        <v>145.59999999999991</v>
      </c>
      <c r="L71" s="7"/>
      <c r="M71" s="8"/>
      <c r="N71" s="8"/>
      <c r="O71" s="8"/>
      <c r="P71" s="8"/>
      <c r="Q71" s="260" t="s">
        <v>18</v>
      </c>
      <c r="R71" s="261"/>
      <c r="S71" s="261"/>
      <c r="T71" s="262"/>
      <c r="U71" s="30">
        <f>R70-U69</f>
        <v>36.199999999999989</v>
      </c>
    </row>
    <row r="75" spans="1:21" ht="26.25" x14ac:dyDescent="0.4">
      <c r="C75" s="267" t="s">
        <v>94</v>
      </c>
      <c r="D75" s="267"/>
      <c r="E75" s="267"/>
      <c r="N75" s="267" t="s">
        <v>99</v>
      </c>
      <c r="O75" s="267"/>
      <c r="P75" s="26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60" t="s">
        <v>18</v>
      </c>
      <c r="G89" s="261"/>
      <c r="H89" s="261"/>
      <c r="I89" s="262"/>
      <c r="J89" s="30">
        <f>G88-J87</f>
        <v>0</v>
      </c>
      <c r="L89" s="7"/>
      <c r="M89" s="8"/>
      <c r="N89" s="8"/>
      <c r="O89" s="8"/>
      <c r="P89" s="8"/>
      <c r="Q89" s="260" t="s">
        <v>18</v>
      </c>
      <c r="R89" s="261"/>
      <c r="S89" s="261"/>
      <c r="T89" s="262"/>
      <c r="U89" s="30">
        <f>R88-U87</f>
        <v>0</v>
      </c>
    </row>
    <row r="94" spans="1:21" ht="26.25" x14ac:dyDescent="0.4">
      <c r="C94" s="267" t="s">
        <v>96</v>
      </c>
      <c r="D94" s="267"/>
      <c r="E94" s="267"/>
      <c r="N94" s="267" t="s">
        <v>0</v>
      </c>
      <c r="O94" s="267"/>
      <c r="P94" s="26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60" t="s">
        <v>18</v>
      </c>
      <c r="G108" s="261"/>
      <c r="H108" s="261"/>
      <c r="I108" s="262"/>
      <c r="J108" s="30">
        <f>G107-J106</f>
        <v>0</v>
      </c>
      <c r="L108" s="7"/>
      <c r="M108" s="8"/>
      <c r="N108" s="8"/>
      <c r="O108" s="8"/>
      <c r="P108" s="8"/>
      <c r="Q108" s="260" t="s">
        <v>18</v>
      </c>
      <c r="R108" s="261"/>
      <c r="S108" s="261"/>
      <c r="T108" s="262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I81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67" t="s">
        <v>24</v>
      </c>
      <c r="D1" s="267"/>
      <c r="E1" s="267"/>
      <c r="N1" s="267" t="s">
        <v>87</v>
      </c>
      <c r="O1" s="267"/>
      <c r="P1" s="26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68" t="s">
        <v>18</v>
      </c>
      <c r="G17" s="269"/>
      <c r="H17" s="269"/>
      <c r="I17" s="270"/>
      <c r="J17" s="30">
        <f>G16-J15</f>
        <v>48.799999999999955</v>
      </c>
      <c r="L17" s="7"/>
      <c r="M17" s="8"/>
      <c r="N17" s="8"/>
      <c r="O17" s="8"/>
      <c r="P17" s="8"/>
      <c r="Q17" s="268" t="s">
        <v>18</v>
      </c>
      <c r="R17" s="269"/>
      <c r="S17" s="269"/>
      <c r="T17" s="27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67" t="s">
        <v>88</v>
      </c>
      <c r="D24" s="267"/>
      <c r="E24" s="267"/>
      <c r="N24" s="267" t="s">
        <v>89</v>
      </c>
      <c r="O24" s="267"/>
      <c r="P24" s="26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68" t="s">
        <v>18</v>
      </c>
      <c r="G40" s="269"/>
      <c r="H40" s="269"/>
      <c r="I40" s="270"/>
      <c r="J40" s="30">
        <f>G39-J38</f>
        <v>8.7999999999999972</v>
      </c>
      <c r="L40" s="7"/>
      <c r="M40" s="8"/>
      <c r="N40" s="8"/>
      <c r="O40" s="8"/>
      <c r="P40" s="8"/>
      <c r="Q40" s="268" t="s">
        <v>18</v>
      </c>
      <c r="R40" s="269"/>
      <c r="S40" s="269"/>
      <c r="T40" s="27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67" t="s">
        <v>97</v>
      </c>
      <c r="D48" s="267"/>
      <c r="E48" s="267"/>
      <c r="N48" s="267" t="s">
        <v>91</v>
      </c>
      <c r="O48" s="267"/>
      <c r="P48" s="26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68" t="s">
        <v>18</v>
      </c>
      <c r="G64" s="269"/>
      <c r="H64" s="269"/>
      <c r="I64" s="270"/>
      <c r="J64" s="30">
        <f>G63-J62</f>
        <v>35</v>
      </c>
      <c r="L64" s="7"/>
      <c r="M64" s="8"/>
      <c r="N64" s="8"/>
      <c r="O64" s="8"/>
      <c r="P64" s="8"/>
      <c r="Q64" s="268" t="s">
        <v>18</v>
      </c>
      <c r="R64" s="269"/>
      <c r="S64" s="269"/>
      <c r="T64" s="27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67" t="s">
        <v>92</v>
      </c>
      <c r="D71" s="267"/>
      <c r="E71" s="267"/>
      <c r="N71" s="267" t="s">
        <v>93</v>
      </c>
      <c r="O71" s="267"/>
      <c r="P71" s="26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68" t="s">
        <v>18</v>
      </c>
      <c r="G87" s="269"/>
      <c r="H87" s="269"/>
      <c r="I87" s="270"/>
      <c r="J87" s="30">
        <f>G86-J85</f>
        <v>17.599999999999994</v>
      </c>
      <c r="L87" s="7"/>
      <c r="M87" s="8"/>
      <c r="N87" s="8"/>
      <c r="O87" s="8"/>
      <c r="P87" s="8"/>
      <c r="Q87" s="268" t="s">
        <v>18</v>
      </c>
      <c r="R87" s="269"/>
      <c r="S87" s="269"/>
      <c r="T87" s="27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67" t="s">
        <v>94</v>
      </c>
      <c r="D95" s="267"/>
      <c r="E95" s="267"/>
      <c r="N95" s="267" t="s">
        <v>99</v>
      </c>
      <c r="O95" s="267"/>
      <c r="P95" s="26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68" t="s">
        <v>18</v>
      </c>
      <c r="G111" s="269"/>
      <c r="H111" s="269"/>
      <c r="I111" s="270"/>
      <c r="J111" s="30">
        <f>G110-J109</f>
        <v>0</v>
      </c>
      <c r="L111" s="7"/>
      <c r="M111" s="8"/>
      <c r="N111" s="8"/>
      <c r="O111" s="8"/>
      <c r="P111" s="8"/>
      <c r="Q111" s="268" t="s">
        <v>18</v>
      </c>
      <c r="R111" s="269"/>
      <c r="S111" s="269"/>
      <c r="T111" s="27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67" t="s">
        <v>100</v>
      </c>
      <c r="D118" s="267"/>
      <c r="E118" s="267"/>
      <c r="N118" s="267" t="s">
        <v>0</v>
      </c>
      <c r="O118" s="267"/>
      <c r="P118" s="26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68" t="s">
        <v>18</v>
      </c>
      <c r="G134" s="269"/>
      <c r="H134" s="269"/>
      <c r="I134" s="270"/>
      <c r="J134" s="30">
        <f>G133-J132</f>
        <v>0</v>
      </c>
      <c r="L134" s="7"/>
      <c r="M134" s="8"/>
      <c r="N134" s="8"/>
      <c r="O134" s="8"/>
      <c r="P134" s="8"/>
      <c r="Q134" s="268" t="s">
        <v>18</v>
      </c>
      <c r="R134" s="269"/>
      <c r="S134" s="269"/>
      <c r="T134" s="27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2023-08-08T21:10:00Z</cp:lastPrinted>
  <dcterms:created xsi:type="dcterms:W3CDTF">2022-12-25T20:49:22Z</dcterms:created>
  <dcterms:modified xsi:type="dcterms:W3CDTF">2023-08-09T03:43:15Z</dcterms:modified>
</cp:coreProperties>
</file>