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9" documentId="11_DADF932883D084DD3916A594B68E8A0D3856457C" xr6:coauthVersionLast="47" xr6:coauthVersionMax="47" xr10:uidLastSave="{DF95BEF9-3F68-4948-90D1-62939EF12919}"/>
  <bookViews>
    <workbookView xWindow="-120" yWindow="-120" windowWidth="20730" windowHeight="11040" tabRatio="646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6" l="1"/>
  <c r="G21" i="36"/>
  <c r="H177" i="10"/>
  <c r="I177" i="10" s="1"/>
  <c r="M177" i="10" s="1"/>
  <c r="N177" i="10" s="1"/>
  <c r="J134" i="9"/>
  <c r="G134" i="9"/>
  <c r="H176" i="10"/>
  <c r="H175" i="10"/>
  <c r="K175" i="10" s="1"/>
  <c r="K177" i="10" l="1"/>
  <c r="I176" i="10"/>
  <c r="M176" i="10" s="1"/>
  <c r="N176" i="10" s="1"/>
  <c r="K176" i="10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5" i="36" l="1"/>
  <c r="S135" i="36"/>
  <c r="R135" i="36"/>
  <c r="R136" i="36" s="1"/>
  <c r="I135" i="36"/>
  <c r="H135" i="36"/>
  <c r="G135" i="36"/>
  <c r="G136" i="36" s="1"/>
  <c r="U112" i="36"/>
  <c r="T112" i="36"/>
  <c r="S112" i="36"/>
  <c r="R112" i="36"/>
  <c r="R113" i="36" s="1"/>
  <c r="J112" i="36"/>
  <c r="H112" i="36"/>
  <c r="G112" i="36"/>
  <c r="G113" i="36" s="1"/>
  <c r="I114" i="36" s="1"/>
  <c r="U89" i="36"/>
  <c r="T89" i="36"/>
  <c r="S89" i="36"/>
  <c r="R89" i="36"/>
  <c r="R90" i="36" s="1"/>
  <c r="I89" i="36"/>
  <c r="H89" i="36"/>
  <c r="G89" i="36"/>
  <c r="G90" i="36" s="1"/>
  <c r="T65" i="36"/>
  <c r="S65" i="36"/>
  <c r="R65" i="36"/>
  <c r="R66" i="36" s="1"/>
  <c r="J65" i="36"/>
  <c r="I65" i="36"/>
  <c r="H65" i="36"/>
  <c r="G65" i="36"/>
  <c r="G66" i="36" s="1"/>
  <c r="T43" i="36"/>
  <c r="S43" i="36"/>
  <c r="R43" i="36"/>
  <c r="R44" i="36" s="1"/>
  <c r="J43" i="36"/>
  <c r="I43" i="36"/>
  <c r="H43" i="36"/>
  <c r="G43" i="36"/>
  <c r="G44" i="36" s="1"/>
  <c r="I44" i="36" s="1"/>
  <c r="U21" i="36"/>
  <c r="S21" i="36"/>
  <c r="R21" i="36"/>
  <c r="R22" i="36" s="1"/>
  <c r="T22" i="36" s="1"/>
  <c r="G22" i="36"/>
  <c r="T4" i="36"/>
  <c r="T21" i="36" s="1"/>
  <c r="Z258" i="2"/>
  <c r="J16" i="34"/>
  <c r="G16" i="34"/>
  <c r="I67" i="36" l="1"/>
  <c r="I45" i="36"/>
  <c r="T114" i="36"/>
  <c r="T67" i="36"/>
  <c r="U65" i="36"/>
  <c r="T91" i="36"/>
  <c r="T23" i="36"/>
  <c r="I91" i="36"/>
  <c r="J89" i="36"/>
  <c r="J135" i="36"/>
  <c r="I137" i="36"/>
  <c r="T137" i="36"/>
  <c r="U135" i="36"/>
  <c r="T45" i="36"/>
  <c r="U43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H179" i="10" l="1"/>
  <c r="J306" i="13"/>
  <c r="L8" i="14" s="1"/>
  <c r="L12" i="14" s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K179" i="10" l="1"/>
  <c r="N179" i="10"/>
  <c r="AB126" i="10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23" i="36"/>
  <c r="I136" i="9"/>
  <c r="AA81" i="7" l="1"/>
</calcChain>
</file>

<file path=xl/sharedStrings.xml><?xml version="1.0" encoding="utf-8"?>
<sst xmlns="http://schemas.openxmlformats.org/spreadsheetml/2006/main" count="13208" uniqueCount="1088">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</sst>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9" t="s">
        <v>24</v>
      </c>
      <c r="E1" s="319"/>
      <c r="F1" s="319"/>
      <c r="G1" s="319"/>
      <c r="H1" s="2"/>
      <c r="I1" s="2"/>
      <c r="M1" s="1"/>
      <c r="N1" s="2"/>
      <c r="O1" s="2"/>
      <c r="P1" s="319" t="s">
        <v>87</v>
      </c>
      <c r="Q1" s="319"/>
      <c r="R1" s="319"/>
      <c r="S1" s="31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0" t="s">
        <v>18</v>
      </c>
      <c r="G55" s="320"/>
      <c r="H55" s="320"/>
      <c r="I55" s="320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20" t="s">
        <v>18</v>
      </c>
      <c r="S56" s="320"/>
      <c r="T56" s="320"/>
      <c r="U56" s="320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9" t="s">
        <v>88</v>
      </c>
      <c r="E63" s="319"/>
      <c r="F63" s="319"/>
      <c r="G63" s="31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9" t="s">
        <v>89</v>
      </c>
      <c r="Q64" s="319"/>
      <c r="R64" s="319"/>
      <c r="S64" s="31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0" t="s">
        <v>18</v>
      </c>
      <c r="G117" s="320"/>
      <c r="H117" s="320"/>
      <c r="I117" s="320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20" t="s">
        <v>18</v>
      </c>
      <c r="S118" s="320"/>
      <c r="T118" s="320"/>
      <c r="U118" s="320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9" t="s">
        <v>90</v>
      </c>
      <c r="E122" s="319"/>
      <c r="F122" s="319"/>
      <c r="G122" s="319"/>
      <c r="H122" s="2"/>
      <c r="I122" s="2"/>
      <c r="M122" s="1"/>
      <c r="N122" s="2"/>
      <c r="O122" s="2"/>
      <c r="P122" s="319" t="s">
        <v>91</v>
      </c>
      <c r="Q122" s="319"/>
      <c r="R122" s="319"/>
      <c r="S122" s="31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0" t="s">
        <v>18</v>
      </c>
      <c r="G175" s="320"/>
      <c r="H175" s="320"/>
      <c r="I175" s="320"/>
      <c r="J175" s="317">
        <f>I173-K172</f>
        <v>464.51000000000022</v>
      </c>
      <c r="K175" s="8"/>
      <c r="M175" s="8"/>
      <c r="N175" s="8"/>
      <c r="O175" s="8"/>
      <c r="P175" s="8"/>
      <c r="Q175" s="8"/>
      <c r="R175" s="320" t="s">
        <v>18</v>
      </c>
      <c r="S175" s="320"/>
      <c r="T175" s="320"/>
      <c r="U175" s="320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9" t="s">
        <v>92</v>
      </c>
      <c r="E180" s="319"/>
      <c r="F180" s="319"/>
      <c r="G180" s="319"/>
      <c r="H180" s="2"/>
      <c r="I180" s="2"/>
      <c r="M180" s="1"/>
      <c r="N180" s="2"/>
      <c r="O180" s="2"/>
      <c r="P180" s="319" t="s">
        <v>93</v>
      </c>
      <c r="Q180" s="319"/>
      <c r="R180" s="319"/>
      <c r="S180" s="3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0" t="s">
        <v>18</v>
      </c>
      <c r="G234" s="320"/>
      <c r="H234" s="320"/>
      <c r="I234" s="320"/>
      <c r="J234" s="317">
        <f>I232-K231</f>
        <v>183.42999999999984</v>
      </c>
      <c r="K234" s="8"/>
      <c r="M234" s="8"/>
      <c r="N234" s="8"/>
      <c r="O234" s="8"/>
      <c r="P234" s="8"/>
      <c r="Q234" s="8"/>
      <c r="R234" s="320" t="s">
        <v>18</v>
      </c>
      <c r="S234" s="320"/>
      <c r="T234" s="320"/>
      <c r="U234" s="320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9" t="s">
        <v>94</v>
      </c>
      <c r="E241" s="319"/>
      <c r="F241" s="319"/>
      <c r="G241" s="319"/>
      <c r="H241" s="2"/>
      <c r="I241" s="2"/>
      <c r="M241" s="1"/>
      <c r="N241" s="2"/>
      <c r="O241" s="2"/>
      <c r="P241" s="319" t="s">
        <v>95</v>
      </c>
      <c r="Q241" s="319"/>
      <c r="R241" s="319"/>
      <c r="S241" s="3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0" t="s">
        <v>18</v>
      </c>
      <c r="G295" s="320"/>
      <c r="H295" s="320"/>
      <c r="I295" s="320"/>
      <c r="J295" s="317">
        <f>I293-K292</f>
        <v>40.949999999999989</v>
      </c>
      <c r="K295" s="8"/>
      <c r="M295" s="8"/>
      <c r="N295" s="8"/>
      <c r="O295" s="8"/>
      <c r="P295" s="8"/>
      <c r="Q295" s="8"/>
      <c r="R295" s="320" t="s">
        <v>18</v>
      </c>
      <c r="S295" s="320"/>
      <c r="T295" s="320"/>
      <c r="U295" s="320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9" t="s">
        <v>96</v>
      </c>
      <c r="E301" s="319"/>
      <c r="F301" s="319"/>
      <c r="G301" s="319"/>
      <c r="H301" s="2"/>
      <c r="I301" s="2"/>
      <c r="M301" s="1"/>
      <c r="N301" s="2"/>
      <c r="O301" s="2"/>
      <c r="P301" s="319" t="s">
        <v>30</v>
      </c>
      <c r="Q301" s="319"/>
      <c r="R301" s="319"/>
      <c r="S301" s="3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0" t="s">
        <v>18</v>
      </c>
      <c r="G355" s="320"/>
      <c r="H355" s="320"/>
      <c r="I355" s="320"/>
      <c r="J355" s="317">
        <f>I353-K352</f>
        <v>8.1999999999999886</v>
      </c>
      <c r="K355" s="8"/>
      <c r="M355" s="8"/>
      <c r="N355" s="8"/>
      <c r="O355" s="8"/>
      <c r="P355" s="8"/>
      <c r="Q355" s="8"/>
      <c r="R355" s="320" t="s">
        <v>18</v>
      </c>
      <c r="S355" s="320"/>
      <c r="T355" s="320"/>
      <c r="U355" s="320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A122" workbookViewId="0">
      <selection activeCell="J139" sqref="J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0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0" t="s">
        <v>18</v>
      </c>
      <c r="G136" s="331"/>
      <c r="H136" s="332"/>
      <c r="I136" s="42">
        <f>G135-J134</f>
        <v>691.52739999999994</v>
      </c>
      <c r="L136" s="8"/>
      <c r="M136" s="8"/>
      <c r="N136" s="8"/>
      <c r="O136" s="8"/>
      <c r="P136" s="8"/>
      <c r="Q136" s="330" t="s">
        <v>18</v>
      </c>
      <c r="R136" s="331"/>
      <c r="S136" s="332"/>
      <c r="T136" s="42">
        <f>R135-T134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3"/>
  <sheetViews>
    <sheetView topLeftCell="A163" zoomScaleNormal="100" workbookViewId="0">
      <selection activeCell="J168" sqref="J1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9" t="s">
        <v>24</v>
      </c>
      <c r="C1" s="329"/>
      <c r="D1" s="329"/>
      <c r="E1" s="329"/>
      <c r="F1" s="32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9" t="s">
        <v>87</v>
      </c>
      <c r="R2" s="329"/>
      <c r="S2" s="329"/>
      <c r="T2" s="329"/>
      <c r="U2" s="32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0" t="s">
        <v>18</v>
      </c>
      <c r="H25" s="331"/>
      <c r="I25" s="331"/>
      <c r="J25" s="3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0" t="s">
        <v>18</v>
      </c>
      <c r="W26" s="331"/>
      <c r="X26" s="331"/>
      <c r="Y26" s="332"/>
      <c r="Z26" s="55"/>
      <c r="AA26" s="42">
        <f>W25-Z24</f>
        <v>23.314499999999953</v>
      </c>
      <c r="AB26" s="61"/>
      <c r="AC26" s="17"/>
    </row>
    <row r="30" spans="1:42" ht="26.25" x14ac:dyDescent="0.4">
      <c r="B30" s="329" t="s">
        <v>88</v>
      </c>
      <c r="C30" s="329"/>
      <c r="D30" s="329"/>
      <c r="E30" s="329"/>
      <c r="F30" s="32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9" t="s">
        <v>89</v>
      </c>
      <c r="R31" s="329"/>
      <c r="S31" s="329"/>
      <c r="T31" s="329"/>
      <c r="U31" s="3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0" t="s">
        <v>18</v>
      </c>
      <c r="H54" s="331"/>
      <c r="I54" s="331"/>
      <c r="J54" s="3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0" t="s">
        <v>18</v>
      </c>
      <c r="W55" s="331"/>
      <c r="X55" s="331"/>
      <c r="Y55" s="332"/>
      <c r="Z55" s="55"/>
      <c r="AA55" s="42">
        <f>W54-Z53</f>
        <v>38.263499999999112</v>
      </c>
      <c r="AB55" s="61"/>
      <c r="AC55" s="17"/>
    </row>
    <row r="60" spans="1:42" ht="26.25" x14ac:dyDescent="0.4">
      <c r="B60" s="329" t="s">
        <v>97</v>
      </c>
      <c r="C60" s="329"/>
      <c r="D60" s="329"/>
      <c r="E60" s="329"/>
      <c r="F60" s="3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9" t="s">
        <v>91</v>
      </c>
      <c r="R61" s="329"/>
      <c r="S61" s="329"/>
      <c r="T61" s="329"/>
      <c r="U61" s="3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0" t="s">
        <v>18</v>
      </c>
      <c r="H84" s="331"/>
      <c r="I84" s="331"/>
      <c r="J84" s="33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0" t="s">
        <v>18</v>
      </c>
      <c r="W85" s="331"/>
      <c r="X85" s="331"/>
      <c r="Y85" s="332"/>
      <c r="Z85" s="55"/>
      <c r="AA85" s="42">
        <f>W84-Z83</f>
        <v>19.007999999999811</v>
      </c>
      <c r="AB85" s="61"/>
      <c r="AC85" s="17"/>
    </row>
    <row r="91" spans="1:29" ht="26.25" x14ac:dyDescent="0.4">
      <c r="B91" s="329" t="s">
        <v>92</v>
      </c>
      <c r="C91" s="329"/>
      <c r="D91" s="329"/>
      <c r="E91" s="329"/>
      <c r="F91" s="3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9" t="s">
        <v>93</v>
      </c>
      <c r="R92" s="329"/>
      <c r="S92" s="329"/>
      <c r="T92" s="329"/>
      <c r="U92" s="32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0" t="s">
        <v>18</v>
      </c>
      <c r="H115" s="331"/>
      <c r="I115" s="331"/>
      <c r="J115" s="33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0" t="s">
        <v>18</v>
      </c>
      <c r="W116" s="331"/>
      <c r="X116" s="331"/>
      <c r="Y116" s="33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9" t="s">
        <v>94</v>
      </c>
      <c r="C123" s="329"/>
      <c r="D123" s="329"/>
      <c r="E123" s="329"/>
      <c r="F123" s="3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9" t="s">
        <v>99</v>
      </c>
      <c r="R124" s="329"/>
      <c r="S124" s="329"/>
      <c r="T124" s="329"/>
      <c r="U124" s="32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0" t="s">
        <v>18</v>
      </c>
      <c r="H147" s="331"/>
      <c r="I147" s="331"/>
      <c r="J147" s="33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0" t="s">
        <v>18</v>
      </c>
      <c r="W149" s="331"/>
      <c r="X149" s="331"/>
      <c r="Y149" s="33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9" t="s">
        <v>96</v>
      </c>
      <c r="C153" s="329"/>
      <c r="D153" s="329"/>
      <c r="E153" s="329"/>
      <c r="F153" s="32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7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9" t="s">
        <v>0</v>
      </c>
      <c r="R155" s="329"/>
      <c r="S155" s="329"/>
      <c r="T155" s="329"/>
      <c r="U155" s="32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7" si="58">H156*0.96</f>
        <v>190.07999999999998</v>
      </c>
      <c r="L156" s="181">
        <v>772</v>
      </c>
      <c r="M156" s="59">
        <f t="shared" ref="M156:M177" si="59">I156-J156</f>
        <v>196.02</v>
      </c>
      <c r="N156" s="10">
        <f t="shared" ref="N156:N177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>
        <v>45259</v>
      </c>
      <c r="B177" s="38" t="s">
        <v>12</v>
      </c>
      <c r="C177" s="38" t="s">
        <v>213</v>
      </c>
      <c r="D177" s="38" t="s">
        <v>179</v>
      </c>
      <c r="E177" s="38" t="s">
        <v>1085</v>
      </c>
      <c r="F177" s="38"/>
      <c r="G177" s="45">
        <v>140</v>
      </c>
      <c r="H177" s="45">
        <f t="shared" si="57"/>
        <v>138.6</v>
      </c>
      <c r="I177" s="45">
        <f t="shared" si="57"/>
        <v>137.214</v>
      </c>
      <c r="J177" s="38"/>
      <c r="K177" s="45">
        <f t="shared" si="58"/>
        <v>133.05599999999998</v>
      </c>
      <c r="L177" s="46"/>
      <c r="M177" s="46">
        <f t="shared" si="59"/>
        <v>137.214</v>
      </c>
      <c r="N177" s="10">
        <f t="shared" si="60"/>
        <v>131.72543999999999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SUM(H155:H177)</f>
        <v>7439.8500000000013</v>
      </c>
      <c r="I179" s="13"/>
      <c r="J179" s="13" t="s">
        <v>82</v>
      </c>
      <c r="K179" s="13">
        <f>SUM(K155:K177)</f>
        <v>7142.2559999999994</v>
      </c>
      <c r="L179" s="13"/>
      <c r="M179" s="13"/>
      <c r="N179" s="13">
        <f>SUM(N155:N177)</f>
        <v>5256.4334399999998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7365.451500000001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0" t="s">
        <v>18</v>
      </c>
      <c r="H181" s="331"/>
      <c r="I181" s="331"/>
      <c r="J181" s="332"/>
      <c r="K181" s="55"/>
      <c r="L181" s="42">
        <f>H180-K179</f>
        <v>223.19550000000163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0" t="s">
        <v>18</v>
      </c>
      <c r="W183" s="331"/>
      <c r="X183" s="331"/>
      <c r="Y183" s="332"/>
      <c r="Z183" s="55"/>
      <c r="AA183" s="42">
        <f>W182-Z181</f>
        <v>0</v>
      </c>
      <c r="AB183" s="61"/>
      <c r="AC183" s="17"/>
    </row>
  </sheetData>
  <mergeCells count="24"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J176" sqref="J1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8" t="s">
        <v>88</v>
      </c>
      <c r="D34" s="338"/>
      <c r="E34" s="338"/>
      <c r="M34" s="338" t="s">
        <v>89</v>
      </c>
      <c r="N34" s="338"/>
      <c r="O34" s="33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8" t="s">
        <v>90</v>
      </c>
      <c r="D70" s="338"/>
      <c r="E70" s="338"/>
      <c r="M70" s="338" t="s">
        <v>91</v>
      </c>
      <c r="N70" s="338"/>
      <c r="O70" s="3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8" t="s">
        <v>93</v>
      </c>
      <c r="N102" s="338"/>
      <c r="O102" s="338"/>
      <c r="W102" s="336"/>
      <c r="X102" s="336"/>
      <c r="Y102" s="336"/>
    </row>
    <row r="103" spans="1:27" ht="26.25" x14ac:dyDescent="0.4">
      <c r="C103" s="338" t="s">
        <v>92</v>
      </c>
      <c r="D103" s="338"/>
      <c r="E103" s="33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7"/>
      <c r="Z115" s="33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8" t="s">
        <v>99</v>
      </c>
      <c r="N143" s="338"/>
      <c r="O143" s="338"/>
    </row>
    <row r="144" spans="1:19" ht="26.25" x14ac:dyDescent="0.4">
      <c r="C144" s="338" t="s">
        <v>94</v>
      </c>
      <c r="D144" s="338"/>
      <c r="E144" s="33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8" t="s">
        <v>0</v>
      </c>
      <c r="N176" s="338"/>
      <c r="O176" s="338"/>
    </row>
    <row r="177" spans="1:19" ht="26.25" x14ac:dyDescent="0.4">
      <c r="C177" s="338" t="s">
        <v>96</v>
      </c>
      <c r="D177" s="338"/>
      <c r="E177" s="33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7"/>
  <sheetViews>
    <sheetView workbookViewId="0">
      <selection activeCell="K17" sqref="K1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J2" t="s">
        <v>1053</v>
      </c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45259</v>
      </c>
      <c r="B18" s="8" t="s">
        <v>1086</v>
      </c>
      <c r="C18" s="8" t="s">
        <v>117</v>
      </c>
      <c r="D18" s="8" t="s">
        <v>711</v>
      </c>
      <c r="E18" s="8" t="s">
        <v>217</v>
      </c>
      <c r="F18" s="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1087</v>
      </c>
      <c r="C19" s="8"/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/>
      <c r="B20" s="8"/>
      <c r="C20" s="8"/>
      <c r="D20" s="8"/>
      <c r="E20" s="8"/>
      <c r="F20" s="8"/>
      <c r="G20" s="10"/>
      <c r="H20" s="10"/>
      <c r="I20" s="10"/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8"/>
      <c r="B21" s="8"/>
      <c r="C21" s="8"/>
      <c r="D21" s="8"/>
      <c r="E21" s="8"/>
      <c r="F21" s="12" t="s">
        <v>14</v>
      </c>
      <c r="G21" s="13">
        <f>SUM(G4:G19)</f>
        <v>4900</v>
      </c>
      <c r="H21" s="13"/>
      <c r="I21" s="13">
        <f>SUM(I4:I19)</f>
        <v>4570</v>
      </c>
      <c r="J21" s="13"/>
      <c r="L21" s="8"/>
      <c r="M21" s="8"/>
      <c r="N21" s="8"/>
      <c r="O21" s="8"/>
      <c r="P21" s="8"/>
      <c r="Q21" s="12" t="s">
        <v>14</v>
      </c>
      <c r="R21" s="13">
        <f>SUM(R4:R18)</f>
        <v>0</v>
      </c>
      <c r="S21" s="13">
        <f>SUM(S4:S18)</f>
        <v>0</v>
      </c>
      <c r="T21" s="13">
        <f>SUM(T4:T18)</f>
        <v>0</v>
      </c>
      <c r="U21" s="13">
        <f>SUM(U4:U18)</f>
        <v>350</v>
      </c>
    </row>
    <row r="22" spans="1:21" x14ac:dyDescent="0.25">
      <c r="A22" s="8"/>
      <c r="B22" s="31" t="s">
        <v>40</v>
      </c>
      <c r="C22" s="8"/>
      <c r="D22" s="8"/>
      <c r="E22" s="8"/>
      <c r="F22" s="12" t="s">
        <v>17</v>
      </c>
      <c r="G22" s="12">
        <f>G21*0.99</f>
        <v>4851</v>
      </c>
      <c r="H22" s="8"/>
      <c r="I22" s="8"/>
      <c r="J22" s="8"/>
      <c r="L22" s="8"/>
      <c r="M22" s="31" t="s">
        <v>40</v>
      </c>
      <c r="N22" s="8"/>
      <c r="O22" s="8"/>
      <c r="P22" s="8"/>
      <c r="Q22" s="12" t="s">
        <v>17</v>
      </c>
      <c r="R22" s="12">
        <f>R21*0.99</f>
        <v>0</v>
      </c>
      <c r="S22" s="8"/>
      <c r="T22" s="10">
        <f>R22-S21</f>
        <v>0</v>
      </c>
      <c r="U22" s="8"/>
    </row>
    <row r="23" spans="1:21" ht="15.75" x14ac:dyDescent="0.25">
      <c r="A23" s="8"/>
      <c r="B23" s="8"/>
      <c r="C23" s="8"/>
      <c r="D23" s="8"/>
      <c r="E23" s="8"/>
      <c r="F23" s="330" t="s">
        <v>18</v>
      </c>
      <c r="G23" s="331"/>
      <c r="H23" s="332"/>
      <c r="I23" s="42">
        <f>G22-I21</f>
        <v>281</v>
      </c>
      <c r="L23" s="8"/>
      <c r="M23" s="8"/>
      <c r="N23" s="8"/>
      <c r="O23" s="8"/>
      <c r="P23" s="8"/>
      <c r="Q23" s="330" t="s">
        <v>18</v>
      </c>
      <c r="R23" s="331"/>
      <c r="S23" s="332"/>
      <c r="T23" s="42">
        <f>T22-U21</f>
        <v>-350</v>
      </c>
    </row>
    <row r="27" spans="1:21" x14ac:dyDescent="0.25">
      <c r="D27" s="335" t="s">
        <v>88</v>
      </c>
      <c r="E27" s="335"/>
      <c r="F27" s="335"/>
      <c r="G27" s="335"/>
      <c r="O27" s="335" t="s">
        <v>89</v>
      </c>
      <c r="P27" s="335"/>
      <c r="Q27" s="335"/>
      <c r="R27" s="335"/>
    </row>
    <row r="28" spans="1:21" x14ac:dyDescent="0.25">
      <c r="D28" s="319"/>
      <c r="E28" s="319"/>
      <c r="F28" s="319"/>
      <c r="G28" s="319"/>
      <c r="O28" s="319"/>
      <c r="P28" s="319"/>
      <c r="Q28" s="319"/>
      <c r="R28" s="319"/>
    </row>
    <row r="29" spans="1:21" x14ac:dyDescent="0.25">
      <c r="A29" s="5" t="s">
        <v>26</v>
      </c>
      <c r="B29" s="5" t="s">
        <v>2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35" t="s">
        <v>38</v>
      </c>
      <c r="I29" s="5" t="s">
        <v>39</v>
      </c>
      <c r="J29" s="24" t="s">
        <v>20</v>
      </c>
      <c r="K29" s="24" t="s">
        <v>391</v>
      </c>
      <c r="L29" s="5" t="s">
        <v>26</v>
      </c>
      <c r="M29" s="5" t="s">
        <v>2</v>
      </c>
      <c r="N29" s="5" t="s">
        <v>3</v>
      </c>
      <c r="O29" s="5" t="s">
        <v>4</v>
      </c>
      <c r="P29" s="5" t="s">
        <v>5</v>
      </c>
      <c r="Q29" s="5" t="s">
        <v>6</v>
      </c>
      <c r="R29" s="5" t="s">
        <v>7</v>
      </c>
      <c r="S29" s="35" t="s">
        <v>38</v>
      </c>
      <c r="T29" s="5" t="s">
        <v>39</v>
      </c>
      <c r="U29" s="24" t="s">
        <v>20</v>
      </c>
    </row>
    <row r="30" spans="1:21" x14ac:dyDescent="0.25">
      <c r="A30" s="7">
        <v>44999</v>
      </c>
      <c r="B30" s="8" t="s">
        <v>119</v>
      </c>
      <c r="C30" s="8" t="s">
        <v>144</v>
      </c>
      <c r="D30" s="8" t="s">
        <v>383</v>
      </c>
      <c r="E30" s="8" t="s">
        <v>148</v>
      </c>
      <c r="F30" s="8"/>
      <c r="G30" s="10">
        <v>450</v>
      </c>
      <c r="H30" s="10">
        <v>80</v>
      </c>
      <c r="I30" s="10">
        <v>370</v>
      </c>
      <c r="J30" s="10">
        <v>350</v>
      </c>
      <c r="K30" s="98">
        <v>484</v>
      </c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8"/>
      <c r="B42" s="8"/>
      <c r="C42" s="8"/>
      <c r="D42" s="8"/>
      <c r="E42" s="8"/>
      <c r="F42" s="8"/>
      <c r="G42" s="10"/>
      <c r="H42" s="10"/>
      <c r="I42" s="10"/>
      <c r="J42" s="10"/>
      <c r="L42" s="8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8"/>
      <c r="B43" s="8"/>
      <c r="C43" s="8"/>
      <c r="D43" s="8"/>
      <c r="E43" s="8"/>
      <c r="F43" s="12" t="s">
        <v>14</v>
      </c>
      <c r="G43" s="13">
        <f>SUM(G30:G42)</f>
        <v>450</v>
      </c>
      <c r="H43" s="13">
        <f>SUM(H30:H42)</f>
        <v>80</v>
      </c>
      <c r="I43" s="13">
        <f>SUM(I30:I42)</f>
        <v>370</v>
      </c>
      <c r="J43" s="13">
        <f>SUM(J30:J42)</f>
        <v>350</v>
      </c>
      <c r="L43" s="8"/>
      <c r="M43" s="8"/>
      <c r="N43" s="8"/>
      <c r="O43" s="8"/>
      <c r="P43" s="8"/>
      <c r="Q43" s="12" t="s">
        <v>14</v>
      </c>
      <c r="R43" s="13">
        <f>SUM(R30:R42)</f>
        <v>0</v>
      </c>
      <c r="S43" s="13">
        <f>SUM(S30:S42)</f>
        <v>0</v>
      </c>
      <c r="T43" s="13">
        <f>SUM(T30:T42)</f>
        <v>0</v>
      </c>
      <c r="U43" s="13">
        <f>R44-S43</f>
        <v>0</v>
      </c>
    </row>
    <row r="44" spans="1:21" x14ac:dyDescent="0.25">
      <c r="A44" s="8"/>
      <c r="B44" s="31" t="s">
        <v>40</v>
      </c>
      <c r="C44" s="8"/>
      <c r="D44" s="8"/>
      <c r="E44" s="8"/>
      <c r="F44" s="12" t="s">
        <v>17</v>
      </c>
      <c r="G44" s="12">
        <f>G43*0.99</f>
        <v>445.5</v>
      </c>
      <c r="H44" s="8"/>
      <c r="I44" s="10">
        <f>G44-H43</f>
        <v>365.5</v>
      </c>
      <c r="J44" s="8"/>
      <c r="L44" s="8"/>
      <c r="M44" s="31" t="s">
        <v>40</v>
      </c>
      <c r="N44" s="8"/>
      <c r="O44" s="8"/>
      <c r="P44" s="8"/>
      <c r="Q44" s="12" t="s">
        <v>17</v>
      </c>
      <c r="R44" s="12">
        <f>R43*0.99</f>
        <v>0</v>
      </c>
      <c r="S44" s="8"/>
      <c r="T44" s="8"/>
      <c r="U44" s="8"/>
    </row>
    <row r="45" spans="1:21" ht="15.75" x14ac:dyDescent="0.25">
      <c r="A45" s="8"/>
      <c r="B45" s="8"/>
      <c r="C45" s="8"/>
      <c r="D45" s="8"/>
      <c r="E45" s="8"/>
      <c r="F45" s="330" t="s">
        <v>18</v>
      </c>
      <c r="G45" s="331"/>
      <c r="H45" s="332"/>
      <c r="I45" s="42">
        <f>I44-J43</f>
        <v>15.5</v>
      </c>
      <c r="L45" s="8"/>
      <c r="M45" s="8"/>
      <c r="N45" s="8"/>
      <c r="O45" s="8"/>
      <c r="P45" s="8"/>
      <c r="Q45" s="330" t="s">
        <v>18</v>
      </c>
      <c r="R45" s="331"/>
      <c r="S45" s="332"/>
      <c r="T45" s="42">
        <f>R44-T43</f>
        <v>0</v>
      </c>
    </row>
    <row r="49" spans="1:21" x14ac:dyDescent="0.25">
      <c r="D49" s="335" t="s">
        <v>90</v>
      </c>
      <c r="E49" s="335"/>
      <c r="F49" s="335"/>
      <c r="G49" s="335"/>
      <c r="O49" s="335" t="s">
        <v>91</v>
      </c>
      <c r="P49" s="335"/>
      <c r="Q49" s="335"/>
      <c r="R49" s="335"/>
    </row>
    <row r="50" spans="1:21" x14ac:dyDescent="0.25">
      <c r="D50" s="319"/>
      <c r="E50" s="319"/>
      <c r="F50" s="319"/>
      <c r="G50" s="319"/>
      <c r="O50" s="319"/>
      <c r="P50" s="319"/>
      <c r="Q50" s="319"/>
      <c r="R50" s="319"/>
    </row>
    <row r="51" spans="1:21" x14ac:dyDescent="0.25">
      <c r="A51" s="5" t="s">
        <v>26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  <c r="G51" s="5" t="s">
        <v>7</v>
      </c>
      <c r="H51" s="35" t="s">
        <v>38</v>
      </c>
      <c r="I51" s="5" t="s">
        <v>452</v>
      </c>
      <c r="J51" s="24" t="s">
        <v>20</v>
      </c>
      <c r="L51" s="5" t="s">
        <v>26</v>
      </c>
      <c r="M51" s="5" t="s">
        <v>2</v>
      </c>
      <c r="N51" s="5" t="s">
        <v>3</v>
      </c>
      <c r="O51" s="5" t="s">
        <v>4</v>
      </c>
      <c r="P51" s="5" t="s">
        <v>5</v>
      </c>
      <c r="Q51" s="5" t="s">
        <v>6</v>
      </c>
      <c r="R51" s="5" t="s">
        <v>7</v>
      </c>
      <c r="S51" s="35" t="s">
        <v>38</v>
      </c>
      <c r="T51" s="5" t="s">
        <v>39</v>
      </c>
      <c r="U51" s="24" t="s">
        <v>20</v>
      </c>
    </row>
    <row r="52" spans="1:21" x14ac:dyDescent="0.25">
      <c r="A52" s="7">
        <v>45062</v>
      </c>
      <c r="B52" s="8" t="s">
        <v>487</v>
      </c>
      <c r="C52" s="8" t="s">
        <v>213</v>
      </c>
      <c r="D52" s="8" t="s">
        <v>127</v>
      </c>
      <c r="E52" s="8" t="s">
        <v>127</v>
      </c>
      <c r="F52" s="8">
        <v>701562</v>
      </c>
      <c r="G52" s="10">
        <v>140</v>
      </c>
      <c r="H52" s="10"/>
      <c r="I52" s="8">
        <v>573</v>
      </c>
      <c r="J52" s="10">
        <v>130</v>
      </c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8"/>
      <c r="B64" s="8"/>
      <c r="C64" s="8"/>
      <c r="D64" s="8"/>
      <c r="E64" s="8"/>
      <c r="F64" s="8"/>
      <c r="G64" s="10"/>
      <c r="H64" s="10"/>
      <c r="I64" s="10"/>
      <c r="J64" s="10"/>
      <c r="L64" s="8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8"/>
      <c r="B65" s="8"/>
      <c r="C65" s="8"/>
      <c r="D65" s="8"/>
      <c r="E65" s="8"/>
      <c r="F65" s="12" t="s">
        <v>14</v>
      </c>
      <c r="G65" s="13">
        <f>SUM(G52:G64)</f>
        <v>140</v>
      </c>
      <c r="H65" s="13">
        <f>SUM(H52:H64)</f>
        <v>0</v>
      </c>
      <c r="I65" s="13">
        <f>SUM(I52:I64)</f>
        <v>573</v>
      </c>
      <c r="J65" s="13">
        <f>SUM(J52:J52)</f>
        <v>130</v>
      </c>
      <c r="L65" s="8"/>
      <c r="M65" s="8"/>
      <c r="N65" s="8"/>
      <c r="O65" s="8"/>
      <c r="P65" s="8"/>
      <c r="Q65" s="12" t="s">
        <v>14</v>
      </c>
      <c r="R65" s="13">
        <f>SUM(R52:R64)</f>
        <v>0</v>
      </c>
      <c r="S65" s="13">
        <f>SUM(S52:S64)</f>
        <v>0</v>
      </c>
      <c r="T65" s="13">
        <f>SUM(T52:T64)</f>
        <v>0</v>
      </c>
      <c r="U65" s="13">
        <f>R66-S65</f>
        <v>0</v>
      </c>
    </row>
    <row r="66" spans="1:22" x14ac:dyDescent="0.25">
      <c r="A66" s="8"/>
      <c r="B66" s="31" t="s">
        <v>40</v>
      </c>
      <c r="C66" s="8"/>
      <c r="D66" s="8"/>
      <c r="E66" s="8"/>
      <c r="F66" s="12" t="s">
        <v>17</v>
      </c>
      <c r="G66" s="12">
        <f>G65*0.99</f>
        <v>138.6</v>
      </c>
      <c r="H66" s="8"/>
      <c r="I66" s="8"/>
      <c r="J66" s="8"/>
      <c r="L66" s="8"/>
      <c r="M66" s="31" t="s">
        <v>40</v>
      </c>
      <c r="N66" s="8"/>
      <c r="O66" s="8"/>
      <c r="P66" s="8"/>
      <c r="Q66" s="12" t="s">
        <v>17</v>
      </c>
      <c r="R66" s="12">
        <f>R65*0.99</f>
        <v>0</v>
      </c>
      <c r="S66" s="8"/>
      <c r="T66" s="8"/>
      <c r="U66" s="8"/>
    </row>
    <row r="67" spans="1:22" ht="15.75" x14ac:dyDescent="0.25">
      <c r="A67" s="8"/>
      <c r="B67" s="8"/>
      <c r="C67" s="8"/>
      <c r="D67" s="8"/>
      <c r="E67" s="8"/>
      <c r="F67" s="330" t="s">
        <v>18</v>
      </c>
      <c r="G67" s="331"/>
      <c r="H67" s="332"/>
      <c r="I67" s="42">
        <f>G66-J65</f>
        <v>8.5999999999999943</v>
      </c>
      <c r="L67" s="8"/>
      <c r="M67" s="8"/>
      <c r="N67" s="8"/>
      <c r="O67" s="8"/>
      <c r="P67" s="8"/>
      <c r="Q67" s="330" t="s">
        <v>18</v>
      </c>
      <c r="R67" s="331"/>
      <c r="S67" s="332"/>
      <c r="T67" s="42">
        <f>R66-T65</f>
        <v>0</v>
      </c>
    </row>
    <row r="73" spans="1:22" x14ac:dyDescent="0.25">
      <c r="D73" s="335" t="s">
        <v>92</v>
      </c>
      <c r="E73" s="335"/>
      <c r="F73" s="335"/>
      <c r="G73" s="335"/>
      <c r="O73" s="335" t="s">
        <v>93</v>
      </c>
      <c r="P73" s="335"/>
      <c r="Q73" s="335"/>
      <c r="R73" s="335"/>
    </row>
    <row r="74" spans="1:22" x14ac:dyDescent="0.25">
      <c r="D74" s="319"/>
      <c r="E74" s="319"/>
      <c r="F74" s="319"/>
      <c r="G74" s="319"/>
      <c r="O74" s="319"/>
      <c r="P74" s="319"/>
      <c r="Q74" s="319"/>
      <c r="R74" s="319"/>
    </row>
    <row r="75" spans="1:22" x14ac:dyDescent="0.25">
      <c r="A75" s="5" t="s">
        <v>26</v>
      </c>
      <c r="B75" s="5" t="s">
        <v>2</v>
      </c>
      <c r="C75" s="5" t="s">
        <v>3</v>
      </c>
      <c r="D75" s="5" t="s">
        <v>4</v>
      </c>
      <c r="E75" s="5" t="s">
        <v>5</v>
      </c>
      <c r="F75" s="5" t="s">
        <v>6</v>
      </c>
      <c r="G75" s="5" t="s">
        <v>7</v>
      </c>
      <c r="H75" s="35" t="s">
        <v>38</v>
      </c>
      <c r="I75" s="5" t="s">
        <v>39</v>
      </c>
      <c r="J75" s="24" t="s">
        <v>20</v>
      </c>
      <c r="L75" s="5" t="s">
        <v>26</v>
      </c>
      <c r="M75" s="5" t="s">
        <v>2</v>
      </c>
      <c r="N75" s="5" t="s">
        <v>3</v>
      </c>
      <c r="O75" s="5" t="s">
        <v>4</v>
      </c>
      <c r="P75" s="5" t="s">
        <v>5</v>
      </c>
      <c r="Q75" s="5" t="s">
        <v>6</v>
      </c>
      <c r="R75" s="5" t="s">
        <v>7</v>
      </c>
      <c r="S75" s="35" t="s">
        <v>38</v>
      </c>
      <c r="T75" s="5" t="s">
        <v>39</v>
      </c>
      <c r="U75" s="24" t="s">
        <v>20</v>
      </c>
      <c r="V75" s="24" t="s">
        <v>10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>
        <v>45152</v>
      </c>
      <c r="M76" s="8" t="s">
        <v>194</v>
      </c>
      <c r="N76" s="8" t="s">
        <v>139</v>
      </c>
      <c r="O76" s="8" t="s">
        <v>797</v>
      </c>
      <c r="P76" s="8" t="s">
        <v>134</v>
      </c>
      <c r="Q76" s="8" t="s">
        <v>820</v>
      </c>
      <c r="R76" s="10">
        <v>210</v>
      </c>
      <c r="S76" s="10"/>
      <c r="T76" s="10"/>
      <c r="U76" s="10">
        <v>190</v>
      </c>
      <c r="V76" s="262">
        <v>671</v>
      </c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>
        <v>45153</v>
      </c>
      <c r="M77" s="8" t="s">
        <v>570</v>
      </c>
      <c r="N77" s="8" t="s">
        <v>126</v>
      </c>
      <c r="O77" s="8" t="s">
        <v>797</v>
      </c>
      <c r="P77" s="8" t="s">
        <v>134</v>
      </c>
      <c r="Q77" s="8" t="s">
        <v>821</v>
      </c>
      <c r="R77" s="10">
        <v>210</v>
      </c>
      <c r="S77" s="10"/>
      <c r="T77" s="10"/>
      <c r="U77" s="10">
        <v>190</v>
      </c>
      <c r="V77" s="262">
        <v>671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8"/>
      <c r="B88" s="8"/>
      <c r="C88" s="8"/>
      <c r="D88" s="8"/>
      <c r="E88" s="8"/>
      <c r="F88" s="8"/>
      <c r="G88" s="10"/>
      <c r="H88" s="10"/>
      <c r="I88" s="10"/>
      <c r="J88" s="10"/>
      <c r="L88" s="8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8"/>
      <c r="B89" s="8"/>
      <c r="C89" s="8"/>
      <c r="D89" s="8"/>
      <c r="E89" s="8"/>
      <c r="F89" s="12" t="s">
        <v>14</v>
      </c>
      <c r="G89" s="13">
        <f>SUM(G76:G88)</f>
        <v>0</v>
      </c>
      <c r="H89" s="13">
        <f>SUM(H76:H88)</f>
        <v>0</v>
      </c>
      <c r="I89" s="13">
        <f>SUM(I76:I88)</f>
        <v>0</v>
      </c>
      <c r="J89" s="13">
        <f>G90-H89</f>
        <v>0</v>
      </c>
      <c r="L89" s="8"/>
      <c r="M89" s="8"/>
      <c r="N89" s="8"/>
      <c r="O89" s="8"/>
      <c r="P89" s="8"/>
      <c r="Q89" s="12" t="s">
        <v>14</v>
      </c>
      <c r="R89" s="13">
        <f>SUM(R76:R88)</f>
        <v>420</v>
      </c>
      <c r="S89" s="13">
        <f>SUM(S76:S88)</f>
        <v>0</v>
      </c>
      <c r="T89" s="13">
        <f>SUM(T76:T88)</f>
        <v>0</v>
      </c>
      <c r="U89" s="13">
        <f>SUM(U76:U88)</f>
        <v>380</v>
      </c>
    </row>
    <row r="90" spans="1:21" x14ac:dyDescent="0.25">
      <c r="A90" s="8"/>
      <c r="B90" s="31" t="s">
        <v>40</v>
      </c>
      <c r="C90" s="8"/>
      <c r="D90" s="8"/>
      <c r="E90" s="8"/>
      <c r="F90" s="12" t="s">
        <v>17</v>
      </c>
      <c r="G90" s="12">
        <f>G89*0.99</f>
        <v>0</v>
      </c>
      <c r="H90" s="8"/>
      <c r="I90" s="8"/>
      <c r="J90" s="8"/>
      <c r="L90" s="8"/>
      <c r="M90" s="31" t="s">
        <v>40</v>
      </c>
      <c r="N90" s="8"/>
      <c r="O90" s="8"/>
      <c r="P90" s="8"/>
      <c r="Q90" s="12" t="s">
        <v>17</v>
      </c>
      <c r="R90" s="265">
        <f>R89*0.99</f>
        <v>415.8</v>
      </c>
      <c r="S90" s="8"/>
      <c r="T90" s="8"/>
      <c r="U90" s="8"/>
    </row>
    <row r="91" spans="1:21" ht="15.75" x14ac:dyDescent="0.25">
      <c r="A91" s="8"/>
      <c r="B91" s="8"/>
      <c r="C91" s="8"/>
      <c r="D91" s="8"/>
      <c r="E91" s="8"/>
      <c r="F91" s="330" t="s">
        <v>18</v>
      </c>
      <c r="G91" s="331"/>
      <c r="H91" s="332"/>
      <c r="I91" s="42">
        <f>G90-I89</f>
        <v>0</v>
      </c>
      <c r="L91" s="8"/>
      <c r="M91" s="8"/>
      <c r="N91" s="8"/>
      <c r="O91" s="8"/>
      <c r="P91" s="8"/>
      <c r="Q91" s="330" t="s">
        <v>18</v>
      </c>
      <c r="R91" s="331"/>
      <c r="S91" s="332"/>
      <c r="T91" s="42">
        <f>R90-U89</f>
        <v>35.800000000000011</v>
      </c>
    </row>
    <row r="96" spans="1:21" x14ac:dyDescent="0.25">
      <c r="D96" s="335" t="s">
        <v>94</v>
      </c>
      <c r="E96" s="335"/>
      <c r="F96" s="335"/>
      <c r="G96" s="335"/>
      <c r="O96" s="335" t="s">
        <v>99</v>
      </c>
      <c r="P96" s="335"/>
      <c r="Q96" s="335"/>
      <c r="R96" s="335"/>
    </row>
    <row r="97" spans="1:22" x14ac:dyDescent="0.25">
      <c r="D97" s="319"/>
      <c r="E97" s="319"/>
      <c r="F97" s="319"/>
      <c r="G97" s="319"/>
      <c r="O97" s="319"/>
      <c r="P97" s="319"/>
      <c r="Q97" s="319"/>
      <c r="R97" s="319"/>
    </row>
    <row r="98" spans="1:22" x14ac:dyDescent="0.25">
      <c r="A98" s="5" t="s">
        <v>26</v>
      </c>
      <c r="B98" s="5" t="s">
        <v>2</v>
      </c>
      <c r="C98" s="5" t="s">
        <v>3</v>
      </c>
      <c r="D98" s="5" t="s">
        <v>4</v>
      </c>
      <c r="E98" s="5" t="s">
        <v>5</v>
      </c>
      <c r="F98" s="5" t="s">
        <v>6</v>
      </c>
      <c r="G98" s="5" t="s">
        <v>7</v>
      </c>
      <c r="H98" s="35" t="s">
        <v>38</v>
      </c>
      <c r="I98" s="5" t="s">
        <v>10</v>
      </c>
      <c r="J98" s="24" t="s">
        <v>20</v>
      </c>
      <c r="L98" s="5" t="s">
        <v>26</v>
      </c>
      <c r="M98" s="5" t="s">
        <v>2</v>
      </c>
      <c r="N98" s="5" t="s">
        <v>3</v>
      </c>
      <c r="O98" s="5" t="s">
        <v>4</v>
      </c>
      <c r="P98" s="5" t="s">
        <v>5</v>
      </c>
      <c r="Q98" s="5" t="s">
        <v>6</v>
      </c>
      <c r="R98" s="5" t="s">
        <v>7</v>
      </c>
      <c r="S98" s="35" t="s">
        <v>38</v>
      </c>
      <c r="T98" s="5" t="s">
        <v>39</v>
      </c>
      <c r="U98" s="24" t="s">
        <v>20</v>
      </c>
    </row>
    <row r="99" spans="1:22" x14ac:dyDescent="0.25">
      <c r="A99" s="7">
        <v>45189</v>
      </c>
      <c r="B99" s="8" t="s">
        <v>12</v>
      </c>
      <c r="C99" s="8" t="s">
        <v>144</v>
      </c>
      <c r="D99" s="8" t="s">
        <v>919</v>
      </c>
      <c r="E99" s="8" t="s">
        <v>134</v>
      </c>
      <c r="F99" s="8">
        <v>29636</v>
      </c>
      <c r="G99" s="10">
        <v>210</v>
      </c>
      <c r="H99" s="10"/>
      <c r="I99" s="8">
        <v>703</v>
      </c>
      <c r="J99" s="10">
        <v>190</v>
      </c>
      <c r="L99" s="7">
        <v>45203</v>
      </c>
      <c r="M99" s="8" t="s">
        <v>22</v>
      </c>
      <c r="N99" s="8" t="s">
        <v>136</v>
      </c>
      <c r="O99" s="8" t="s">
        <v>957</v>
      </c>
      <c r="P99" s="8" t="s">
        <v>394</v>
      </c>
      <c r="Q99" s="8">
        <v>30130</v>
      </c>
      <c r="R99" s="10">
        <v>594</v>
      </c>
      <c r="S99" s="10"/>
      <c r="T99" s="10"/>
      <c r="U99" s="10">
        <v>570</v>
      </c>
      <c r="V99" s="300">
        <v>741</v>
      </c>
    </row>
    <row r="100" spans="1:22" x14ac:dyDescent="0.25">
      <c r="A100" s="7">
        <v>45198</v>
      </c>
      <c r="B100" s="8" t="s">
        <v>12</v>
      </c>
      <c r="C100" s="8" t="s">
        <v>122</v>
      </c>
      <c r="D100" s="8" t="s">
        <v>919</v>
      </c>
      <c r="E100" s="8" t="s">
        <v>217</v>
      </c>
      <c r="F100" s="8">
        <v>29972</v>
      </c>
      <c r="G100" s="10">
        <v>160</v>
      </c>
      <c r="H100" s="10"/>
      <c r="I100" s="8">
        <v>730</v>
      </c>
      <c r="J100" s="10">
        <v>140</v>
      </c>
      <c r="L100" s="7">
        <v>45203</v>
      </c>
      <c r="M100" s="8" t="s">
        <v>870</v>
      </c>
      <c r="N100" s="8" t="s">
        <v>122</v>
      </c>
      <c r="O100" s="8" t="s">
        <v>957</v>
      </c>
      <c r="P100" s="8" t="s">
        <v>394</v>
      </c>
      <c r="Q100" s="8">
        <v>30128</v>
      </c>
      <c r="R100" s="10">
        <v>594</v>
      </c>
      <c r="S100" s="10"/>
      <c r="T100" s="10"/>
      <c r="U100" s="10">
        <v>570</v>
      </c>
      <c r="V100" s="300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45203</v>
      </c>
      <c r="M101" s="8" t="s">
        <v>843</v>
      </c>
      <c r="N101" s="8" t="s">
        <v>731</v>
      </c>
      <c r="O101" s="8" t="s">
        <v>957</v>
      </c>
      <c r="P101" s="8" t="s">
        <v>394</v>
      </c>
      <c r="Q101" s="8">
        <v>30135</v>
      </c>
      <c r="R101" s="10">
        <v>594</v>
      </c>
      <c r="S101" s="10"/>
      <c r="T101" s="10"/>
      <c r="U101" s="10">
        <v>540</v>
      </c>
      <c r="V101" s="300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45211</v>
      </c>
      <c r="M102" s="8" t="s">
        <v>870</v>
      </c>
      <c r="N102" s="8" t="s">
        <v>144</v>
      </c>
      <c r="O102" s="8" t="s">
        <v>951</v>
      </c>
      <c r="P102" s="8" t="s">
        <v>935</v>
      </c>
      <c r="Q102" s="8"/>
      <c r="R102" s="10">
        <v>550</v>
      </c>
      <c r="S102" s="10"/>
      <c r="T102" s="10"/>
      <c r="U102" s="10">
        <v>530</v>
      </c>
      <c r="V102" s="301">
        <v>743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979</v>
      </c>
      <c r="N103" s="8" t="s">
        <v>109</v>
      </c>
      <c r="O103" s="8" t="s">
        <v>957</v>
      </c>
      <c r="P103" s="8" t="s">
        <v>980</v>
      </c>
      <c r="Q103" s="8">
        <v>30488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45215</v>
      </c>
      <c r="M104" s="8" t="s">
        <v>22</v>
      </c>
      <c r="N104" s="8" t="s">
        <v>136</v>
      </c>
      <c r="O104" s="8" t="s">
        <v>957</v>
      </c>
      <c r="P104" s="8" t="s">
        <v>980</v>
      </c>
      <c r="Q104" s="8">
        <v>30487</v>
      </c>
      <c r="R104" s="10">
        <v>315</v>
      </c>
      <c r="S104" s="10"/>
      <c r="T104" s="10"/>
      <c r="U104" s="10">
        <v>190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326</v>
      </c>
      <c r="N105" s="8" t="s">
        <v>141</v>
      </c>
      <c r="O105" s="8" t="s">
        <v>957</v>
      </c>
      <c r="P105" s="8" t="s">
        <v>980</v>
      </c>
      <c r="Q105" s="8">
        <v>30493</v>
      </c>
      <c r="R105" s="10">
        <v>315</v>
      </c>
      <c r="S105" s="10"/>
      <c r="T105" s="10"/>
      <c r="U105" s="10">
        <v>190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45223</v>
      </c>
      <c r="M106" s="8" t="s">
        <v>979</v>
      </c>
      <c r="N106" s="8" t="s">
        <v>109</v>
      </c>
      <c r="O106" s="8" t="s">
        <v>957</v>
      </c>
      <c r="P106" s="8" t="s">
        <v>217</v>
      </c>
      <c r="Q106" s="8">
        <v>30925</v>
      </c>
      <c r="R106" s="10">
        <v>160</v>
      </c>
      <c r="S106" s="10"/>
      <c r="T106" s="10"/>
      <c r="U106" s="10">
        <v>140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45223</v>
      </c>
      <c r="M107" s="8" t="s">
        <v>916</v>
      </c>
      <c r="N107" s="8" t="s">
        <v>283</v>
      </c>
      <c r="O107" s="8" t="s">
        <v>957</v>
      </c>
      <c r="P107" s="8" t="s">
        <v>217</v>
      </c>
      <c r="Q107" s="8">
        <v>30926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28">
        <v>45227</v>
      </c>
      <c r="M108" s="8" t="s">
        <v>546</v>
      </c>
      <c r="N108" s="8" t="s">
        <v>139</v>
      </c>
      <c r="O108" s="8" t="s">
        <v>951</v>
      </c>
      <c r="P108" s="8"/>
      <c r="Q108" s="8"/>
      <c r="R108" s="8"/>
      <c r="S108" s="8"/>
      <c r="T108" s="8"/>
      <c r="U108" s="8"/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45229</v>
      </c>
      <c r="M109" s="8" t="s">
        <v>423</v>
      </c>
      <c r="N109" s="8" t="s">
        <v>283</v>
      </c>
      <c r="O109" s="8" t="s">
        <v>957</v>
      </c>
      <c r="P109" s="8" t="s">
        <v>217</v>
      </c>
      <c r="Q109" s="8">
        <v>31189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45229</v>
      </c>
      <c r="M110" s="8" t="s">
        <v>916</v>
      </c>
      <c r="N110" s="8" t="s">
        <v>141</v>
      </c>
      <c r="O110" s="8" t="s">
        <v>957</v>
      </c>
      <c r="P110" s="8" t="s">
        <v>217</v>
      </c>
      <c r="Q110" s="8">
        <v>31188</v>
      </c>
      <c r="R110" s="10">
        <v>160</v>
      </c>
      <c r="S110" s="10"/>
      <c r="T110" s="10"/>
      <c r="U110" s="10">
        <v>140</v>
      </c>
    </row>
    <row r="111" spans="1:22" x14ac:dyDescent="0.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L111" s="28">
        <v>45230</v>
      </c>
      <c r="M111" s="8" t="s">
        <v>870</v>
      </c>
      <c r="N111" s="8" t="s">
        <v>144</v>
      </c>
      <c r="O111" s="8" t="s">
        <v>1010</v>
      </c>
      <c r="P111" s="8" t="s">
        <v>1011</v>
      </c>
      <c r="Q111" s="8"/>
      <c r="R111" s="10">
        <v>416</v>
      </c>
      <c r="S111" s="10"/>
      <c r="T111" s="10"/>
      <c r="U111" s="10"/>
      <c r="V111" t="s">
        <v>1012</v>
      </c>
    </row>
    <row r="112" spans="1:22" x14ac:dyDescent="0.25">
      <c r="A112" s="8"/>
      <c r="B112" s="8"/>
      <c r="C112" s="8"/>
      <c r="D112" s="8"/>
      <c r="E112" s="8"/>
      <c r="F112" s="12" t="s">
        <v>14</v>
      </c>
      <c r="G112" s="13">
        <f>SUM(G99:G111)</f>
        <v>370</v>
      </c>
      <c r="H112" s="13">
        <f>SUM(H99:H111)</f>
        <v>0</v>
      </c>
      <c r="I112" s="13"/>
      <c r="J112" s="13">
        <f>SUM(J99:J111)</f>
        <v>330</v>
      </c>
      <c r="L112" s="8"/>
      <c r="M112" s="8"/>
      <c r="N112" s="8"/>
      <c r="O112" s="8"/>
      <c r="P112" s="8"/>
      <c r="Q112" s="12" t="s">
        <v>14</v>
      </c>
      <c r="R112" s="13">
        <f>SUM(R99:R111)</f>
        <v>4333</v>
      </c>
      <c r="S112" s="13">
        <f>SUM(S99:S111)</f>
        <v>0</v>
      </c>
      <c r="T112" s="13">
        <f>SUM(T99:T111)</f>
        <v>0</v>
      </c>
      <c r="U112" s="13">
        <f>SUM(U99:U111)</f>
        <v>3340</v>
      </c>
    </row>
    <row r="113" spans="1:21" x14ac:dyDescent="0.25">
      <c r="A113" s="8"/>
      <c r="B113" s="31" t="s">
        <v>40</v>
      </c>
      <c r="C113" s="8"/>
      <c r="D113" s="8"/>
      <c r="E113" s="8"/>
      <c r="F113" s="12" t="s">
        <v>17</v>
      </c>
      <c r="G113" s="12">
        <f>G112*0.99</f>
        <v>366.3</v>
      </c>
      <c r="H113" s="8"/>
      <c r="I113" s="8"/>
      <c r="J113" s="8"/>
      <c r="L113" s="8"/>
      <c r="M113" s="31" t="s">
        <v>40</v>
      </c>
      <c r="N113" s="8"/>
      <c r="O113" s="8"/>
      <c r="P113" s="8"/>
      <c r="Q113" s="12" t="s">
        <v>17</v>
      </c>
      <c r="R113" s="12">
        <f>R112*0.99</f>
        <v>4289.67</v>
      </c>
      <c r="S113" s="8"/>
      <c r="T113" s="8"/>
      <c r="U113" s="8"/>
    </row>
    <row r="114" spans="1:21" ht="15.75" x14ac:dyDescent="0.25">
      <c r="A114" s="8"/>
      <c r="B114" s="8"/>
      <c r="C114" s="8"/>
      <c r="D114" s="8"/>
      <c r="E114" s="8"/>
      <c r="F114" s="330" t="s">
        <v>18</v>
      </c>
      <c r="G114" s="331"/>
      <c r="H114" s="332"/>
      <c r="I114" s="42">
        <f>G113-J112</f>
        <v>36.300000000000011</v>
      </c>
      <c r="L114" s="8"/>
      <c r="M114" s="8"/>
      <c r="N114" s="8"/>
      <c r="O114" s="8"/>
      <c r="P114" s="8"/>
      <c r="Q114" s="330" t="s">
        <v>18</v>
      </c>
      <c r="R114" s="331"/>
      <c r="S114" s="332"/>
      <c r="T114" s="42">
        <f>R113-U112</f>
        <v>949.67000000000007</v>
      </c>
    </row>
    <row r="119" spans="1:21" x14ac:dyDescent="0.25">
      <c r="D119" s="335" t="s">
        <v>96</v>
      </c>
      <c r="E119" s="335"/>
      <c r="F119" s="335"/>
      <c r="G119" s="335"/>
      <c r="O119" s="335" t="s">
        <v>0</v>
      </c>
      <c r="P119" s="335"/>
      <c r="Q119" s="335"/>
      <c r="R119" s="335"/>
    </row>
    <row r="120" spans="1:21" x14ac:dyDescent="0.25">
      <c r="D120" s="319"/>
      <c r="E120" s="319"/>
      <c r="F120" s="319"/>
      <c r="G120" s="319"/>
      <c r="O120" s="319"/>
      <c r="P120" s="319"/>
      <c r="Q120" s="319"/>
      <c r="R120" s="319"/>
    </row>
    <row r="121" spans="1:21" x14ac:dyDescent="0.25">
      <c r="A121" s="5" t="s">
        <v>26</v>
      </c>
      <c r="B121" s="5" t="s">
        <v>2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35" t="s">
        <v>38</v>
      </c>
      <c r="I121" s="5" t="s">
        <v>39</v>
      </c>
      <c r="J121" s="24" t="s">
        <v>20</v>
      </c>
      <c r="L121" s="5" t="s">
        <v>26</v>
      </c>
      <c r="M121" s="5" t="s">
        <v>2</v>
      </c>
      <c r="N121" s="5" t="s">
        <v>3</v>
      </c>
      <c r="O121" s="5" t="s">
        <v>4</v>
      </c>
      <c r="P121" s="5" t="s">
        <v>5</v>
      </c>
      <c r="Q121" s="5" t="s">
        <v>6</v>
      </c>
      <c r="R121" s="5" t="s">
        <v>7</v>
      </c>
      <c r="S121" s="35" t="s">
        <v>38</v>
      </c>
      <c r="T121" s="5" t="s">
        <v>39</v>
      </c>
      <c r="U121" s="24" t="s">
        <v>20</v>
      </c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"/>
      <c r="B135" s="8"/>
      <c r="C135" s="8"/>
      <c r="D135" s="8"/>
      <c r="E135" s="8"/>
      <c r="F135" s="12" t="s">
        <v>14</v>
      </c>
      <c r="G135" s="13">
        <f>SUM(G122:G134)</f>
        <v>0</v>
      </c>
      <c r="H135" s="13">
        <f>SUM(H122:H134)</f>
        <v>0</v>
      </c>
      <c r="I135" s="13">
        <f>SUM(I122:I134)</f>
        <v>0</v>
      </c>
      <c r="J135" s="13">
        <f>G136-H135</f>
        <v>0</v>
      </c>
      <c r="L135" s="8"/>
      <c r="M135" s="8"/>
      <c r="N135" s="8"/>
      <c r="O135" s="8"/>
      <c r="P135" s="8"/>
      <c r="Q135" s="12" t="s">
        <v>14</v>
      </c>
      <c r="R135" s="13">
        <f>SUM(R122:R134)</f>
        <v>0</v>
      </c>
      <c r="S135" s="13">
        <f>SUM(S122:S134)</f>
        <v>0</v>
      </c>
      <c r="T135" s="13">
        <f>SUM(T122:T134)</f>
        <v>0</v>
      </c>
      <c r="U135" s="13">
        <f>R136-S135</f>
        <v>0</v>
      </c>
    </row>
    <row r="136" spans="1:21" x14ac:dyDescent="0.25">
      <c r="A136" s="8"/>
      <c r="B136" s="31" t="s">
        <v>40</v>
      </c>
      <c r="C136" s="8"/>
      <c r="D136" s="8"/>
      <c r="E136" s="8"/>
      <c r="F136" s="12" t="s">
        <v>17</v>
      </c>
      <c r="G136" s="12">
        <f>G135*0.99</f>
        <v>0</v>
      </c>
      <c r="H136" s="8"/>
      <c r="I136" s="8"/>
      <c r="J136" s="8"/>
      <c r="L136" s="8"/>
      <c r="M136" s="31" t="s">
        <v>40</v>
      </c>
      <c r="N136" s="8"/>
      <c r="O136" s="8"/>
      <c r="P136" s="8"/>
      <c r="Q136" s="12" t="s">
        <v>17</v>
      </c>
      <c r="R136" s="12">
        <f>R135*0.99</f>
        <v>0</v>
      </c>
      <c r="S136" s="8"/>
      <c r="T136" s="8"/>
      <c r="U136" s="8"/>
    </row>
    <row r="137" spans="1:21" ht="15.75" x14ac:dyDescent="0.25">
      <c r="A137" s="8"/>
      <c r="B137" s="8"/>
      <c r="C137" s="8"/>
      <c r="D137" s="8"/>
      <c r="E137" s="8"/>
      <c r="F137" s="330" t="s">
        <v>18</v>
      </c>
      <c r="G137" s="331"/>
      <c r="H137" s="332"/>
      <c r="I137" s="42">
        <f>G136-I135</f>
        <v>0</v>
      </c>
      <c r="L137" s="8"/>
      <c r="M137" s="8"/>
      <c r="N137" s="8"/>
      <c r="O137" s="8"/>
      <c r="P137" s="8"/>
      <c r="Q137" s="330" t="s">
        <v>18</v>
      </c>
      <c r="R137" s="331"/>
      <c r="S137" s="332"/>
      <c r="T137" s="42">
        <f>R136-T135</f>
        <v>0</v>
      </c>
    </row>
  </sheetData>
  <mergeCells count="24">
    <mergeCell ref="D1:G2"/>
    <mergeCell ref="O1:R2"/>
    <mergeCell ref="F23:H23"/>
    <mergeCell ref="Q23:S23"/>
    <mergeCell ref="D27:G28"/>
    <mergeCell ref="O27:R28"/>
    <mergeCell ref="F45:H45"/>
    <mergeCell ref="Q45:S45"/>
    <mergeCell ref="D49:G50"/>
    <mergeCell ref="O49:R50"/>
    <mergeCell ref="F67:H67"/>
    <mergeCell ref="Q67:S67"/>
    <mergeCell ref="D73:G74"/>
    <mergeCell ref="O73:R74"/>
    <mergeCell ref="F91:H91"/>
    <mergeCell ref="Q91:S91"/>
    <mergeCell ref="D96:G97"/>
    <mergeCell ref="O96:R97"/>
    <mergeCell ref="F114:H114"/>
    <mergeCell ref="Q114:S114"/>
    <mergeCell ref="D119:G120"/>
    <mergeCell ref="O119:R120"/>
    <mergeCell ref="F137:H137"/>
    <mergeCell ref="Q137:S13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9"/>
      <c r="E2" s="319"/>
      <c r="F2" s="319"/>
      <c r="G2" s="319"/>
      <c r="O2" s="319"/>
      <c r="P2" s="319"/>
      <c r="Q2" s="319"/>
      <c r="R2" s="31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0" t="s">
        <v>18</v>
      </c>
      <c r="G19" s="331"/>
      <c r="H19" s="332"/>
      <c r="I19" s="42">
        <f>G18-I17</f>
        <v>72.799999999999955</v>
      </c>
      <c r="L19" s="8"/>
      <c r="M19" s="8"/>
      <c r="N19" s="8"/>
      <c r="O19" s="8"/>
      <c r="P19" s="8"/>
      <c r="Q19" s="330" t="s">
        <v>18</v>
      </c>
      <c r="R19" s="331"/>
      <c r="S19" s="332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9"/>
      <c r="E24" s="319"/>
      <c r="F24" s="319"/>
      <c r="G24" s="319"/>
      <c r="O24" s="319"/>
      <c r="P24" s="319"/>
      <c r="Q24" s="319"/>
      <c r="R24" s="31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0" t="s">
        <v>18</v>
      </c>
      <c r="G41" s="331"/>
      <c r="H41" s="332"/>
      <c r="I41" s="42">
        <f>I40-J39</f>
        <v>15.5</v>
      </c>
      <c r="L41" s="8"/>
      <c r="M41" s="8"/>
      <c r="N41" s="8"/>
      <c r="O41" s="8"/>
      <c r="P41" s="8"/>
      <c r="Q41" s="330" t="s">
        <v>18</v>
      </c>
      <c r="R41" s="331"/>
      <c r="S41" s="332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9"/>
      <c r="E46" s="319"/>
      <c r="F46" s="319"/>
      <c r="G46" s="319"/>
      <c r="O46" s="319"/>
      <c r="P46" s="319"/>
      <c r="Q46" s="319"/>
      <c r="R46" s="3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0" t="s">
        <v>18</v>
      </c>
      <c r="G63" s="331"/>
      <c r="H63" s="332"/>
      <c r="I63" s="42">
        <f>G62-J61</f>
        <v>8.5999999999999943</v>
      </c>
      <c r="L63" s="8"/>
      <c r="M63" s="8"/>
      <c r="N63" s="8"/>
      <c r="O63" s="8"/>
      <c r="P63" s="8"/>
      <c r="Q63" s="330" t="s">
        <v>18</v>
      </c>
      <c r="R63" s="331"/>
      <c r="S63" s="332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9"/>
      <c r="E70" s="319"/>
      <c r="F70" s="319"/>
      <c r="G70" s="319"/>
      <c r="O70" s="319"/>
      <c r="P70" s="319"/>
      <c r="Q70" s="319"/>
      <c r="R70" s="31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0" t="s">
        <v>18</v>
      </c>
      <c r="G87" s="331"/>
      <c r="H87" s="332"/>
      <c r="I87" s="42">
        <f>G86-I85</f>
        <v>0</v>
      </c>
      <c r="L87" s="8"/>
      <c r="M87" s="8"/>
      <c r="N87" s="8"/>
      <c r="O87" s="8"/>
      <c r="P87" s="8"/>
      <c r="Q87" s="330" t="s">
        <v>18</v>
      </c>
      <c r="R87" s="331"/>
      <c r="S87" s="332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9"/>
      <c r="E93" s="319"/>
      <c r="F93" s="319"/>
      <c r="G93" s="319"/>
      <c r="O93" s="319"/>
      <c r="P93" s="319"/>
      <c r="Q93" s="319"/>
      <c r="R93" s="31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0" t="s">
        <v>18</v>
      </c>
      <c r="G110" s="331"/>
      <c r="H110" s="332"/>
      <c r="I110" s="42">
        <f>G109-J108</f>
        <v>36.300000000000011</v>
      </c>
      <c r="L110" s="8"/>
      <c r="M110" s="8"/>
      <c r="N110" s="8"/>
      <c r="O110" s="8"/>
      <c r="P110" s="8"/>
      <c r="Q110" s="330" t="s">
        <v>18</v>
      </c>
      <c r="R110" s="331"/>
      <c r="S110" s="332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9"/>
      <c r="E116" s="319"/>
      <c r="F116" s="319"/>
      <c r="G116" s="319"/>
      <c r="O116" s="319"/>
      <c r="P116" s="319"/>
      <c r="Q116" s="319"/>
      <c r="R116" s="3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0" t="s">
        <v>18</v>
      </c>
      <c r="G133" s="331"/>
      <c r="H133" s="332"/>
      <c r="I133" s="42">
        <f>G132-I131</f>
        <v>0</v>
      </c>
      <c r="L133" s="8"/>
      <c r="M133" s="8"/>
      <c r="N133" s="8"/>
      <c r="O133" s="8"/>
      <c r="P133" s="8"/>
      <c r="Q133" s="330" t="s">
        <v>18</v>
      </c>
      <c r="R133" s="331"/>
      <c r="S133" s="33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6" zoomScale="93" zoomScaleNormal="93" workbookViewId="0">
      <selection activeCell="K130" sqref="K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105.75999999999999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1" zoomScale="80" zoomScaleNormal="80" workbookViewId="0">
      <selection activeCell="A334" sqref="A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1"/>
      <c r="R113" s="321"/>
      <c r="S113" s="321"/>
      <c r="T113" s="32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10260</v>
      </c>
      <c r="G344" s="14"/>
      <c r="H344" s="14"/>
      <c r="I344" s="16">
        <f>SUM(I296:I343)</f>
        <v>9730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10157.4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427.39999999999964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0" t="s">
        <v>40</v>
      </c>
      <c r="C14" s="331"/>
      <c r="D14" s="332"/>
      <c r="E14" s="13">
        <f>SUM(E5:E13)</f>
        <v>300</v>
      </c>
      <c r="F14" s="8"/>
      <c r="I14" s="330" t="s">
        <v>40</v>
      </c>
      <c r="J14" s="331"/>
      <c r="K14" s="33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0" t="s">
        <v>40</v>
      </c>
      <c r="C31" s="331"/>
      <c r="D31" s="332"/>
      <c r="E31" s="13">
        <f>SUM(E22:E30)</f>
        <v>60</v>
      </c>
      <c r="F31" s="8"/>
      <c r="I31" s="330" t="s">
        <v>40</v>
      </c>
      <c r="J31" s="331"/>
      <c r="K31" s="3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0" t="s">
        <v>40</v>
      </c>
      <c r="C48" s="331"/>
      <c r="D48" s="332"/>
      <c r="E48" s="13">
        <f>SUM(E39:E47)</f>
        <v>165</v>
      </c>
      <c r="F48" s="8"/>
      <c r="I48" s="330" t="s">
        <v>40</v>
      </c>
      <c r="J48" s="331"/>
      <c r="K48" s="33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0" t="s">
        <v>40</v>
      </c>
      <c r="C65" s="331"/>
      <c r="D65" s="332"/>
      <c r="E65" s="13">
        <f>SUM(E56:E64)</f>
        <v>300</v>
      </c>
      <c r="F65" s="8"/>
      <c r="I65" s="330" t="s">
        <v>40</v>
      </c>
      <c r="J65" s="331"/>
      <c r="K65" s="33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0" t="s">
        <v>40</v>
      </c>
      <c r="C83" s="331"/>
      <c r="D83" s="332"/>
      <c r="E83" s="13">
        <f>SUM(E74:E82)</f>
        <v>0</v>
      </c>
      <c r="F83" s="8"/>
      <c r="I83" s="330" t="s">
        <v>40</v>
      </c>
      <c r="J83" s="331"/>
      <c r="K83" s="3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0" t="s">
        <v>40</v>
      </c>
      <c r="C101" s="331"/>
      <c r="D101" s="332"/>
      <c r="E101" s="13">
        <f>SUM(E92:E100)</f>
        <v>0</v>
      </c>
      <c r="F101" s="8"/>
      <c r="I101" s="330" t="s">
        <v>40</v>
      </c>
      <c r="J101" s="331"/>
      <c r="K101" s="3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7" t="s">
        <v>46</v>
      </c>
      <c r="J2" s="337"/>
      <c r="K2" s="337"/>
    </row>
    <row r="3" spans="4:12" x14ac:dyDescent="0.25">
      <c r="D3" s="351" t="s">
        <v>24</v>
      </c>
      <c r="E3" s="351"/>
      <c r="H3" s="352" t="s">
        <v>24</v>
      </c>
      <c r="I3" s="352"/>
      <c r="J3" s="352"/>
      <c r="K3" s="352"/>
      <c r="L3" s="35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54"/>
      <c r="E33" s="356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37" t="s">
        <v>46</v>
      </c>
      <c r="J38" s="337"/>
      <c r="K38" s="337"/>
    </row>
    <row r="39" spans="4:12" x14ac:dyDescent="0.25">
      <c r="D39" s="351" t="s">
        <v>87</v>
      </c>
      <c r="E39" s="351"/>
      <c r="H39" s="352" t="s">
        <v>87</v>
      </c>
      <c r="I39" s="352"/>
      <c r="J39" s="352"/>
      <c r="K39" s="352"/>
      <c r="L39" s="35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7" t="s">
        <v>46</v>
      </c>
      <c r="J68" s="337"/>
      <c r="K68" s="337"/>
    </row>
    <row r="69" spans="4:12" x14ac:dyDescent="0.25">
      <c r="D69" s="351" t="s">
        <v>88</v>
      </c>
      <c r="E69" s="351"/>
      <c r="H69" s="352" t="s">
        <v>88</v>
      </c>
      <c r="I69" s="352"/>
      <c r="J69" s="352"/>
      <c r="K69" s="352"/>
      <c r="L69" s="35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7" t="s">
        <v>46</v>
      </c>
      <c r="J99" s="337"/>
      <c r="K99" s="337"/>
    </row>
    <row r="100" spans="4:12" x14ac:dyDescent="0.25">
      <c r="D100" s="64" t="s">
        <v>566</v>
      </c>
      <c r="H100" s="352" t="s">
        <v>89</v>
      </c>
      <c r="I100" s="352"/>
      <c r="J100" s="352"/>
      <c r="K100" s="352"/>
      <c r="L100" s="352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7" t="s">
        <v>46</v>
      </c>
      <c r="J129" s="337"/>
      <c r="K129" s="337"/>
    </row>
    <row r="130" spans="4:12" x14ac:dyDescent="0.25">
      <c r="D130" s="64" t="s">
        <v>565</v>
      </c>
      <c r="H130" s="352" t="s">
        <v>97</v>
      </c>
      <c r="I130" s="352"/>
      <c r="J130" s="352"/>
      <c r="K130" s="352"/>
      <c r="L130" s="352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7" t="s">
        <v>46</v>
      </c>
      <c r="J160" s="337"/>
      <c r="K160" s="337"/>
    </row>
    <row r="161" spans="4:12" x14ac:dyDescent="0.25">
      <c r="D161" s="64" t="s">
        <v>565</v>
      </c>
      <c r="H161" s="352" t="s">
        <v>91</v>
      </c>
      <c r="I161" s="352"/>
      <c r="J161" s="352"/>
      <c r="K161" s="352"/>
      <c r="L161" s="352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63">
        <f>SUM(E164:E186)</f>
        <v>5457.1655000000001</v>
      </c>
    </row>
    <row r="188" spans="4:12" x14ac:dyDescent="0.25">
      <c r="D188" s="354"/>
      <c r="E188" s="364"/>
    </row>
    <row r="190" spans="4:12" x14ac:dyDescent="0.25">
      <c r="I190" s="337" t="s">
        <v>46</v>
      </c>
      <c r="J190" s="337"/>
      <c r="K190" s="337"/>
    </row>
    <row r="191" spans="4:12" x14ac:dyDescent="0.25">
      <c r="D191" s="64" t="s">
        <v>46</v>
      </c>
      <c r="H191" s="352" t="s">
        <v>92</v>
      </c>
      <c r="I191" s="352"/>
      <c r="J191" s="352"/>
      <c r="K191" s="352"/>
      <c r="L191" s="352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7" t="s">
        <v>46</v>
      </c>
      <c r="J220" s="337"/>
      <c r="K220" s="337"/>
    </row>
    <row r="221" spans="4:12" x14ac:dyDescent="0.25">
      <c r="D221" s="64" t="s">
        <v>46</v>
      </c>
      <c r="H221" s="352" t="s">
        <v>93</v>
      </c>
      <c r="I221" s="352"/>
      <c r="J221" s="352"/>
      <c r="K221" s="352"/>
      <c r="L221" s="352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7" t="s">
        <v>46</v>
      </c>
      <c r="J250" s="337"/>
      <c r="K250" s="337"/>
    </row>
    <row r="251" spans="4:12" x14ac:dyDescent="0.25">
      <c r="D251" s="64" t="s">
        <v>46</v>
      </c>
      <c r="H251" s="352" t="s">
        <v>844</v>
      </c>
      <c r="I251" s="352"/>
      <c r="J251" s="352"/>
      <c r="K251" s="352"/>
      <c r="L251" s="352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7" t="s">
        <v>46</v>
      </c>
      <c r="J281" s="337"/>
      <c r="K281" s="337"/>
    </row>
    <row r="282" spans="4:12" x14ac:dyDescent="0.25">
      <c r="D282" s="64" t="s">
        <v>46</v>
      </c>
      <c r="H282" s="352" t="s">
        <v>99</v>
      </c>
      <c r="I282" s="352"/>
      <c r="J282" s="352"/>
      <c r="K282" s="352"/>
      <c r="L282" s="352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59">
        <f>SUM(E285:E307)</f>
        <v>6195.6488279999985</v>
      </c>
    </row>
    <row r="309" spans="4:12" x14ac:dyDescent="0.25">
      <c r="D309" s="354"/>
      <c r="E309" s="360"/>
    </row>
    <row r="311" spans="4:12" x14ac:dyDescent="0.25">
      <c r="I311" s="337" t="s">
        <v>46</v>
      </c>
      <c r="J311" s="337"/>
      <c r="K311" s="337"/>
    </row>
    <row r="312" spans="4:12" x14ac:dyDescent="0.25">
      <c r="H312" s="352" t="s">
        <v>96</v>
      </c>
      <c r="I312" s="352"/>
      <c r="J312" s="352"/>
      <c r="K312" s="352"/>
      <c r="L312" s="35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7" t="s">
        <v>40</v>
      </c>
      <c r="I337" s="358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7" t="s">
        <v>46</v>
      </c>
      <c r="J342" s="337"/>
      <c r="K342" s="337"/>
    </row>
    <row r="343" spans="4:12" x14ac:dyDescent="0.25">
      <c r="H343" s="352" t="s">
        <v>0</v>
      </c>
      <c r="I343" s="352"/>
      <c r="J343" s="352"/>
      <c r="K343" s="352"/>
      <c r="L343" s="35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7" t="s">
        <v>40</v>
      </c>
      <c r="I368" s="358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150</v>
      </c>
    </row>
    <row r="370" spans="4:5" x14ac:dyDescent="0.25">
      <c r="D370" s="354"/>
      <c r="E370" s="35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106.20000000000005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9"/>
      <c r="E8" s="319"/>
      <c r="F8" s="319"/>
      <c r="G8" s="31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9" t="s">
        <v>96</v>
      </c>
      <c r="C1" s="329"/>
      <c r="D1" s="329"/>
      <c r="E1" s="329"/>
      <c r="F1" s="32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A137" zoomScaleNormal="100" workbookViewId="0">
      <selection activeCell="J153" sqref="J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/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87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6" zoomScale="91" zoomScaleNormal="91" workbookViewId="0">
      <selection activeCell="F424" sqref="F4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0" t="s">
        <v>18</v>
      </c>
      <c r="F63" s="331"/>
      <c r="G63" s="331"/>
      <c r="H63" s="332"/>
      <c r="I63" s="30">
        <f>G62-I61</f>
        <v>903.5</v>
      </c>
      <c r="J63" s="80"/>
      <c r="L63" s="8"/>
      <c r="M63" s="8"/>
      <c r="N63" s="8"/>
      <c r="O63" s="8"/>
      <c r="P63" s="330" t="s">
        <v>18</v>
      </c>
      <c r="Q63" s="331"/>
      <c r="R63" s="331"/>
      <c r="S63" s="33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9" t="s">
        <v>88</v>
      </c>
      <c r="D69" s="329"/>
      <c r="E69" s="329"/>
      <c r="N69" s="329" t="s">
        <v>89</v>
      </c>
      <c r="O69" s="329"/>
      <c r="P69" s="32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0" t="s">
        <v>18</v>
      </c>
      <c r="F131" s="331"/>
      <c r="G131" s="331"/>
      <c r="H131" s="332"/>
      <c r="I131" s="30">
        <f>G130-I129</f>
        <v>606</v>
      </c>
      <c r="J131" s="80"/>
      <c r="L131" s="8"/>
      <c r="M131" s="8"/>
      <c r="N131" s="8"/>
      <c r="O131" s="8"/>
      <c r="P131" s="330" t="s">
        <v>18</v>
      </c>
      <c r="Q131" s="331"/>
      <c r="R131" s="331"/>
      <c r="S131" s="33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9" t="s">
        <v>97</v>
      </c>
      <c r="D137" s="329"/>
      <c r="E137" s="329"/>
      <c r="N137" s="329" t="s">
        <v>91</v>
      </c>
      <c r="O137" s="329"/>
      <c r="P137" s="32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0" t="s">
        <v>18</v>
      </c>
      <c r="F199" s="331"/>
      <c r="G199" s="331"/>
      <c r="H199" s="332"/>
      <c r="I199" s="30">
        <f>G198-I197</f>
        <v>956.5</v>
      </c>
      <c r="J199" s="80"/>
      <c r="L199" s="8"/>
      <c r="M199" s="8"/>
      <c r="N199" s="8"/>
      <c r="O199" s="8"/>
      <c r="P199" s="330" t="s">
        <v>18</v>
      </c>
      <c r="Q199" s="331"/>
      <c r="R199" s="331"/>
      <c r="S199" s="33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9" t="s">
        <v>92</v>
      </c>
      <c r="D205" s="329"/>
      <c r="E205" s="329"/>
      <c r="N205" s="329" t="s">
        <v>93</v>
      </c>
      <c r="O205" s="329"/>
      <c r="P205" s="3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0" t="s">
        <v>18</v>
      </c>
      <c r="F279" s="331"/>
      <c r="G279" s="331"/>
      <c r="H279" s="332"/>
      <c r="I279" s="30">
        <f>G278-I277</f>
        <v>1925.099000000002</v>
      </c>
      <c r="J279" s="80"/>
      <c r="L279" s="8"/>
      <c r="M279" s="8"/>
      <c r="N279" s="8"/>
      <c r="O279" s="8"/>
      <c r="P279" s="330" t="s">
        <v>18</v>
      </c>
      <c r="Q279" s="331"/>
      <c r="R279" s="331"/>
      <c r="S279" s="33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9" t="s">
        <v>94</v>
      </c>
      <c r="D287" s="329"/>
      <c r="E287" s="329"/>
      <c r="N287" s="329" t="s">
        <v>99</v>
      </c>
      <c r="O287" s="329"/>
      <c r="P287" s="32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0" t="s">
        <v>18</v>
      </c>
      <c r="F361" s="331"/>
      <c r="G361" s="331"/>
      <c r="H361" s="332"/>
      <c r="I361" s="30">
        <f>G360-I359</f>
        <v>1553.4781999999977</v>
      </c>
      <c r="J361" s="80"/>
      <c r="L361" s="8"/>
      <c r="M361" s="8"/>
      <c r="N361" s="8"/>
      <c r="O361" s="8"/>
      <c r="P361" s="330" t="s">
        <v>18</v>
      </c>
      <c r="Q361" s="331"/>
      <c r="R361" s="331"/>
      <c r="S361" s="33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9" t="s">
        <v>96</v>
      </c>
      <c r="D370" s="329"/>
      <c r="E370" s="329"/>
      <c r="N370" s="329" t="s">
        <v>0</v>
      </c>
      <c r="O370" s="329"/>
      <c r="P370" s="32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/>
      <c r="G423" s="14"/>
      <c r="H423" s="14"/>
      <c r="I423" s="14"/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/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/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12780.74</v>
      </c>
      <c r="H431" s="14"/>
      <c r="I431" s="16">
        <f>SUM(I372:I430)</f>
        <v>10250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12397.317799999999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0" t="s">
        <v>18</v>
      </c>
      <c r="F433" s="331"/>
      <c r="G433" s="331"/>
      <c r="H433" s="332"/>
      <c r="I433" s="30">
        <f>G432-I431</f>
        <v>2147.3177999999989</v>
      </c>
      <c r="J433" s="80"/>
      <c r="L433" s="8"/>
      <c r="M433" s="8"/>
      <c r="N433" s="8"/>
      <c r="O433" s="8"/>
      <c r="P433" s="330" t="s">
        <v>18</v>
      </c>
      <c r="Q433" s="331"/>
      <c r="R433" s="331"/>
      <c r="S433" s="332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29" t="s">
        <v>24</v>
      </c>
      <c r="D440" s="329"/>
      <c r="E440" s="329"/>
      <c r="N440" s="329" t="s">
        <v>24</v>
      </c>
      <c r="O440" s="329"/>
      <c r="P440" s="32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0" t="s">
        <v>18</v>
      </c>
      <c r="F502" s="331"/>
      <c r="G502" s="331"/>
      <c r="H502" s="332"/>
      <c r="I502" s="30">
        <f>G501-I500</f>
        <v>0</v>
      </c>
      <c r="J502" s="80"/>
      <c r="L502" s="8"/>
      <c r="M502" s="8"/>
      <c r="N502" s="8"/>
      <c r="O502" s="8"/>
      <c r="P502" s="330" t="s">
        <v>18</v>
      </c>
      <c r="Q502" s="331"/>
      <c r="R502" s="331"/>
      <c r="S502" s="33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0" t="s">
        <v>18</v>
      </c>
      <c r="F17" s="331"/>
      <c r="G17" s="331"/>
      <c r="H17" s="332"/>
      <c r="I17" s="30">
        <f>G16-I15</f>
        <v>0</v>
      </c>
      <c r="K17" s="8"/>
      <c r="L17" s="8"/>
      <c r="M17" s="8"/>
      <c r="N17" s="8"/>
      <c r="O17" s="330" t="s">
        <v>18</v>
      </c>
      <c r="P17" s="331"/>
      <c r="Q17" s="331"/>
      <c r="R17" s="33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0" t="s">
        <v>18</v>
      </c>
      <c r="F38" s="331"/>
      <c r="G38" s="331"/>
      <c r="H38" s="332"/>
      <c r="I38" s="30">
        <f>G37-I36</f>
        <v>21.700000000000045</v>
      </c>
      <c r="K38" s="8"/>
      <c r="L38" s="8"/>
      <c r="M38" s="8"/>
      <c r="N38" s="8"/>
      <c r="O38" s="330" t="s">
        <v>18</v>
      </c>
      <c r="P38" s="331"/>
      <c r="Q38" s="331"/>
      <c r="R38" s="33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0" t="s">
        <v>18</v>
      </c>
      <c r="F59" s="331"/>
      <c r="G59" s="331"/>
      <c r="H59" s="332"/>
      <c r="I59" s="30">
        <f>G58-I57</f>
        <v>0</v>
      </c>
      <c r="K59" s="8"/>
      <c r="L59" s="8"/>
      <c r="M59" s="8"/>
      <c r="N59" s="8"/>
      <c r="O59" s="330" t="s">
        <v>18</v>
      </c>
      <c r="P59" s="331"/>
      <c r="Q59" s="331"/>
      <c r="R59" s="33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0" t="s">
        <v>18</v>
      </c>
      <c r="F82" s="331"/>
      <c r="G82" s="331"/>
      <c r="H82" s="332"/>
      <c r="I82" s="30">
        <f>G81-I80</f>
        <v>8.1999999999999886</v>
      </c>
      <c r="K82" s="8"/>
      <c r="L82" s="8"/>
      <c r="M82" s="8"/>
      <c r="N82" s="8"/>
      <c r="O82" s="330" t="s">
        <v>18</v>
      </c>
      <c r="P82" s="331"/>
      <c r="Q82" s="331"/>
      <c r="R82" s="3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0" t="s">
        <v>18</v>
      </c>
      <c r="F104" s="331"/>
      <c r="G104" s="331"/>
      <c r="H104" s="332"/>
      <c r="I104" s="30">
        <f>G103-I102</f>
        <v>0</v>
      </c>
      <c r="K104" s="8"/>
      <c r="L104" s="8"/>
      <c r="M104" s="8"/>
      <c r="N104" s="8"/>
      <c r="O104" s="330" t="s">
        <v>18</v>
      </c>
      <c r="P104" s="331"/>
      <c r="Q104" s="331"/>
      <c r="R104" s="3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0" t="s">
        <v>18</v>
      </c>
      <c r="F125" s="331"/>
      <c r="G125" s="331"/>
      <c r="H125" s="332"/>
      <c r="I125" s="30">
        <f>G124-I123</f>
        <v>0</v>
      </c>
      <c r="K125" s="8"/>
      <c r="L125" s="8"/>
      <c r="M125" s="8"/>
      <c r="N125" s="8"/>
      <c r="O125" s="330" t="s">
        <v>18</v>
      </c>
      <c r="P125" s="331"/>
      <c r="Q125" s="331"/>
      <c r="R125" s="3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9" t="s">
        <v>88</v>
      </c>
      <c r="D20" s="329"/>
      <c r="E20" s="329"/>
      <c r="N20" s="329" t="s">
        <v>89</v>
      </c>
      <c r="O20" s="329"/>
      <c r="P20" s="32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9" t="s">
        <v>97</v>
      </c>
      <c r="D38" s="329"/>
      <c r="E38" s="329"/>
      <c r="N38" s="329" t="s">
        <v>91</v>
      </c>
      <c r="O38" s="329"/>
      <c r="P38" s="32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9" t="s">
        <v>92</v>
      </c>
      <c r="D57" s="329"/>
      <c r="E57" s="329"/>
      <c r="N57" s="329" t="s">
        <v>93</v>
      </c>
      <c r="O57" s="329"/>
      <c r="P57" s="3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9" t="s">
        <v>94</v>
      </c>
      <c r="D75" s="329"/>
      <c r="E75" s="329"/>
      <c r="N75" s="329" t="s">
        <v>99</v>
      </c>
      <c r="O75" s="329"/>
      <c r="P75" s="32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9" t="s">
        <v>96</v>
      </c>
      <c r="D94" s="329"/>
      <c r="E94" s="329"/>
      <c r="N94" s="329" t="s">
        <v>0</v>
      </c>
      <c r="O94" s="329"/>
      <c r="P94" s="3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9" t="s">
        <v>24</v>
      </c>
      <c r="D1" s="329"/>
      <c r="E1" s="329"/>
      <c r="N1" s="329" t="s">
        <v>87</v>
      </c>
      <c r="O1" s="329"/>
      <c r="P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0" t="s">
        <v>18</v>
      </c>
      <c r="G17" s="331"/>
      <c r="H17" s="331"/>
      <c r="I17" s="332"/>
      <c r="J17" s="30">
        <f>G16-J15</f>
        <v>48.799999999999955</v>
      </c>
      <c r="L17" s="7"/>
      <c r="M17" s="8"/>
      <c r="N17" s="8"/>
      <c r="O17" s="8"/>
      <c r="P17" s="8"/>
      <c r="Q17" s="330" t="s">
        <v>18</v>
      </c>
      <c r="R17" s="331"/>
      <c r="S17" s="331"/>
      <c r="T17" s="33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9" t="s">
        <v>88</v>
      </c>
      <c r="D24" s="329"/>
      <c r="E24" s="329"/>
      <c r="N24" s="329" t="s">
        <v>89</v>
      </c>
      <c r="O24" s="329"/>
      <c r="P24" s="32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0" t="s">
        <v>18</v>
      </c>
      <c r="G40" s="331"/>
      <c r="H40" s="331"/>
      <c r="I40" s="332"/>
      <c r="J40" s="30">
        <f>G39-J38</f>
        <v>8.7999999999999972</v>
      </c>
      <c r="L40" s="7"/>
      <c r="M40" s="8"/>
      <c r="N40" s="8"/>
      <c r="O40" s="8"/>
      <c r="P40" s="8"/>
      <c r="Q40" s="330" t="s">
        <v>18</v>
      </c>
      <c r="R40" s="331"/>
      <c r="S40" s="331"/>
      <c r="T40" s="33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9" t="s">
        <v>97</v>
      </c>
      <c r="D48" s="329"/>
      <c r="E48" s="329"/>
      <c r="N48" s="329" t="s">
        <v>91</v>
      </c>
      <c r="O48" s="329"/>
      <c r="P48" s="3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0" t="s">
        <v>18</v>
      </c>
      <c r="G64" s="331"/>
      <c r="H64" s="331"/>
      <c r="I64" s="332"/>
      <c r="J64" s="30">
        <f>G63-J62</f>
        <v>35</v>
      </c>
      <c r="L64" s="7"/>
      <c r="M64" s="8"/>
      <c r="N64" s="8"/>
      <c r="O64" s="8"/>
      <c r="P64" s="8"/>
      <c r="Q64" s="330" t="s">
        <v>18</v>
      </c>
      <c r="R64" s="331"/>
      <c r="S64" s="331"/>
      <c r="T64" s="3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9" t="s">
        <v>92</v>
      </c>
      <c r="D71" s="329"/>
      <c r="E71" s="329"/>
      <c r="N71" s="329" t="s">
        <v>93</v>
      </c>
      <c r="O71" s="329"/>
      <c r="P71" s="3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0" t="s">
        <v>18</v>
      </c>
      <c r="G87" s="331"/>
      <c r="H87" s="331"/>
      <c r="I87" s="332"/>
      <c r="J87" s="30">
        <f>G86-J85</f>
        <v>17.599999999999994</v>
      </c>
      <c r="L87" s="7"/>
      <c r="M87" s="8"/>
      <c r="N87" s="8"/>
      <c r="O87" s="8"/>
      <c r="P87" s="8"/>
      <c r="Q87" s="330" t="s">
        <v>18</v>
      </c>
      <c r="R87" s="331"/>
      <c r="S87" s="331"/>
      <c r="T87" s="3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9" t="s">
        <v>94</v>
      </c>
      <c r="D95" s="329"/>
      <c r="E95" s="329"/>
      <c r="N95" s="329" t="s">
        <v>99</v>
      </c>
      <c r="O95" s="329"/>
      <c r="P95" s="3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0" t="s">
        <v>18</v>
      </c>
      <c r="G111" s="331"/>
      <c r="H111" s="331"/>
      <c r="I111" s="332"/>
      <c r="J111" s="30">
        <f>G110-J109</f>
        <v>8.5999999999999943</v>
      </c>
      <c r="L111" s="7"/>
      <c r="M111" s="8"/>
      <c r="N111" s="8"/>
      <c r="O111" s="8"/>
      <c r="P111" s="8"/>
      <c r="Q111" s="330" t="s">
        <v>18</v>
      </c>
      <c r="R111" s="331"/>
      <c r="S111" s="331"/>
      <c r="T111" s="3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9" t="s">
        <v>100</v>
      </c>
      <c r="D118" s="329"/>
      <c r="E118" s="329"/>
      <c r="N118" s="329" t="s">
        <v>0</v>
      </c>
      <c r="O118" s="329"/>
      <c r="P118" s="3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0" t="s">
        <v>18</v>
      </c>
      <c r="G134" s="331"/>
      <c r="H134" s="331"/>
      <c r="I134" s="332"/>
      <c r="J134" s="30">
        <f>G133-J132</f>
        <v>63.799999999999955</v>
      </c>
      <c r="L134" s="7"/>
      <c r="M134" s="8"/>
      <c r="N134" s="8"/>
      <c r="O134" s="8"/>
      <c r="P134" s="8"/>
      <c r="Q134" s="330" t="s">
        <v>18</v>
      </c>
      <c r="R134" s="331"/>
      <c r="S134" s="331"/>
      <c r="T134" s="3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2023-11-30T18:05:42Z</dcterms:modified>
</cp:coreProperties>
</file>