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4393.png" ContentType="image/png"/>
  <Override PartName="/xl/media/image4102.png" ContentType="image/png"/>
  <Override PartName="/xl/media/image3831.png" ContentType="image/png"/>
  <Override PartName="/xl/media/image3385.png" ContentType="image/png"/>
  <Override PartName="/xl/media/image3440.png" ContentType="image/png"/>
  <Override PartName="/xl/media/image4159.png" ContentType="image/png"/>
  <Override PartName="/xl/media/image3888.png" ContentType="image/png"/>
  <Override PartName="/xl/media/image3435.png" ContentType="image/png"/>
  <Override PartName="/xl/media/image3390.png" ContentType="image/png"/>
  <Override PartName="/xl/media/image3547.png" ContentType="image/png"/>
  <Override PartName="/xl/media/image3548.png" ContentType="image/png"/>
  <Override PartName="/xl/media/image3391.png" ContentType="image/png"/>
  <Override PartName="/xl/media/image3436.png" ContentType="image/png"/>
  <Override PartName="/xl/media/image3832.png" ContentType="image/png"/>
  <Override PartName="/xl/media/image4103.png" ContentType="image/png"/>
  <Override PartName="/xl/media/image4394.png" ContentType="image/png"/>
  <Override PartName="/xl/media/image3386.png" ContentType="image/png"/>
  <Override PartName="/xl/media/image3889.png" ContentType="image/png"/>
  <Override PartName="/xl/media/image3441.png" ContentType="image/png"/>
  <Override PartName="/xl/media/image3549.png" ContentType="image/png"/>
  <Override PartName="/xl/media/image3392.png" ContentType="image/png"/>
  <Override PartName="/xl/media/image3437.png" ContentType="image/png"/>
  <Override PartName="/xl/media/image3833.png" ContentType="image/png"/>
  <Override PartName="/xl/media/image4104.png" ContentType="image/png"/>
  <Override PartName="/xl/media/image4395.png" ContentType="image/png"/>
  <Override PartName="/xl/media/image3387.png" ContentType="image/png"/>
  <Override PartName="/xl/media/image3442.png" ContentType="image/png"/>
  <Override PartName="/xl/media/image3393.png" ContentType="image/png"/>
  <Override PartName="/xl/media/image3438.png" ContentType="image/png"/>
  <Override PartName="/xl/media/image3834.png" ContentType="image/png"/>
  <Override PartName="/xl/media/image4105.png" ContentType="image/png"/>
  <Override PartName="/xl/media/image4396.png" ContentType="image/png"/>
  <Override PartName="/xl/media/image3388.png" ContentType="image/png"/>
  <Override PartName="/xl/media/image3443.png" ContentType="image/png"/>
  <Override PartName="/xl/media/image3835.png" ContentType="image/png"/>
  <Override PartName="/xl/media/image4106.png" ContentType="image/png"/>
  <Override PartName="/xl/media/image4397.png" ContentType="image/png"/>
  <Override PartName="/xl/media/image3389.png" ContentType="image/png"/>
  <Override PartName="/xl/media/image4464.wmf" ContentType="image/x-wmf"/>
  <Override PartName="/xl/media/image3444.png" ContentType="image/png"/>
  <Override PartName="/xl/media/image3840.png" ContentType="image/png"/>
  <Override PartName="/xl/media/image4111.png" ContentType="image/png"/>
  <Override PartName="/xl/media/image3394.png" ContentType="image/png"/>
  <Override PartName="/xl/media/image3439.png" ContentType="image/png"/>
  <Override PartName="/xl/media/image4290.png" ContentType="image/png"/>
  <Override PartName="/xl/media/image3841.png" ContentType="image/png"/>
  <Override PartName="/xl/media/image4112.png" ContentType="image/png"/>
  <Override PartName="/xl/media/image3395.png" ContentType="image/png"/>
  <Override PartName="/xl/media/image3842.png" ContentType="image/png"/>
  <Override PartName="/xl/media/image4113.png" ContentType="image/png"/>
  <Override PartName="/xl/media/image3396.png" ContentType="image/png"/>
  <Override PartName="/xl/media/image3843.png" ContentType="image/png"/>
  <Override PartName="/xl/media/image4114.png" ContentType="image/png"/>
  <Override PartName="/xl/media/image3397.png" ContentType="image/png"/>
  <Override PartName="/xl/media/image3844.png" ContentType="image/png"/>
  <Override PartName="/xl/media/image4115.png" ContentType="image/png"/>
  <Override PartName="/xl/media/image3398.png" ContentType="image/png"/>
  <Override PartName="/xl/media/image3845.png" ContentType="image/png"/>
  <Override PartName="/xl/media/image4116.png" ContentType="image/png"/>
  <Override PartName="/xl/media/image3399.png" ContentType="image/png"/>
  <Override PartName="/xl/media/image3848.png" ContentType="image/png"/>
  <Override PartName="/xl/media/image4119.png" ContentType="image/png"/>
  <Override PartName="/xl/media/image3691.png" ContentType="image/png"/>
  <Override PartName="/xl/media/image3400.png" ContentType="image/png"/>
  <Override PartName="/xl/media/image3401.png" ContentType="image/png"/>
  <Override PartName="/xl/media/image3692.png" ContentType="image/png"/>
  <Override PartName="/xl/media/image3849.png" ContentType="image/png"/>
  <Override PartName="/xl/media/image3402.png" ContentType="image/png"/>
  <Override PartName="/xl/media/image3693.png" ContentType="image/png"/>
  <Override PartName="/xl/media/image3403.png" ContentType="image/png"/>
  <Override PartName="/xl/media/image3694.png" ContentType="image/png"/>
  <Override PartName="/xl/media/image3404.png" ContentType="image/png"/>
  <Override PartName="/xl/media/image3695.png" ContentType="image/png"/>
  <Override PartName="/xl/media/image3405.png" ContentType="image/png"/>
  <Override PartName="/xl/media/image3696.png" ContentType="image/png"/>
  <Override PartName="/xl/media/image3406.png" ContentType="image/png"/>
  <Override PartName="/xl/media/image3697.png" ContentType="image/png"/>
  <Override PartName="/xl/media/image3407.png" ContentType="image/png"/>
  <Override PartName="/xl/media/image3698.png" ContentType="image/png"/>
  <Override PartName="/xl/media/image3408.png" ContentType="image/png"/>
  <Override PartName="/xl/media/image3699.png" ContentType="image/png"/>
  <Override PartName="/xl/media/image4260.png" ContentType="image/png"/>
  <Override PartName="/xl/media/image3409.png" ContentType="image/png"/>
  <Override PartName="/xl/media/image3410.png" ContentType="image/png"/>
  <Override PartName="/xl/media/image4129.png" ContentType="image/png"/>
  <Override PartName="/xl/media/image3858.png" ContentType="image/png"/>
  <Override PartName="/xl/media/image3411.png" ContentType="image/png"/>
  <Override PartName="/xl/media/image3859.png" ContentType="image/png"/>
  <Override PartName="/xl/media/image3412.png" ContentType="image/png"/>
  <Override PartName="/xl/media/image3413.png" ContentType="image/png"/>
  <Override PartName="/xl/media/image3414.png" ContentType="image/png"/>
  <Override PartName="/xl/media/image3415.png" ContentType="image/png"/>
  <Override PartName="/xl/media/image3416.png" ContentType="image/png"/>
  <Override PartName="/xl/media/image3417.png" ContentType="image/png"/>
  <Override PartName="/xl/media/image3418.png" ContentType="image/png"/>
  <Override PartName="/xl/media/image4270.png" ContentType="image/png"/>
  <Override PartName="/xl/media/image3419.png" ContentType="image/png"/>
  <Override PartName="/xl/media/image3420.png" ContentType="image/png"/>
  <Override PartName="/xl/media/image4139.png" ContentType="image/png"/>
  <Override PartName="/xl/media/image3868.png" ContentType="image/png"/>
  <Override PartName="/xl/media/image3421.png" ContentType="image/png"/>
  <Override PartName="/xl/media/image3869.png" ContentType="image/png"/>
  <Override PartName="/xl/media/image3422.png" ContentType="image/png"/>
  <Override PartName="/xl/media/image3423.png" ContentType="image/png"/>
  <Override PartName="/xl/media/image3424.png" ContentType="image/png"/>
  <Override PartName="/xl/media/image3425.png" ContentType="image/png"/>
  <Override PartName="/xl/media/image3426.png" ContentType="image/png"/>
  <Override PartName="/xl/media/image3427.png" ContentType="image/png"/>
  <Override PartName="/xl/media/image3428.png" ContentType="image/png"/>
  <Override PartName="/xl/media/image4280.png" ContentType="image/png"/>
  <Override PartName="/xl/media/image3429.png" ContentType="image/png"/>
  <Override PartName="/xl/media/image3430.png" ContentType="image/png"/>
  <Override PartName="/xl/media/image4149.png" ContentType="image/png"/>
  <Override PartName="/xl/media/image3878.png" ContentType="image/png"/>
  <Override PartName="/xl/media/image3431.png" ContentType="image/png"/>
  <Override PartName="/xl/media/image3879.png" ContentType="image/png"/>
  <Override PartName="/xl/media/image3432.png" ContentType="image/png"/>
  <Override PartName="/xl/media/image3433.png" ContentType="image/png"/>
  <Override PartName="/xl/media/image3434.png" ContentType="image/png"/>
  <Override PartName="/xl/media/image3445.png" ContentType="image/png"/>
  <Override PartName="/xl/media/image4465.wmf" ContentType="image/x-wmf"/>
  <Override PartName="/xl/media/image3446.png" ContentType="image/png"/>
  <Override PartName="/xl/media/image3447.png" ContentType="image/png"/>
  <Override PartName="/xl/media/image3448.png" ContentType="image/png"/>
  <Override PartName="/xl/media/image3449.png" ContentType="image/png"/>
  <Override PartName="/xl/media/image3450.png" ContentType="image/png"/>
  <Override PartName="/xl/media/image4169.png" ContentType="image/png"/>
  <Override PartName="/xl/media/image3898.png" ContentType="image/png"/>
  <Override PartName="/xl/media/image3607.png" ContentType="image/png"/>
  <Override PartName="/xl/media/image3451.png" ContentType="image/png"/>
  <Override PartName="/xl/media/image3899.png" ContentType="image/png"/>
  <Override PartName="/xl/media/image3608.png" ContentType="image/png"/>
  <Override PartName="/xl/media/image3452.png" ContentType="image/png"/>
  <Override PartName="/xl/media/image3609.png" ContentType="image/png"/>
  <Override PartName="/xl/media/image3453.png" ContentType="image/png"/>
  <Override PartName="/xl/media/image3454.png" ContentType="image/png"/>
  <Override PartName="/xl/media/image3455.png" ContentType="image/png"/>
  <Override PartName="/xl/media/image3456.png" ContentType="image/png"/>
  <Override PartName="/xl/media/image3457.png" ContentType="image/png"/>
  <Override PartName="/xl/media/image3458.png" ContentType="image/png"/>
  <Override PartName="/xl/media/image3459.png" ContentType="image/png"/>
  <Override PartName="/xl/media/image3460.png" ContentType="image/png"/>
  <Override PartName="/xl/media/image4179.png" ContentType="image/png"/>
  <Override PartName="/xl/media/image3617.png" ContentType="image/png"/>
  <Override PartName="/xl/media/image3461.png" ContentType="image/png"/>
  <Override PartName="/xl/media/image3618.png" ContentType="image/png"/>
  <Override PartName="/xl/media/image3462.png" ContentType="image/png"/>
  <Override PartName="/xl/media/image3619.png" ContentType="image/png"/>
  <Override PartName="/xl/media/image3463.png" ContentType="image/png"/>
  <Override PartName="/xl/media/image3464.png" ContentType="image/png"/>
  <Override PartName="/xl/media/image3465.png" ContentType="image/png"/>
  <Override PartName="/xl/media/image3466.png" ContentType="image/png"/>
  <Override PartName="/xl/media/image3467.png" ContentType="image/png"/>
  <Override PartName="/xl/media/image3468.png" ContentType="image/png"/>
  <Override PartName="/xl/media/image3469.png" ContentType="image/png"/>
  <Override PartName="/xl/media/image3470.png" ContentType="image/png"/>
  <Override PartName="/xl/media/image4189.png" ContentType="image/png"/>
  <Override PartName="/xl/media/image3627.png" ContentType="image/png"/>
  <Override PartName="/xl/media/image3471.png" ContentType="image/png"/>
  <Override PartName="/xl/media/image3628.png" ContentType="image/png"/>
  <Override PartName="/xl/media/image3472.png" ContentType="image/png"/>
  <Override PartName="/xl/media/image3629.png" ContentType="image/png"/>
  <Override PartName="/xl/media/image3473.png" ContentType="image/png"/>
  <Override PartName="/xl/media/image3474.png" ContentType="image/png"/>
  <Override PartName="/xl/media/image3475.png" ContentType="image/png"/>
  <Override PartName="/xl/media/image3476.png" ContentType="image/png"/>
  <Override PartName="/xl/media/image3477.png" ContentType="image/png"/>
  <Override PartName="/xl/media/image3478.png" ContentType="image/png"/>
  <Override PartName="/xl/media/image3479.png" ContentType="image/png"/>
  <Override PartName="/xl/media/image3480.png" ContentType="image/png"/>
  <Override PartName="/xl/media/image4199.png" ContentType="image/png"/>
  <Override PartName="/xl/media/image3637.png" ContentType="image/png"/>
  <Override PartName="/xl/media/image3481.png" ContentType="image/png"/>
  <Override PartName="/xl/media/image3638.png" ContentType="image/png"/>
  <Override PartName="/xl/media/image3482.png" ContentType="image/png"/>
  <Override PartName="/xl/media/image3639.png" ContentType="image/png"/>
  <Override PartName="/xl/media/image3483.png" ContentType="image/png"/>
  <Override PartName="/xl/media/image3484.png" ContentType="image/png"/>
  <Override PartName="/xl/media/image3485.png" ContentType="image/png"/>
  <Override PartName="/xl/media/image3486.png" ContentType="image/png"/>
  <Override PartName="/xl/media/image3487.png" ContentType="image/png"/>
  <Override PartName="/xl/media/image3488.png" ContentType="image/png"/>
  <Override PartName="/xl/media/image3489.png" ContentType="image/png"/>
  <Override PartName="/xl/media/image3490.png" ContentType="image/png"/>
  <Override PartName="/xl/media/image3647.png" ContentType="image/png"/>
  <Override PartName="/xl/media/image3491.png" ContentType="image/png"/>
  <Override PartName="/xl/media/image3648.png" ContentType="image/png"/>
  <Override PartName="/xl/media/image3492.png" ContentType="image/png"/>
  <Override PartName="/xl/media/image3649.png" ContentType="image/png"/>
  <Override PartName="/xl/media/image3493.png" ContentType="image/png"/>
  <Override PartName="/xl/media/image3494.png" ContentType="image/png"/>
  <Override PartName="/xl/media/image3495.png" ContentType="image/png"/>
  <Override PartName="/xl/media/image3496.png" ContentType="image/png"/>
  <Override PartName="/xl/media/image3497.png" ContentType="image/png"/>
  <Override PartName="/xl/media/image3498.png" ContentType="image/png"/>
  <Override PartName="/xl/media/image3499.png" ContentType="image/png"/>
  <Override PartName="/xl/media/image4062.png" ContentType="image/png"/>
  <Override PartName="/xl/media/image3791.png" ContentType="image/png"/>
  <Override PartName="/xl/media/image3500.png" ContentType="image/png"/>
  <Override PartName="/xl/media/image4063.png" ContentType="image/png"/>
  <Override PartName="/xl/media/image3792.png" ContentType="image/png"/>
  <Override PartName="/xl/media/image3501.png" ContentType="image/png"/>
  <Override PartName="/xl/media/image4064.png" ContentType="image/png"/>
  <Override PartName="/xl/media/image3793.png" ContentType="image/png"/>
  <Override PartName="/xl/media/image3502.png" ContentType="image/png"/>
  <Override PartName="/xl/media/image4065.png" ContentType="image/png"/>
  <Override PartName="/xl/media/image3794.png" ContentType="image/png"/>
  <Override PartName="/xl/media/image3503.png" ContentType="image/png"/>
  <Override PartName="/xl/media/image4066.png" ContentType="image/png"/>
  <Override PartName="/xl/media/image3795.png" ContentType="image/png"/>
  <Override PartName="/xl/media/image3504.png" ContentType="image/png"/>
  <Override PartName="/xl/media/image4067.png" ContentType="image/png"/>
  <Override PartName="/xl/media/image3796.png" ContentType="image/png"/>
  <Override PartName="/xl/media/image3505.png" ContentType="image/png"/>
  <Override PartName="/xl/media/image4068.png" ContentType="image/png"/>
  <Override PartName="/xl/media/image3797.png" ContentType="image/png"/>
  <Override PartName="/xl/media/image3506.png" ContentType="image/png"/>
  <Override PartName="/xl/media/image4069.png" ContentType="image/png"/>
  <Override PartName="/xl/media/image3798.png" ContentType="image/png"/>
  <Override PartName="/xl/media/image3507.png" ContentType="image/png"/>
  <Override PartName="/xl/media/image3508.png" ContentType="image/png"/>
  <Override PartName="/xl/media/image3799.png" ContentType="image/png"/>
  <Override PartName="/xl/media/image4360.png" ContentType="image/png"/>
  <Override PartName="/xl/media/image3509.png" ContentType="image/png"/>
  <Override PartName="/xl/media/image4072.png" ContentType="image/png"/>
  <Override PartName="/xl/media/image3510.png" ContentType="image/png"/>
  <Override PartName="/xl/media/image4073.png" ContentType="image/png"/>
  <Override PartName="/xl/media/image3511.png" ContentType="image/png"/>
  <Override PartName="/xl/media/image4074.png" ContentType="image/png"/>
  <Override PartName="/xl/media/image3512.png" ContentType="image/png"/>
  <Override PartName="/xl/media/image4075.png" ContentType="image/png"/>
  <Override PartName="/xl/media/image3513.png" ContentType="image/png"/>
  <Override PartName="/xl/media/image4076.png" ContentType="image/png"/>
  <Override PartName="/xl/media/image3514.png" ContentType="image/png"/>
  <Override PartName="/xl/media/image4077.png" ContentType="image/png"/>
  <Override PartName="/xl/media/image3515.png" ContentType="image/png"/>
  <Override PartName="/xl/media/image4078.png" ContentType="image/png"/>
  <Override PartName="/xl/media/image3516.png" ContentType="image/png"/>
  <Override PartName="/xl/media/image4079.png" ContentType="image/png"/>
  <Override PartName="/xl/media/image3517.png" ContentType="image/png"/>
  <Override PartName="/xl/media/image3518.png" ContentType="image/png"/>
  <Override PartName="/xl/media/image4370.png" ContentType="image/png"/>
  <Override PartName="/xl/media/image3519.png" ContentType="image/png"/>
  <Override PartName="/xl/media/image4082.png" ContentType="image/png"/>
  <Override PartName="/xl/media/image3520.png" ContentType="image/png"/>
  <Override PartName="/xl/media/image4083.png" ContentType="image/png"/>
  <Override PartName="/xl/media/image3521.png" ContentType="image/png"/>
  <Override PartName="/xl/media/image4084.png" ContentType="image/png"/>
  <Override PartName="/xl/media/image3522.png" ContentType="image/png"/>
  <Override PartName="/xl/media/image4085.png" ContentType="image/png"/>
  <Override PartName="/xl/media/image3523.png" ContentType="image/png"/>
  <Override PartName="/xl/media/image4086.png" ContentType="image/png"/>
  <Override PartName="/xl/media/image3524.png" ContentType="image/png"/>
  <Override PartName="/xl/media/image4087.png" ContentType="image/png"/>
  <Override PartName="/xl/media/image3525.png" ContentType="image/png"/>
  <Override PartName="/xl/media/image4088.png" ContentType="image/png"/>
  <Override PartName="/xl/media/image3526.png" ContentType="image/png"/>
  <Override PartName="/xl/media/image4089.png" ContentType="image/png"/>
  <Override PartName="/xl/media/image3527.png" ContentType="image/png"/>
  <Override PartName="/xl/media/image3528.png" ContentType="image/png"/>
  <Override PartName="/xl/media/image4380.png" ContentType="image/png"/>
  <Override PartName="/xl/media/image3529.png" ContentType="image/png"/>
  <Override PartName="/xl/media/image4092.png" ContentType="image/png"/>
  <Override PartName="/xl/media/image3530.png" ContentType="image/png"/>
  <Override PartName="/xl/media/image4093.png" ContentType="image/png"/>
  <Override PartName="/xl/media/image3531.png" ContentType="image/png"/>
  <Override PartName="/xl/media/image4094.png" ContentType="image/png"/>
  <Override PartName="/xl/media/image3532.png" ContentType="image/png"/>
  <Override PartName="/xl/media/image4095.png" ContentType="image/png"/>
  <Override PartName="/xl/media/image3533.png" ContentType="image/png"/>
  <Override PartName="/xl/media/image4096.png" ContentType="image/png"/>
  <Override PartName="/xl/media/image3534.png" ContentType="image/png"/>
  <Override PartName="/xl/media/image4097.png" ContentType="image/png"/>
  <Override PartName="/xl/media/image3535.png" ContentType="image/png"/>
  <Override PartName="/xl/media/image4098.png" ContentType="image/png"/>
  <Override PartName="/xl/media/image3536.png" ContentType="image/png"/>
  <Override PartName="/xl/media/image4099.png" ContentType="image/png"/>
  <Override PartName="/xl/media/image3537.png" ContentType="image/png"/>
  <Override PartName="/xl/media/image3538.png" ContentType="image/png"/>
  <Override PartName="/xl/media/image4390.png" ContentType="image/png"/>
  <Override PartName="/xl/media/image3539.png" ContentType="image/png"/>
  <Override PartName="/xl/media/image3540.png" ContentType="image/png"/>
  <Override PartName="/xl/media/image3541.png" ContentType="image/png"/>
  <Override PartName="/xl/media/image3542.png" ContentType="image/png"/>
  <Override PartName="/xl/media/image3543.png" ContentType="image/png"/>
  <Override PartName="/xl/media/image3544.png" ContentType="image/png"/>
  <Override PartName="/xl/media/image3545.png" ContentType="image/png"/>
  <Override PartName="/xl/media/image3546.png" ContentType="image/png"/>
  <Override PartName="/xl/media/image3550.png" ContentType="image/png"/>
  <Override PartName="/xl/media/image4269.png" ContentType="image/png"/>
  <Override PartName="/xl/media/image3998.png" ContentType="image/png"/>
  <Override PartName="/xl/media/image3707.png" ContentType="image/png"/>
  <Override PartName="/xl/media/image3551.png" ContentType="image/png"/>
  <Override PartName="/xl/media/image3999.png" ContentType="image/png"/>
  <Override PartName="/xl/media/image3708.png" ContentType="image/png"/>
  <Override PartName="/xl/media/image3552.png" ContentType="image/png"/>
  <Override PartName="/xl/media/image3709.png" ContentType="image/png"/>
  <Override PartName="/xl/media/image3553.png" ContentType="image/png"/>
  <Override PartName="/xl/media/image3554.png" ContentType="image/png"/>
  <Override PartName="/xl/media/image3555.png" ContentType="image/png"/>
  <Override PartName="/xl/media/image3556.png" ContentType="image/png"/>
  <Override PartName="/xl/media/image3557.png" ContentType="image/png"/>
  <Override PartName="/xl/media/image3558.png" ContentType="image/png"/>
  <Override PartName="/xl/media/image3559.png" ContentType="image/png"/>
  <Override PartName="/xl/media/image3560.png" ContentType="image/png"/>
  <Override PartName="/xl/media/image4279.png" ContentType="image/png"/>
  <Override PartName="/xl/media/image3717.png" ContentType="image/png"/>
  <Override PartName="/xl/media/image3561.png" ContentType="image/png"/>
  <Override PartName="/xl/media/image3718.png" ContentType="image/png"/>
  <Override PartName="/xl/media/image3562.png" ContentType="image/png"/>
  <Override PartName="/xl/media/image3719.png" ContentType="image/png"/>
  <Override PartName="/xl/media/image3563.png" ContentType="image/png"/>
  <Override PartName="/xl/media/image3564.png" ContentType="image/png"/>
  <Override PartName="/xl/media/image3565.png" ContentType="image/png"/>
  <Override PartName="/xl/media/image3566.png" ContentType="image/png"/>
  <Override PartName="/xl/media/image3567.png" ContentType="image/png"/>
  <Override PartName="/xl/media/image3568.png" ContentType="image/png"/>
  <Override PartName="/xl/media/image3569.png" ContentType="image/png"/>
  <Override PartName="/xl/media/image3570.png" ContentType="image/png"/>
  <Override PartName="/xl/media/image4289.png" ContentType="image/png"/>
  <Override PartName="/xl/media/image3727.png" ContentType="image/png"/>
  <Override PartName="/xl/media/image3571.png" ContentType="image/png"/>
  <Override PartName="/xl/media/image3728.png" ContentType="image/png"/>
  <Override PartName="/xl/media/image3572.png" ContentType="image/png"/>
  <Override PartName="/xl/media/image3729.png" ContentType="image/png"/>
  <Override PartName="/xl/media/image3573.png" ContentType="image/png"/>
  <Override PartName="/xl/media/image3574.png" ContentType="image/png"/>
  <Override PartName="/xl/media/image3575.png" ContentType="image/png"/>
  <Override PartName="/xl/media/image3576.png" ContentType="image/png"/>
  <Override PartName="/xl/media/image3577.png" ContentType="image/png"/>
  <Override PartName="/xl/media/image3578.png" ContentType="image/png"/>
  <Override PartName="/xl/media/image3579.png" ContentType="image/png"/>
  <Override PartName="/xl/media/image3580.png" ContentType="image/png"/>
  <Override PartName="/xl/media/image4299.png" ContentType="image/png"/>
  <Override PartName="/xl/media/image4008.png" ContentType="image/png"/>
  <Override PartName="/xl/media/image3737.png" ContentType="image/png"/>
  <Override PartName="/xl/media/image3581.png" ContentType="image/png"/>
  <Override PartName="/xl/media/image4009.png" ContentType="image/png"/>
  <Override PartName="/xl/media/image3738.png" ContentType="image/png"/>
  <Override PartName="/xl/media/image3582.png" ContentType="image/png"/>
  <Override PartName="/xl/media/image3739.png" ContentType="image/png"/>
  <Override PartName="/xl/media/image3583.png" ContentType="image/png"/>
  <Override PartName="/xl/media/image3584.png" ContentType="image/png"/>
  <Override PartName="/xl/media/image3585.png" ContentType="image/png"/>
  <Override PartName="/xl/media/image3586.png" ContentType="image/png"/>
  <Override PartName="/xl/media/image3587.png" ContentType="image/png"/>
  <Override PartName="/xl/media/image3588.png" ContentType="image/png"/>
  <Override PartName="/xl/media/image3589.png" ContentType="image/png"/>
  <Override PartName="/xl/media/image3590.png" ContentType="image/png"/>
  <Override PartName="/xl/media/image4018.png" ContentType="image/png"/>
  <Override PartName="/xl/media/image3747.png" ContentType="image/png"/>
  <Override PartName="/xl/media/image3591.png" ContentType="image/png"/>
  <Override PartName="/xl/media/image4019.png" ContentType="image/png"/>
  <Override PartName="/xl/media/image3748.png" ContentType="image/png"/>
  <Override PartName="/xl/media/image3592.png" ContentType="image/png"/>
  <Override PartName="/xl/media/image3749.png" ContentType="image/png"/>
  <Override PartName="/xl/media/image3593.png" ContentType="image/png"/>
  <Override PartName="/xl/media/image3594.png" ContentType="image/png"/>
  <Override PartName="/xl/media/image3595.png" ContentType="image/png"/>
  <Override PartName="/xl/media/image3596.png" ContentType="image/png"/>
  <Override PartName="/xl/media/image3597.png" ContentType="image/png"/>
  <Override PartName="/xl/media/image3598.png" ContentType="image/png"/>
  <Override PartName="/xl/media/image3599.png" ContentType="image/png"/>
  <Override PartName="/xl/media/image4162.png" ContentType="image/png"/>
  <Override PartName="/xl/media/image3891.png" ContentType="image/png"/>
  <Override PartName="/xl/media/image3600.png" ContentType="image/png"/>
  <Override PartName="/xl/media/image4163.png" ContentType="image/png"/>
  <Override PartName="/xl/media/image3892.png" ContentType="image/png"/>
  <Override PartName="/xl/media/image3601.png" ContentType="image/png"/>
  <Override PartName="/xl/media/image4164.png" ContentType="image/png"/>
  <Override PartName="/xl/media/image3893.png" ContentType="image/png"/>
  <Override PartName="/xl/media/image3602.png" ContentType="image/png"/>
  <Override PartName="/xl/media/image4165.png" ContentType="image/png"/>
  <Override PartName="/xl/media/image3894.png" ContentType="image/png"/>
  <Override PartName="/xl/media/image3603.png" ContentType="image/png"/>
  <Override PartName="/xl/media/image4166.png" ContentType="image/png"/>
  <Override PartName="/xl/media/image3895.png" ContentType="image/png"/>
  <Override PartName="/xl/media/image3604.png" ContentType="image/png"/>
  <Override PartName="/xl/media/image4167.png" ContentType="image/png"/>
  <Override PartName="/xl/media/image3896.png" ContentType="image/png"/>
  <Override PartName="/xl/media/image3605.png" ContentType="image/png"/>
  <Override PartName="/xl/media/image4168.png" ContentType="image/png"/>
  <Override PartName="/xl/media/image3897.png" ContentType="image/png"/>
  <Override PartName="/xl/media/image3606.png" ContentType="image/png"/>
  <Override PartName="/xl/media/image4172.png" ContentType="image/png"/>
  <Override PartName="/xl/media/image3610.png" ContentType="image/png"/>
  <Override PartName="/xl/media/image4173.png" ContentType="image/png"/>
  <Override PartName="/xl/media/image3611.png" ContentType="image/png"/>
  <Override PartName="/xl/media/image4174.png" ContentType="image/png"/>
  <Override PartName="/xl/media/image3612.png" ContentType="image/png"/>
  <Override PartName="/xl/media/image4175.png" ContentType="image/png"/>
  <Override PartName="/xl/media/image3613.png" ContentType="image/png"/>
  <Override PartName="/xl/media/image4176.png" ContentType="image/png"/>
  <Override PartName="/xl/media/image3614.png" ContentType="image/png"/>
  <Override PartName="/xl/media/image4177.png" ContentType="image/png"/>
  <Override PartName="/xl/media/image3615.png" ContentType="image/png"/>
  <Override PartName="/xl/media/image4178.png" ContentType="image/png"/>
  <Override PartName="/xl/media/image3616.png" ContentType="image/png"/>
  <Override PartName="/xl/media/image4182.png" ContentType="image/png"/>
  <Override PartName="/xl/media/image3620.png" ContentType="image/png"/>
  <Override PartName="/xl/media/image4183.png" ContentType="image/png"/>
  <Override PartName="/xl/media/image3621.png" ContentType="image/png"/>
  <Override PartName="/xl/media/image4184.png" ContentType="image/png"/>
  <Override PartName="/xl/media/image3622.png" ContentType="image/png"/>
  <Override PartName="/xl/media/image4185.png" ContentType="image/png"/>
  <Override PartName="/xl/media/image3623.png" ContentType="image/png"/>
  <Override PartName="/xl/media/image4186.png" ContentType="image/png"/>
  <Override PartName="/xl/media/image3624.png" ContentType="image/png"/>
  <Override PartName="/xl/media/image4187.png" ContentType="image/png"/>
  <Override PartName="/xl/media/image3625.png" ContentType="image/png"/>
  <Override PartName="/xl/media/image4188.png" ContentType="image/png"/>
  <Override PartName="/xl/media/image3626.png" ContentType="image/png"/>
  <Override PartName="/xl/media/image4192.png" ContentType="image/png"/>
  <Override PartName="/xl/media/image3630.png" ContentType="image/png"/>
  <Override PartName="/xl/media/image4193.png" ContentType="image/png"/>
  <Override PartName="/xl/media/image3631.png" ContentType="image/png"/>
  <Override PartName="/xl/media/image4194.png" ContentType="image/png"/>
  <Override PartName="/xl/media/image3632.png" ContentType="image/png"/>
  <Override PartName="/xl/media/image4195.png" ContentType="image/png"/>
  <Override PartName="/xl/media/image3633.png" ContentType="image/png"/>
  <Override PartName="/xl/media/image4196.png" ContentType="image/png"/>
  <Override PartName="/xl/media/image3634.png" ContentType="image/png"/>
  <Override PartName="/xl/media/image4197.png" ContentType="image/png"/>
  <Override PartName="/xl/media/image3635.png" ContentType="image/png"/>
  <Override PartName="/xl/media/image4198.png" ContentType="image/png"/>
  <Override PartName="/xl/media/image3636.png" ContentType="image/png"/>
  <Override PartName="/xl/media/image3640.png" ContentType="image/png"/>
  <Override PartName="/xl/media/image3641.png" ContentType="image/png"/>
  <Override PartName="/xl/media/image3642.png" ContentType="image/png"/>
  <Override PartName="/xl/media/image3643.png" ContentType="image/png"/>
  <Override PartName="/xl/media/image3644.png" ContentType="image/png"/>
  <Override PartName="/xl/media/image3645.png" ContentType="image/png"/>
  <Override PartName="/xl/media/image3646.png" ContentType="image/png"/>
  <Override PartName="/xl/media/image3650.png" ContentType="image/png"/>
  <Override PartName="/xl/media/image4369.png" ContentType="image/png"/>
  <Override PartName="/xl/media/image3807.png" ContentType="image/png"/>
  <Override PartName="/xl/media/image3651.png" ContentType="image/png"/>
  <Override PartName="/xl/media/image3808.png" ContentType="image/png"/>
  <Override PartName="/xl/media/image3652.png" ContentType="image/png"/>
  <Override PartName="/xl/media/image3809.png" ContentType="image/png"/>
  <Override PartName="/xl/media/image3653.png" ContentType="image/png"/>
  <Override PartName="/xl/media/image3654.png" ContentType="image/png"/>
  <Override PartName="/xl/media/image3655.png" ContentType="image/png"/>
  <Override PartName="/xl/media/image3656.png" ContentType="image/png"/>
  <Override PartName="/xl/media/image3657.png" ContentType="image/png"/>
  <Override PartName="/xl/media/image3658.png" ContentType="image/png"/>
  <Override PartName="/xl/media/image3659.png" ContentType="image/png"/>
  <Override PartName="/xl/media/image3660.png" ContentType="image/png"/>
  <Override PartName="/xl/media/image4379.png" ContentType="image/png"/>
  <Override PartName="/xl/media/image3817.png" ContentType="image/png"/>
  <Override PartName="/xl/media/image3661.png" ContentType="image/png"/>
  <Override PartName="/xl/media/image3818.png" ContentType="image/png"/>
  <Override PartName="/xl/media/image3662.png" ContentType="image/png"/>
  <Override PartName="/xl/media/image3819.png" ContentType="image/png"/>
  <Override PartName="/xl/media/image3663.png" ContentType="image/png"/>
  <Override PartName="/xl/media/image3664.png" ContentType="image/png"/>
  <Override PartName="/xl/media/image3665.png" ContentType="image/png"/>
  <Override PartName="/xl/media/image3666.png" ContentType="image/png"/>
  <Override PartName="/xl/media/image3667.png" ContentType="image/png"/>
  <Override PartName="/xl/media/image3668.png" ContentType="image/png"/>
  <Override PartName="/xl/media/image3669.png" ContentType="image/png"/>
  <Override PartName="/xl/media/image3670.png" ContentType="image/png"/>
  <Override PartName="/xl/media/image4389.png" ContentType="image/png"/>
  <Override PartName="/xl/media/image3827.png" ContentType="image/png"/>
  <Override PartName="/xl/media/image3671.png" ContentType="image/png"/>
  <Override PartName="/xl/media/image3828.png" ContentType="image/png"/>
  <Override PartName="/xl/media/image3672.png" ContentType="image/png"/>
  <Override PartName="/xl/media/image3829.png" ContentType="image/png"/>
  <Override PartName="/xl/media/image3673.png" ContentType="image/png"/>
  <Override PartName="/xl/media/image3674.png" ContentType="image/png"/>
  <Override PartName="/xl/media/image3675.png" ContentType="image/png"/>
  <Override PartName="/xl/media/image3676.png" ContentType="image/png"/>
  <Override PartName="/xl/media/image3677.png" ContentType="image/png"/>
  <Override PartName="/xl/media/image3678.png" ContentType="image/png"/>
  <Override PartName="/xl/media/image3679.png" ContentType="image/png"/>
  <Override PartName="/xl/media/image3680.png" ContentType="image/png"/>
  <Override PartName="/xl/media/image4399.png" ContentType="image/png"/>
  <Override PartName="/xl/media/image4108.png" ContentType="image/png"/>
  <Override PartName="/xl/media/image3837.png" ContentType="image/png"/>
  <Override PartName="/xl/media/image3681.png" ContentType="image/png"/>
  <Override PartName="/xl/media/image4109.png" ContentType="image/png"/>
  <Override PartName="/xl/media/image3838.png" ContentType="image/png"/>
  <Override PartName="/xl/media/image3682.png" ContentType="image/png"/>
  <Override PartName="/xl/media/image3839.png" ContentType="image/png"/>
  <Override PartName="/xl/media/image3683.png" ContentType="image/png"/>
  <Override PartName="/xl/media/image3684.png" ContentType="image/png"/>
  <Override PartName="/xl/media/image3685.png" ContentType="image/png"/>
  <Override PartName="/xl/media/image3686.png" ContentType="image/png"/>
  <Override PartName="/xl/media/image3687.png" ContentType="image/png"/>
  <Override PartName="/xl/media/image3688.png" ContentType="image/png"/>
  <Override PartName="/xl/media/image3689.png" ContentType="image/png"/>
  <Override PartName="/xl/media/image3690.png" ContentType="image/png"/>
  <Override PartName="/xl/media/image4118.png" ContentType="image/png"/>
  <Override PartName="/xl/media/image3847.png" ContentType="image/png"/>
  <Override PartName="/xl/media/image4262.png" ContentType="image/png"/>
  <Override PartName="/xl/media/image3991.png" ContentType="image/png"/>
  <Override PartName="/xl/media/image3700.png" ContentType="image/png"/>
  <Override PartName="/xl/media/image4263.png" ContentType="image/png"/>
  <Override PartName="/xl/media/image3992.png" ContentType="image/png"/>
  <Override PartName="/xl/media/image3701.png" ContentType="image/png"/>
  <Override PartName="/xl/media/image4264.png" ContentType="image/png"/>
  <Override PartName="/xl/media/image3993.png" ContentType="image/png"/>
  <Override PartName="/xl/media/image3702.png" ContentType="image/png"/>
  <Override PartName="/xl/media/image4265.png" ContentType="image/png"/>
  <Override PartName="/xl/media/image3994.png" ContentType="image/png"/>
  <Override PartName="/xl/media/image3703.png" ContentType="image/png"/>
  <Override PartName="/xl/media/image4266.png" ContentType="image/png"/>
  <Override PartName="/xl/media/image3995.png" ContentType="image/png"/>
  <Override PartName="/xl/media/image3704.png" ContentType="image/png"/>
  <Override PartName="/xl/media/image4267.png" ContentType="image/png"/>
  <Override PartName="/xl/media/image3996.png" ContentType="image/png"/>
  <Override PartName="/xl/media/image3705.png" ContentType="image/png"/>
  <Override PartName="/xl/media/image3706.png" ContentType="image/png"/>
  <Override PartName="/xl/media/image3997.png" ContentType="image/png"/>
  <Override PartName="/xl/media/image4268.png" ContentType="image/png"/>
  <Override PartName="/xl/media/image3710.png" ContentType="image/png"/>
  <Override PartName="/xl/media/image4272.png" ContentType="image/png"/>
  <Override PartName="/xl/media/image3711.png" ContentType="image/png"/>
  <Override PartName="/xl/media/image4273.png" ContentType="image/png"/>
  <Override PartName="/xl/media/image3712.png" ContentType="image/png"/>
  <Override PartName="/xl/media/image4274.png" ContentType="image/png"/>
  <Override PartName="/xl/media/image3713.png" ContentType="image/png"/>
  <Override PartName="/xl/media/image4275.png" ContentType="image/png"/>
  <Override PartName="/xl/media/image3714.png" ContentType="image/png"/>
  <Override PartName="/xl/media/image4276.png" ContentType="image/png"/>
  <Override PartName="/xl/media/image3715.png" ContentType="image/png"/>
  <Override PartName="/xl/media/image4277.png" ContentType="image/png"/>
  <Override PartName="/xl/media/image3716.png" ContentType="image/png"/>
  <Override PartName="/xl/media/image4278.png" ContentType="image/png"/>
  <Override PartName="/xl/media/image3720.png" ContentType="image/png"/>
  <Override PartName="/xl/media/image4282.png" ContentType="image/png"/>
  <Override PartName="/xl/media/image3721.png" ContentType="image/png"/>
  <Override PartName="/xl/media/image4283.png" ContentType="image/png"/>
  <Override PartName="/xl/media/image3722.png" ContentType="image/png"/>
  <Override PartName="/xl/media/image4284.png" ContentType="image/png"/>
  <Override PartName="/xl/media/image3723.png" ContentType="image/png"/>
  <Override PartName="/xl/media/image4285.png" ContentType="image/png"/>
  <Override PartName="/xl/media/image3724.png" ContentType="image/png"/>
  <Override PartName="/xl/media/image4286.png" ContentType="image/png"/>
  <Override PartName="/xl/media/image3725.png" ContentType="image/png"/>
  <Override PartName="/xl/media/image4287.png" ContentType="image/png"/>
  <Override PartName="/xl/media/image3726.png" ContentType="image/png"/>
  <Override PartName="/xl/media/image4288.png" ContentType="image/png"/>
  <Override PartName="/xl/media/image3730.png" ContentType="image/png"/>
  <Override PartName="/xl/media/image4001.png" ContentType="image/png"/>
  <Override PartName="/xl/media/image4292.png" ContentType="image/png"/>
  <Override PartName="/xl/media/image3731.png" ContentType="image/png"/>
  <Override PartName="/xl/media/image4002.png" ContentType="image/png"/>
  <Override PartName="/xl/media/image4293.png" ContentType="image/png"/>
  <Override PartName="/xl/media/image3732.png" ContentType="image/png"/>
  <Override PartName="/xl/media/image4003.png" ContentType="image/png"/>
  <Override PartName="/xl/media/image4294.png" ContentType="image/png"/>
  <Override PartName="/xl/media/image3733.png" ContentType="image/png"/>
  <Override PartName="/xl/media/image4004.png" ContentType="image/png"/>
  <Override PartName="/xl/media/image4295.png" ContentType="image/png"/>
  <Override PartName="/xl/media/image3734.png" ContentType="image/png"/>
  <Override PartName="/xl/media/image4005.png" ContentType="image/png"/>
  <Override PartName="/xl/media/image4296.png" ContentType="image/png"/>
  <Override PartName="/xl/media/image3735.png" ContentType="image/png"/>
  <Override PartName="/xl/media/image4006.png" ContentType="image/png"/>
  <Override PartName="/xl/media/image4297.png" ContentType="image/png"/>
  <Override PartName="/xl/media/image3736.png" ContentType="image/png"/>
  <Override PartName="/xl/media/image4007.png" ContentType="image/png"/>
  <Override PartName="/xl/media/image4298.png" ContentType="image/png"/>
  <Override PartName="/xl/media/image3740.png" ContentType="image/png"/>
  <Override PartName="/xl/media/image4011.png" ContentType="image/png"/>
  <Override PartName="/xl/media/image3741.png" ContentType="image/png"/>
  <Override PartName="/xl/media/image4012.png" ContentType="image/png"/>
  <Override PartName="/xl/media/image3742.png" ContentType="image/png"/>
  <Override PartName="/xl/media/image4013.png" ContentType="image/png"/>
  <Override PartName="/xl/media/image3743.png" ContentType="image/png"/>
  <Override PartName="/xl/media/image4014.png" ContentType="image/png"/>
  <Override PartName="/xl/media/image3744.png" ContentType="image/png"/>
  <Override PartName="/xl/media/image4015.png" ContentType="image/png"/>
  <Override PartName="/xl/media/image3745.png" ContentType="image/png"/>
  <Override PartName="/xl/media/image4016.png" ContentType="image/png"/>
  <Override PartName="/xl/media/image3746.png" ContentType="image/png"/>
  <Override PartName="/xl/media/image4017.png" ContentType="image/png"/>
  <Override PartName="/xl/media/image3750.png" ContentType="image/png"/>
  <Override PartName="/xl/media/image4021.png" ContentType="image/png"/>
  <Override PartName="/xl/media/image3751.png" ContentType="image/png"/>
  <Override PartName="/xl/media/image4022.png" ContentType="image/png"/>
  <Override PartName="/xl/media/image3752.png" ContentType="image/png"/>
  <Override PartName="/xl/media/image4023.png" ContentType="image/png"/>
  <Override PartName="/xl/media/image3753.png" ContentType="image/png"/>
  <Override PartName="/xl/media/image4024.png" ContentType="image/png"/>
  <Override PartName="/xl/media/image3754.png" ContentType="image/png"/>
  <Override PartName="/xl/media/image4025.png" ContentType="image/png"/>
  <Override PartName="/xl/media/image3755.png" ContentType="image/png"/>
  <Override PartName="/xl/media/image4026.png" ContentType="image/png"/>
  <Override PartName="/xl/media/image3756.png" ContentType="image/png"/>
  <Override PartName="/xl/media/image4027.png" ContentType="image/png"/>
  <Override PartName="/xl/media/image3757.png" ContentType="image/png"/>
  <Override PartName="/xl/media/image4028.png" ContentType="image/png"/>
  <Override PartName="/xl/media/image3758.png" ContentType="image/png"/>
  <Override PartName="/xl/media/image4029.png" ContentType="image/png"/>
  <Override PartName="/xl/media/image3759.png" ContentType="image/png"/>
  <Override PartName="/xl/media/image3760.png" ContentType="image/png"/>
  <Override PartName="/xl/media/image4031.png" ContentType="image/png"/>
  <Override PartName="/xl/media/image3761.png" ContentType="image/png"/>
  <Override PartName="/xl/media/image4032.png" ContentType="image/png"/>
  <Override PartName="/xl/media/image3762.png" ContentType="image/png"/>
  <Override PartName="/xl/media/image4033.png" ContentType="image/png"/>
  <Override PartName="/xl/media/image3763.png" ContentType="image/png"/>
  <Override PartName="/xl/media/image4034.png" ContentType="image/png"/>
  <Override PartName="/xl/media/image3764.png" ContentType="image/png"/>
  <Override PartName="/xl/media/image4035.png" ContentType="image/png"/>
  <Override PartName="/xl/media/image3765.png" ContentType="image/png"/>
  <Override PartName="/xl/media/image4036.png" ContentType="image/png"/>
  <Override PartName="/xl/media/image3766.png" ContentType="image/png"/>
  <Override PartName="/xl/media/image4037.png" ContentType="image/png"/>
  <Override PartName="/xl/media/image3767.png" ContentType="image/png"/>
  <Override PartName="/xl/media/image4038.png" ContentType="image/png"/>
  <Override PartName="/xl/media/image3768.png" ContentType="image/png"/>
  <Override PartName="/xl/media/image4039.png" ContentType="image/png"/>
  <Override PartName="/xl/media/image3769.png" ContentType="image/png"/>
  <Override PartName="/xl/media/image3770.png" ContentType="image/png"/>
  <Override PartName="/xl/media/image4041.png" ContentType="image/png"/>
  <Override PartName="/xl/media/image3771.png" ContentType="image/png"/>
  <Override PartName="/xl/media/image4042.png" ContentType="image/png"/>
  <Override PartName="/xl/media/image3772.png" ContentType="image/png"/>
  <Override PartName="/xl/media/image4043.png" ContentType="image/png"/>
  <Override PartName="/xl/media/image3773.png" ContentType="image/png"/>
  <Override PartName="/xl/media/image4044.png" ContentType="image/png"/>
  <Override PartName="/xl/media/image3774.png" ContentType="image/png"/>
  <Override PartName="/xl/media/image4045.png" ContentType="image/png"/>
  <Override PartName="/xl/media/image3775.png" ContentType="image/png"/>
  <Override PartName="/xl/media/image4046.png" ContentType="image/png"/>
  <Override PartName="/xl/media/image3776.png" ContentType="image/png"/>
  <Override PartName="/xl/media/image4047.png" ContentType="image/png"/>
  <Override PartName="/xl/media/image3777.png" ContentType="image/png"/>
  <Override PartName="/xl/media/image4048.png" ContentType="image/png"/>
  <Override PartName="/xl/media/image3778.png" ContentType="image/png"/>
  <Override PartName="/xl/media/image4049.png" ContentType="image/png"/>
  <Override PartName="/xl/media/image3779.png" ContentType="image/png"/>
  <Override PartName="/xl/media/image3780.png" ContentType="image/png"/>
  <Override PartName="/xl/media/image4051.png" ContentType="image/png"/>
  <Override PartName="/xl/media/image3781.png" ContentType="image/png"/>
  <Override PartName="/xl/media/image4052.png" ContentType="image/png"/>
  <Override PartName="/xl/media/image3782.png" ContentType="image/png"/>
  <Override PartName="/xl/media/image4053.png" ContentType="image/png"/>
  <Override PartName="/xl/media/image3783.png" ContentType="image/png"/>
  <Override PartName="/xl/media/image4054.png" ContentType="image/png"/>
  <Override PartName="/xl/media/image3784.png" ContentType="image/png"/>
  <Override PartName="/xl/media/image4055.png" ContentType="image/png"/>
  <Override PartName="/xl/media/image3785.png" ContentType="image/png"/>
  <Override PartName="/xl/media/image4056.png" ContentType="image/png"/>
  <Override PartName="/xl/media/image3786.png" ContentType="image/png"/>
  <Override PartName="/xl/media/image4057.png" ContentType="image/png"/>
  <Override PartName="/xl/media/image3787.png" ContentType="image/png"/>
  <Override PartName="/xl/media/image4058.png" ContentType="image/png"/>
  <Override PartName="/xl/media/image3788.png" ContentType="image/png"/>
  <Override PartName="/xl/media/image4059.png" ContentType="image/png"/>
  <Override PartName="/xl/media/image3789.png" ContentType="image/png"/>
  <Override PartName="/xl/media/image3790.png" ContentType="image/png"/>
  <Override PartName="/xl/media/image4061.png" ContentType="image/png"/>
  <Override PartName="/xl/media/image3800.png" ContentType="image/png"/>
  <Override PartName="/xl/media/image4362.png" ContentType="image/png"/>
  <Override PartName="/xl/media/image3801.png" ContentType="image/png"/>
  <Override PartName="/xl/media/image4363.png" ContentType="image/png"/>
  <Override PartName="/xl/media/image3802.png" ContentType="image/png"/>
  <Override PartName="/xl/media/image4364.png" ContentType="image/png"/>
  <Override PartName="/xl/media/image3803.png" ContentType="image/png"/>
  <Override PartName="/xl/media/image4365.png" ContentType="image/png"/>
  <Override PartName="/xl/media/image3804.png" ContentType="image/png"/>
  <Override PartName="/xl/media/image4366.png" ContentType="image/png"/>
  <Override PartName="/xl/media/image3805.png" ContentType="image/png"/>
  <Override PartName="/xl/media/image4367.png" ContentType="image/png"/>
  <Override PartName="/xl/media/image3806.png" ContentType="image/png"/>
  <Override PartName="/xl/media/image4368.png" ContentType="image/png"/>
  <Override PartName="/xl/media/image3810.png" ContentType="image/png"/>
  <Override PartName="/xl/media/image4372.png" ContentType="image/png"/>
  <Override PartName="/xl/media/image3811.png" ContentType="image/png"/>
  <Override PartName="/xl/media/image4373.png" ContentType="image/png"/>
  <Override PartName="/xl/media/image3812.png" ContentType="image/png"/>
  <Override PartName="/xl/media/image4374.png" ContentType="image/png"/>
  <Override PartName="/xl/media/image3813.png" ContentType="image/png"/>
  <Override PartName="/xl/media/image4375.png" ContentType="image/png"/>
  <Override PartName="/xl/media/image3814.png" ContentType="image/png"/>
  <Override PartName="/xl/media/image4376.png" ContentType="image/png"/>
  <Override PartName="/xl/media/image3815.png" ContentType="image/png"/>
  <Override PartName="/xl/media/image4377.png" ContentType="image/png"/>
  <Override PartName="/xl/media/image3816.png" ContentType="image/png"/>
  <Override PartName="/xl/media/image4378.png" ContentType="image/png"/>
  <Override PartName="/xl/media/image3820.png" ContentType="image/png"/>
  <Override PartName="/xl/media/image4382.png" ContentType="image/png"/>
  <Override PartName="/xl/media/image3821.png" ContentType="image/png"/>
  <Override PartName="/xl/media/image4383.png" ContentType="image/png"/>
  <Override PartName="/xl/media/image3822.png" ContentType="image/png"/>
  <Override PartName="/xl/media/image4384.png" ContentType="image/png"/>
  <Override PartName="/xl/media/image3823.png" ContentType="image/png"/>
  <Override PartName="/xl/media/image4385.png" ContentType="image/png"/>
  <Override PartName="/xl/media/image3824.png" ContentType="image/png"/>
  <Override PartName="/xl/media/image4386.png" ContentType="image/png"/>
  <Override PartName="/xl/media/image3825.png" ContentType="image/png"/>
  <Override PartName="/xl/media/image4387.png" ContentType="image/png"/>
  <Override PartName="/xl/media/image3826.png" ContentType="image/png"/>
  <Override PartName="/xl/media/image4388.png" ContentType="image/png"/>
  <Override PartName="/xl/media/image3830.png" ContentType="image/png"/>
  <Override PartName="/xl/media/image4101.png" ContentType="image/png"/>
  <Override PartName="/xl/media/image4392.png" ContentType="image/png"/>
  <Override PartName="/xl/media/image3836.png" ContentType="image/png"/>
  <Override PartName="/xl/media/image4107.png" ContentType="image/png"/>
  <Override PartName="/xl/media/image4398.png" ContentType="image/png"/>
  <Override PartName="/xl/media/image3846.png" ContentType="image/png"/>
  <Override PartName="/xl/media/image4117.png" ContentType="image/png"/>
  <Override PartName="/xl/media/image3850.png" ContentType="image/png"/>
  <Override PartName="/xl/media/image4121.png" ContentType="image/png"/>
  <Override PartName="/xl/media/image3851.png" ContentType="image/png"/>
  <Override PartName="/xl/media/image4122.png" ContentType="image/png"/>
  <Override PartName="/xl/media/image3852.png" ContentType="image/png"/>
  <Override PartName="/xl/media/image4123.png" ContentType="image/png"/>
  <Override PartName="/xl/media/image3853.png" ContentType="image/png"/>
  <Override PartName="/xl/media/image4124.png" ContentType="image/png"/>
  <Override PartName="/xl/media/image3854.png" ContentType="image/png"/>
  <Override PartName="/xl/media/image4125.png" ContentType="image/png"/>
  <Override PartName="/xl/media/image3855.png" ContentType="image/png"/>
  <Override PartName="/xl/media/image4126.png" ContentType="image/png"/>
  <Override PartName="/xl/media/image3856.png" ContentType="image/png"/>
  <Override PartName="/xl/media/image4127.png" ContentType="image/png"/>
  <Override PartName="/xl/media/image3857.png" ContentType="image/png"/>
  <Override PartName="/xl/media/image4128.png" ContentType="image/png"/>
  <Override PartName="/xl/media/image3860.png" ContentType="image/png"/>
  <Override PartName="/xl/media/image4131.png" ContentType="image/png"/>
  <Override PartName="/xl/media/image3861.png" ContentType="image/png"/>
  <Override PartName="/xl/media/image4132.png" ContentType="image/png"/>
  <Override PartName="/xl/media/image3862.png" ContentType="image/png"/>
  <Override PartName="/xl/media/image4133.png" ContentType="image/png"/>
  <Override PartName="/xl/media/image3863.png" ContentType="image/png"/>
  <Override PartName="/xl/media/image4134.png" ContentType="image/png"/>
  <Override PartName="/xl/media/image3864.png" ContentType="image/png"/>
  <Override PartName="/xl/media/image4135.png" ContentType="image/png"/>
  <Override PartName="/xl/media/image3865.png" ContentType="image/png"/>
  <Override PartName="/xl/media/image4136.png" ContentType="image/png"/>
  <Override PartName="/xl/media/image3866.png" ContentType="image/png"/>
  <Override PartName="/xl/media/image4137.png" ContentType="image/png"/>
  <Override PartName="/xl/media/image3867.png" ContentType="image/png"/>
  <Override PartName="/xl/media/image4138.png" ContentType="image/png"/>
  <Override PartName="/xl/media/image3870.png" ContentType="image/png"/>
  <Override PartName="/xl/media/image4141.png" ContentType="image/png"/>
  <Override PartName="/xl/media/image3871.png" ContentType="image/png"/>
  <Override PartName="/xl/media/image4142.png" ContentType="image/png"/>
  <Override PartName="/xl/media/image3872.png" ContentType="image/png"/>
  <Override PartName="/xl/media/image4143.png" ContentType="image/png"/>
  <Override PartName="/xl/media/image3873.png" ContentType="image/png"/>
  <Override PartName="/xl/media/image4144.png" ContentType="image/png"/>
  <Override PartName="/xl/media/image3874.png" ContentType="image/png"/>
  <Override PartName="/xl/media/image4145.png" ContentType="image/png"/>
  <Override PartName="/xl/media/image3875.png" ContentType="image/png"/>
  <Override PartName="/xl/media/image4146.png" ContentType="image/png"/>
  <Override PartName="/xl/media/image3876.png" ContentType="image/png"/>
  <Override PartName="/xl/media/image4147.png" ContentType="image/png"/>
  <Override PartName="/xl/media/image3877.png" ContentType="image/png"/>
  <Override PartName="/xl/media/image4148.png" ContentType="image/png"/>
  <Override PartName="/xl/media/image3880.png" ContentType="image/png"/>
  <Override PartName="/xl/media/image4151.png" ContentType="image/png"/>
  <Override PartName="/xl/media/image3881.png" ContentType="image/png"/>
  <Override PartName="/xl/media/image4152.png" ContentType="image/png"/>
  <Override PartName="/xl/media/image3882.png" ContentType="image/png"/>
  <Override PartName="/xl/media/image4153.png" ContentType="image/png"/>
  <Override PartName="/xl/media/image3883.png" ContentType="image/png"/>
  <Override PartName="/xl/media/image4154.png" ContentType="image/png"/>
  <Override PartName="/xl/media/image3884.png" ContentType="image/png"/>
  <Override PartName="/xl/media/image4155.png" ContentType="image/png"/>
  <Override PartName="/xl/media/image3885.png" ContentType="image/png"/>
  <Override PartName="/xl/media/image4156.png" ContentType="image/png"/>
  <Override PartName="/xl/media/image3886.png" ContentType="image/png"/>
  <Override PartName="/xl/media/image4157.png" ContentType="image/png"/>
  <Override PartName="/xl/media/image3887.png" ContentType="image/png"/>
  <Override PartName="/xl/media/image4158.png" ContentType="image/png"/>
  <Override PartName="/xl/media/image3890.png" ContentType="image/png"/>
  <Override PartName="/xl/media/image4161.png" ContentType="image/png"/>
  <Override PartName="/xl/media/image3900.png" ContentType="image/png"/>
  <Override PartName="/xl/media/image3901.png" ContentType="image/png"/>
  <Override PartName="/xl/media/image3902.png" ContentType="image/png"/>
  <Override PartName="/xl/media/image3903.png" ContentType="image/png"/>
  <Override PartName="/xl/media/image3904.png" ContentType="image/png"/>
  <Override PartName="/xl/media/image3905.png" ContentType="image/png"/>
  <Override PartName="/xl/media/image3906.png" ContentType="image/png"/>
  <Override PartName="/xl/media/image3907.png" ContentType="image/png"/>
  <Override PartName="/xl/media/image3908.png" ContentType="image/png"/>
  <Override PartName="/xl/media/image3909.png" ContentType="image/png"/>
  <Override PartName="/xl/media/image3910.png" ContentType="image/png"/>
  <Override PartName="/xl/media/image3911.png" ContentType="image/png"/>
  <Override PartName="/xl/media/image3912.png" ContentType="image/png"/>
  <Override PartName="/xl/media/image3913.png" ContentType="image/png"/>
  <Override PartName="/xl/media/image3914.png" ContentType="image/png"/>
  <Override PartName="/xl/media/image3915.png" ContentType="image/png"/>
  <Override PartName="/xl/media/image3916.png" ContentType="image/png"/>
  <Override PartName="/xl/media/image3917.png" ContentType="image/png"/>
  <Override PartName="/xl/media/image3918.png" ContentType="image/png"/>
  <Override PartName="/xl/media/image3919.png" ContentType="image/png"/>
  <Override PartName="/xl/media/image3920.png" ContentType="image/png"/>
  <Override PartName="/xl/media/image3921.png" ContentType="image/png"/>
  <Override PartName="/xl/media/image3922.png" ContentType="image/png"/>
  <Override PartName="/xl/media/image3923.png" ContentType="image/png"/>
  <Override PartName="/xl/media/image3924.png" ContentType="image/png"/>
  <Override PartName="/xl/media/image3925.png" ContentType="image/png"/>
  <Override PartName="/xl/media/image3926.png" ContentType="image/png"/>
  <Override PartName="/xl/media/image3927.png" ContentType="image/png"/>
  <Override PartName="/xl/media/image3928.png" ContentType="image/png"/>
  <Override PartName="/xl/media/image3929.png" ContentType="image/png"/>
  <Override PartName="/xl/media/image3930.png" ContentType="image/png"/>
  <Override PartName="/xl/media/image4201.png" ContentType="image/png"/>
  <Override PartName="/xl/media/image3931.png" ContentType="image/png"/>
  <Override PartName="/xl/media/image4202.png" ContentType="image/png"/>
  <Override PartName="/xl/media/image3932.png" ContentType="image/png"/>
  <Override PartName="/xl/media/image4203.png" ContentType="image/png"/>
  <Override PartName="/xl/media/image3933.png" ContentType="image/png"/>
  <Override PartName="/xl/media/image4204.png" ContentType="image/png"/>
  <Override PartName="/xl/media/image3934.png" ContentType="image/png"/>
  <Override PartName="/xl/media/image4205.png" ContentType="image/png"/>
  <Override PartName="/xl/media/image3935.png" ContentType="image/png"/>
  <Override PartName="/xl/media/image4206.png" ContentType="image/png"/>
  <Override PartName="/xl/media/image3936.png" ContentType="image/png"/>
  <Override PartName="/xl/media/image4207.png" ContentType="image/png"/>
  <Override PartName="/xl/media/image3937.png" ContentType="image/png"/>
  <Override PartName="/xl/media/image4208.png" ContentType="image/png"/>
  <Override PartName="/xl/media/image3938.png" ContentType="image/png"/>
  <Override PartName="/xl/media/image4209.png" ContentType="image/png"/>
  <Override PartName="/xl/media/image3939.png" ContentType="image/png"/>
  <Override PartName="/xl/media/image3940.png" ContentType="image/png"/>
  <Override PartName="/xl/media/image4211.png" ContentType="image/png"/>
  <Override PartName="/xl/media/image3941.png" ContentType="image/png"/>
  <Override PartName="/xl/media/image4212.png" ContentType="image/png"/>
  <Override PartName="/xl/media/image3942.png" ContentType="image/png"/>
  <Override PartName="/xl/media/image4213.png" ContentType="image/png"/>
  <Override PartName="/xl/media/image3943.png" ContentType="image/png"/>
  <Override PartName="/xl/media/image4214.png" ContentType="image/png"/>
  <Override PartName="/xl/media/image3944.png" ContentType="image/png"/>
  <Override PartName="/xl/media/image4215.png" ContentType="image/png"/>
  <Override PartName="/xl/media/image3945.png" ContentType="image/png"/>
  <Override PartName="/xl/media/image4216.png" ContentType="image/png"/>
  <Override PartName="/xl/media/image3946.png" ContentType="image/png"/>
  <Override PartName="/xl/media/image4217.png" ContentType="image/png"/>
  <Override PartName="/xl/media/image3947.png" ContentType="image/png"/>
  <Override PartName="/xl/media/image4218.png" ContentType="image/png"/>
  <Override PartName="/xl/media/image3948.png" ContentType="image/png"/>
  <Override PartName="/xl/media/image4219.png" ContentType="image/png"/>
  <Override PartName="/xl/media/image3949.png" ContentType="image/png"/>
  <Override PartName="/xl/media/image3950.png" ContentType="image/png"/>
  <Override PartName="/xl/media/image4221.png" ContentType="image/png"/>
  <Override PartName="/xl/media/image3951.png" ContentType="image/png"/>
  <Override PartName="/xl/media/image4222.png" ContentType="image/png"/>
  <Override PartName="/xl/media/image3952.png" ContentType="image/png"/>
  <Override PartName="/xl/media/image4223.png" ContentType="image/png"/>
  <Override PartName="/xl/media/image3953.png" ContentType="image/png"/>
  <Override PartName="/xl/media/image4224.png" ContentType="image/png"/>
  <Override PartName="/xl/media/image3954.png" ContentType="image/png"/>
  <Override PartName="/xl/media/image4225.png" ContentType="image/png"/>
  <Override PartName="/xl/media/image3955.png" ContentType="image/png"/>
  <Override PartName="/xl/media/image4226.png" ContentType="image/png"/>
  <Override PartName="/xl/media/image3956.png" ContentType="image/png"/>
  <Override PartName="/xl/media/image4227.png" ContentType="image/png"/>
  <Override PartName="/xl/media/image3957.png" ContentType="image/png"/>
  <Override PartName="/xl/media/image4228.png" ContentType="image/png"/>
  <Override PartName="/xl/media/image3958.png" ContentType="image/png"/>
  <Override PartName="/xl/media/image4229.png" ContentType="image/png"/>
  <Override PartName="/xl/media/image3959.png" ContentType="image/png"/>
  <Override PartName="/xl/media/image3960.png" ContentType="image/png"/>
  <Override PartName="/xl/media/image4231.png" ContentType="image/png"/>
  <Override PartName="/xl/media/image3961.png" ContentType="image/png"/>
  <Override PartName="/xl/media/image4232.png" ContentType="image/png"/>
  <Override PartName="/xl/media/image3962.png" ContentType="image/png"/>
  <Override PartName="/xl/media/image4233.png" ContentType="image/png"/>
  <Override PartName="/xl/media/image3963.png" ContentType="image/png"/>
  <Override PartName="/xl/media/image4234.png" ContentType="image/png"/>
  <Override PartName="/xl/media/image3964.png" ContentType="image/png"/>
  <Override PartName="/xl/media/image4235.png" ContentType="image/png"/>
  <Override PartName="/xl/media/image3965.png" ContentType="image/png"/>
  <Override PartName="/xl/media/image4236.png" ContentType="image/png"/>
  <Override PartName="/xl/media/image3966.png" ContentType="image/png"/>
  <Override PartName="/xl/media/image4237.png" ContentType="image/png"/>
  <Override PartName="/xl/media/image3967.png" ContentType="image/png"/>
  <Override PartName="/xl/media/image4238.png" ContentType="image/png"/>
  <Override PartName="/xl/media/image3968.png" ContentType="image/png"/>
  <Override PartName="/xl/media/image4239.png" ContentType="image/png"/>
  <Override PartName="/xl/media/image3969.png" ContentType="image/png"/>
  <Override PartName="/xl/media/image3970.png" ContentType="image/png"/>
  <Override PartName="/xl/media/image4241.png" ContentType="image/png"/>
  <Override PartName="/xl/media/image3971.png" ContentType="image/png"/>
  <Override PartName="/xl/media/image4242.png" ContentType="image/png"/>
  <Override PartName="/xl/media/image3972.png" ContentType="image/png"/>
  <Override PartName="/xl/media/image4243.png" ContentType="image/png"/>
  <Override PartName="/xl/media/image3973.png" ContentType="image/png"/>
  <Override PartName="/xl/media/image4244.png" ContentType="image/png"/>
  <Override PartName="/xl/media/image3974.png" ContentType="image/png"/>
  <Override PartName="/xl/media/image4245.png" ContentType="image/png"/>
  <Override PartName="/xl/media/image3975.png" ContentType="image/png"/>
  <Override PartName="/xl/media/image4246.png" ContentType="image/png"/>
  <Override PartName="/xl/media/image3976.png" ContentType="image/png"/>
  <Override PartName="/xl/media/image4247.png" ContentType="image/png"/>
  <Override PartName="/xl/media/image3977.png" ContentType="image/png"/>
  <Override PartName="/xl/media/image4248.png" ContentType="image/png"/>
  <Override PartName="/xl/media/image3978.png" ContentType="image/png"/>
  <Override PartName="/xl/media/image4249.png" ContentType="image/png"/>
  <Override PartName="/xl/media/image3979.png" ContentType="image/png"/>
  <Override PartName="/xl/media/image3980.png" ContentType="image/png"/>
  <Override PartName="/xl/media/image4251.png" ContentType="image/png"/>
  <Override PartName="/xl/media/image3981.png" ContentType="image/png"/>
  <Override PartName="/xl/media/image4252.png" ContentType="image/png"/>
  <Override PartName="/xl/media/image3982.png" ContentType="image/png"/>
  <Override PartName="/xl/media/image4253.png" ContentType="image/png"/>
  <Override PartName="/xl/media/image3983.png" ContentType="image/png"/>
  <Override PartName="/xl/media/image4254.png" ContentType="image/png"/>
  <Override PartName="/xl/media/image3984.png" ContentType="image/png"/>
  <Override PartName="/xl/media/image4255.png" ContentType="image/png"/>
  <Override PartName="/xl/media/image3985.png" ContentType="image/png"/>
  <Override PartName="/xl/media/image4256.png" ContentType="image/png"/>
  <Override PartName="/xl/media/image3986.png" ContentType="image/png"/>
  <Override PartName="/xl/media/image4257.png" ContentType="image/png"/>
  <Override PartName="/xl/media/image3987.png" ContentType="image/png"/>
  <Override PartName="/xl/media/image4258.png" ContentType="image/png"/>
  <Override PartName="/xl/media/image3988.png" ContentType="image/png"/>
  <Override PartName="/xl/media/image4259.png" ContentType="image/png"/>
  <Override PartName="/xl/media/image3989.png" ContentType="image/png"/>
  <Override PartName="/xl/media/image3990.png" ContentType="image/png"/>
  <Override PartName="/xl/media/image4261.png" ContentType="image/png"/>
  <Override PartName="/xl/media/image4000.png" ContentType="image/png"/>
  <Override PartName="/xl/media/image4291.png" ContentType="image/png"/>
  <Override PartName="/xl/media/image4010.png" ContentType="image/png"/>
  <Override PartName="/xl/media/image4020.png" ContentType="image/png"/>
  <Override PartName="/xl/media/image4030.png" ContentType="image/png"/>
  <Override PartName="/xl/media/image4040.png" ContentType="image/png"/>
  <Override PartName="/xl/media/image4050.png" ContentType="image/png"/>
  <Override PartName="/xl/media/image4060.png" ContentType="image/png"/>
  <Override PartName="/xl/media/image4070.png" ContentType="image/png"/>
  <Override PartName="/xl/media/image4071.png" ContentType="image/png"/>
  <Override PartName="/xl/media/image4080.png" ContentType="image/png"/>
  <Override PartName="/xl/media/image4081.png" ContentType="image/png"/>
  <Override PartName="/xl/media/image4090.png" ContentType="image/png"/>
  <Override PartName="/xl/media/image4091.png" ContentType="image/png"/>
  <Override PartName="/xl/media/image4100.png" ContentType="image/png"/>
  <Override PartName="/xl/media/image4391.png" ContentType="image/png"/>
  <Override PartName="/xl/media/image4110.png" ContentType="image/png"/>
  <Override PartName="/xl/media/image4120.png" ContentType="image/png"/>
  <Override PartName="/xl/media/image4130.png" ContentType="image/png"/>
  <Override PartName="/xl/media/image4140.png" ContentType="image/png"/>
  <Override PartName="/xl/media/image4150.png" ContentType="image/png"/>
  <Override PartName="/xl/media/image4160.png" ContentType="image/png"/>
  <Override PartName="/xl/media/image4170.png" ContentType="image/png"/>
  <Override PartName="/xl/media/image4171.png" ContentType="image/png"/>
  <Override PartName="/xl/media/image4180.png" ContentType="image/png"/>
  <Override PartName="/xl/media/image4181.png" ContentType="image/png"/>
  <Override PartName="/xl/media/image4190.png" ContentType="image/png"/>
  <Override PartName="/xl/media/image4191.png" ContentType="image/png"/>
  <Override PartName="/xl/media/image4200.png" ContentType="image/png"/>
  <Override PartName="/xl/media/image4210.png" ContentType="image/png"/>
  <Override PartName="/xl/media/image4220.png" ContentType="image/png"/>
  <Override PartName="/xl/media/image4230.png" ContentType="image/png"/>
  <Override PartName="/xl/media/image4240.png" ContentType="image/png"/>
  <Override PartName="/xl/media/image4250.png" ContentType="image/png"/>
  <Override PartName="/xl/media/image4271.png" ContentType="image/png"/>
  <Override PartName="/xl/media/image4281.png" ContentType="image/png"/>
  <Override PartName="/xl/media/image4300.png" ContentType="image/png"/>
  <Override PartName="/xl/media/image4301.png" ContentType="image/png"/>
  <Override PartName="/xl/media/image4302.png" ContentType="image/png"/>
  <Override PartName="/xl/media/image4303.png" ContentType="image/png"/>
  <Override PartName="/xl/media/image4304.png" ContentType="image/png"/>
  <Override PartName="/xl/media/image4305.png" ContentType="image/png"/>
  <Override PartName="/xl/media/image4306.png" ContentType="image/png"/>
  <Override PartName="/xl/media/image4307.png" ContentType="image/png"/>
  <Override PartName="/xl/media/image4308.png" ContentType="image/png"/>
  <Override PartName="/xl/media/image4309.png" ContentType="image/png"/>
  <Override PartName="/xl/media/image4310.png" ContentType="image/png"/>
  <Override PartName="/xl/media/image4311.png" ContentType="image/png"/>
  <Override PartName="/xl/media/image4312.png" ContentType="image/png"/>
  <Override PartName="/xl/media/image4313.png" ContentType="image/png"/>
  <Override PartName="/xl/media/image4314.png" ContentType="image/png"/>
  <Override PartName="/xl/media/image4315.png" ContentType="image/png"/>
  <Override PartName="/xl/media/image4316.png" ContentType="image/png"/>
  <Override PartName="/xl/media/image4317.png" ContentType="image/png"/>
  <Override PartName="/xl/media/image4318.png" ContentType="image/png"/>
  <Override PartName="/xl/media/image4319.png" ContentType="image/png"/>
  <Override PartName="/xl/media/image4320.png" ContentType="image/png"/>
  <Override PartName="/xl/media/image4321.png" ContentType="image/png"/>
  <Override PartName="/xl/media/image4322.png" ContentType="image/png"/>
  <Override PartName="/xl/media/image4323.png" ContentType="image/png"/>
  <Override PartName="/xl/media/image4324.png" ContentType="image/png"/>
  <Override PartName="/xl/media/image4325.png" ContentType="image/png"/>
  <Override PartName="/xl/media/image4326.png" ContentType="image/png"/>
  <Override PartName="/xl/media/image4327.png" ContentType="image/png"/>
  <Override PartName="/xl/media/image4328.png" ContentType="image/png"/>
  <Override PartName="/xl/media/image4329.png" ContentType="image/png"/>
  <Override PartName="/xl/media/image4330.png" ContentType="image/png"/>
  <Override PartName="/xl/media/image4331.png" ContentType="image/png"/>
  <Override PartName="/xl/media/image4332.png" ContentType="image/png"/>
  <Override PartName="/xl/media/image4333.png" ContentType="image/png"/>
  <Override PartName="/xl/media/image4334.png" ContentType="image/png"/>
  <Override PartName="/xl/media/image4335.png" ContentType="image/png"/>
  <Override PartName="/xl/media/image4336.png" ContentType="image/png"/>
  <Override PartName="/xl/media/image4337.png" ContentType="image/png"/>
  <Override PartName="/xl/media/image4338.png" ContentType="image/png"/>
  <Override PartName="/xl/media/image4339.png" ContentType="image/png"/>
  <Override PartName="/xl/media/image4340.png" ContentType="image/png"/>
  <Override PartName="/xl/media/image4341.png" ContentType="image/png"/>
  <Override PartName="/xl/media/image4342.png" ContentType="image/png"/>
  <Override PartName="/xl/media/image4343.png" ContentType="image/png"/>
  <Override PartName="/xl/media/image4344.png" ContentType="image/png"/>
  <Override PartName="/xl/media/image4345.png" ContentType="image/png"/>
  <Override PartName="/xl/media/image4346.png" ContentType="image/png"/>
  <Override PartName="/xl/media/image4347.png" ContentType="image/png"/>
  <Override PartName="/xl/media/image4348.png" ContentType="image/png"/>
  <Override PartName="/xl/media/image4349.png" ContentType="image/png"/>
  <Override PartName="/xl/media/image4350.png" ContentType="image/png"/>
  <Override PartName="/xl/media/image4351.png" ContentType="image/png"/>
  <Override PartName="/xl/media/image4352.png" ContentType="image/png"/>
  <Override PartName="/xl/media/image4353.png" ContentType="image/png"/>
  <Override PartName="/xl/media/image4354.png" ContentType="image/png"/>
  <Override PartName="/xl/media/image4355.png" ContentType="image/png"/>
  <Override PartName="/xl/media/image4356.png" ContentType="image/png"/>
  <Override PartName="/xl/media/image4357.png" ContentType="image/png"/>
  <Override PartName="/xl/media/image4358.png" ContentType="image/png"/>
  <Override PartName="/xl/media/image4359.png" ContentType="image/png"/>
  <Override PartName="/xl/media/image4361.png" ContentType="image/png"/>
  <Override PartName="/xl/media/image4371.png" ContentType="image/png"/>
  <Override PartName="/xl/media/image4381.png" ContentType="image/png"/>
  <Override PartName="/xl/media/image4400.png" ContentType="image/png"/>
  <Override PartName="/xl/media/image4401.png" ContentType="image/png"/>
  <Override PartName="/xl/media/image4402.png" ContentType="image/png"/>
  <Override PartName="/xl/media/image4403.png" ContentType="image/png"/>
  <Override PartName="/xl/media/image4404.png" ContentType="image/png"/>
  <Override PartName="/xl/media/image4405.png" ContentType="image/png"/>
  <Override PartName="/xl/media/image4406.png" ContentType="image/png"/>
  <Override PartName="/xl/media/image4407.png" ContentType="image/png"/>
  <Override PartName="/xl/media/image4408.png" ContentType="image/png"/>
  <Override PartName="/xl/media/image4409.png" ContentType="image/png"/>
  <Override PartName="/xl/media/image4410.png" ContentType="image/png"/>
  <Override PartName="/xl/media/image4411.png" ContentType="image/png"/>
  <Override PartName="/xl/media/image4412.png" ContentType="image/png"/>
  <Override PartName="/xl/media/image4413.png" ContentType="image/png"/>
  <Override PartName="/xl/media/image4414.png" ContentType="image/png"/>
  <Override PartName="/xl/media/image4415.png" ContentType="image/png"/>
  <Override PartName="/xl/media/image4416.png" ContentType="image/png"/>
  <Override PartName="/xl/media/image4417.png" ContentType="image/png"/>
  <Override PartName="/xl/media/image4418.png" ContentType="image/png"/>
  <Override PartName="/xl/media/image4419.png" ContentType="image/png"/>
  <Override PartName="/xl/media/image4420.png" ContentType="image/png"/>
  <Override PartName="/xl/media/image4421.png" ContentType="image/png"/>
  <Override PartName="/xl/media/image4422.png" ContentType="image/png"/>
  <Override PartName="/xl/media/image4423.png" ContentType="image/png"/>
  <Override PartName="/xl/media/image4424.png" ContentType="image/png"/>
  <Override PartName="/xl/media/image4425.png" ContentType="image/png"/>
  <Override PartName="/xl/media/image4426.png" ContentType="image/png"/>
  <Override PartName="/xl/media/image4427.png" ContentType="image/png"/>
  <Override PartName="/xl/media/image4428.png" ContentType="image/png"/>
  <Override PartName="/xl/media/image4429.png" ContentType="image/png"/>
  <Override PartName="/xl/media/image4430.png" ContentType="image/png"/>
  <Override PartName="/xl/media/image4431.png" ContentType="image/png"/>
  <Override PartName="/xl/media/image4432.png" ContentType="image/png"/>
  <Override PartName="/xl/media/image4433.png" ContentType="image/png"/>
  <Override PartName="/xl/media/image4434.png" ContentType="image/png"/>
  <Override PartName="/xl/media/image4435.png" ContentType="image/png"/>
  <Override PartName="/xl/media/image4436.png" ContentType="image/png"/>
  <Override PartName="/xl/media/image4437.png" ContentType="image/png"/>
  <Override PartName="/xl/media/image4438.png" ContentType="image/png"/>
  <Override PartName="/xl/media/image4439.png" ContentType="image/png"/>
  <Override PartName="/xl/media/image4440.png" ContentType="image/png"/>
  <Override PartName="/xl/media/image4441.png" ContentType="image/png"/>
  <Override PartName="/xl/media/image4442.png" ContentType="image/png"/>
  <Override PartName="/xl/media/image4443.png" ContentType="image/png"/>
  <Override PartName="/xl/media/image4444.png" ContentType="image/png"/>
  <Override PartName="/xl/media/image4445.png" ContentType="image/png"/>
  <Override PartName="/xl/media/image4446.png" ContentType="image/png"/>
  <Override PartName="/xl/media/image4447.png" ContentType="image/png"/>
  <Override PartName="/xl/media/image4448.png" ContentType="image/png"/>
  <Override PartName="/xl/media/image4449.png" ContentType="image/png"/>
  <Override PartName="/xl/media/image4450.png" ContentType="image/png"/>
  <Override PartName="/xl/media/image4451.png" ContentType="image/png"/>
  <Override PartName="/xl/media/image4452.png" ContentType="image/png"/>
  <Override PartName="/xl/media/image4453.png" ContentType="image/png"/>
  <Override PartName="/xl/media/image4454.png" ContentType="image/png"/>
  <Override PartName="/xl/media/image4455.png" ContentType="image/png"/>
  <Override PartName="/xl/media/image4456.png" ContentType="image/png"/>
  <Override PartName="/xl/media/image4457.png" ContentType="image/png"/>
  <Override PartName="/xl/media/image4458.png" ContentType="image/png"/>
  <Override PartName="/xl/media/image4459.png" ContentType="image/png"/>
  <Override PartName="/xl/media/image4460.png" ContentType="image/png"/>
  <Override PartName="/xl/media/image4461.png" ContentType="image/png"/>
  <Override PartName="/xl/media/image4462.png" ContentType="image/png"/>
  <Override PartName="/xl/media/image4463.png" ContentType="image/png"/>
  <Override PartName="/xl/media/image4466.png" ContentType="image/png"/>
  <Override PartName="/xl/media/image4467.png" ContentType="image/png"/>
  <Override PartName="/xl/media/image4468.png" ContentType="image/png"/>
  <Override PartName="/xl/media/image4469.png" ContentType="image/png"/>
  <Override PartName="/xl/media/image4470.png" ContentType="image/png"/>
  <Override PartName="/xl/media/image4471.png" ContentType="image/png"/>
  <Override PartName="/xl/media/image4472.png" ContentType="image/png"/>
  <Override PartName="/xl/media/image4473.png" ContentType="image/png"/>
  <Override PartName="/xl/media/image4474.png" ContentType="image/png"/>
  <Override PartName="/xl/media/image4475.png" ContentType="image/png"/>
  <Override PartName="/xl/media/image4476.png" ContentType="image/png"/>
  <Override PartName="/xl/media/image4477.png" ContentType="image/png"/>
  <Override PartName="/xl/media/image4478.png" ContentType="image/png"/>
  <Override PartName="/xl/media/image4479.png" ContentType="image/png"/>
  <Override PartName="/xl/media/image4480.png" ContentType="image/png"/>
  <Override PartName="/xl/media/image4481.png" ContentType="image/png"/>
  <Override PartName="/xl/media/image4482.png" ContentType="image/png"/>
  <Override PartName="/xl/media/image4483.png" ContentType="image/png"/>
  <Override PartName="/xl/media/image4484.png" ContentType="image/png"/>
  <Override PartName="/xl/media/image4485.png" ContentType="image/png"/>
  <Override PartName="/xl/media/image4486.png" ContentType="image/png"/>
  <Override PartName="/xl/media/image4487.png" ContentType="image/png"/>
  <Override PartName="/xl/media/image4488.png" ContentType="image/png"/>
  <Override PartName="/xl/media/image4489.png" ContentType="image/png"/>
  <Override PartName="/xl/media/image4490.png" ContentType="image/png"/>
  <Override PartName="/xl/media/image4491.png" ContentType="image/png"/>
  <Override PartName="/xl/media/image4492.png" ContentType="image/png"/>
  <Override PartName="/xl/media/image4493.png" ContentType="image/png"/>
  <Override PartName="/xl/media/image4494.png" ContentType="image/png"/>
  <Override PartName="/xl/media/image4495.png" ContentType="image/png"/>
  <Override PartName="/xl/media/image4496.png" ContentType="image/png"/>
  <Override PartName="/xl/media/image4497.png" ContentType="image/png"/>
  <Override PartName="/xl/media/image4498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OLIVARIANO" sheetId="1" state="visible" r:id="rId2"/>
    <sheet name="AUSTRO " sheetId="2" state="visible" r:id="rId3"/>
    <sheet name="PICHINCHA 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<sst xmlns="http://schemas.openxmlformats.org/spreadsheetml/2006/main" count="6617" uniqueCount="1975">
  <si>
    <t xml:space="preserve">ABRILTRANS S.A</t>
  </si>
  <si>
    <t xml:space="preserve">EXTRACTO BANCARIO </t>
  </si>
  <si>
    <t xml:space="preserve">Cuenta </t>
  </si>
  <si>
    <t xml:space="preserve">BANCO BOLIVARIANO </t>
  </si>
  <si>
    <t xml:space="preserve">Del </t>
  </si>
  <si>
    <t xml:space="preserve">Hasta </t>
  </si>
  <si>
    <t xml:space="preserve">SALDO EXTRACTO </t>
  </si>
  <si>
    <t xml:space="preserve">FECHA</t>
  </si>
  <si>
    <t xml:space="preserve">TIPO</t>
  </si>
  <si>
    <t xml:space="preserve">DETALLE</t>
  </si>
  <si>
    <t xml:space="preserve">DEBE</t>
  </si>
  <si>
    <t xml:space="preserve">HABER </t>
  </si>
  <si>
    <t xml:space="preserve">SALDO </t>
  </si>
  <si>
    <t xml:space="preserve"> Fecha</t>
  </si>
  <si>
    <t xml:space="preserve"> Tipo de Transacción</t>
  </si>
  <si>
    <t xml:space="preserve"> Referencia</t>
  </si>
  <si>
    <t xml:space="preserve"> Débito</t>
  </si>
  <si>
    <t xml:space="preserve"> Crédito</t>
  </si>
  <si>
    <t xml:space="preserve"> Saldo Disponible</t>
  </si>
  <si>
    <t xml:space="preserve"> Saldo Contable</t>
  </si>
  <si>
    <t xml:space="preserve">SALDO DICIEMBRE 2023</t>
  </si>
  <si>
    <t xml:space="preserve">APERTURA DE CUENTA </t>
  </si>
  <si>
    <t xml:space="preserve">2-1</t>
  </si>
  <si>
    <t xml:space="preserve">PAGO</t>
  </si>
  <si>
    <t xml:space="preserve">PAGO PROVEEDORES </t>
  </si>
  <si>
    <t xml:space="preserve">NDCO</t>
  </si>
  <si>
    <t xml:space="preserve">NOTA DEB</t>
  </si>
  <si>
    <t xml:space="preserve">DEB</t>
  </si>
  <si>
    <t xml:space="preserve">MOVIMIENTO BANCOS</t>
  </si>
  <si>
    <t xml:space="preserve">3-1</t>
  </si>
  <si>
    <t xml:space="preserve">COBRO</t>
  </si>
  <si>
    <t xml:space="preserve">DEP</t>
  </si>
  <si>
    <t xml:space="preserve">NCCO</t>
  </si>
  <si>
    <t xml:space="preserve">JAIME ABRIL</t>
  </si>
  <si>
    <t xml:space="preserve">4-1</t>
  </si>
  <si>
    <t xml:space="preserve">MARCELO ABRIL </t>
  </si>
  <si>
    <t xml:space="preserve">5-1</t>
  </si>
  <si>
    <t xml:space="preserve">LOCATION WORLD</t>
  </si>
  <si>
    <t xml:space="preserve">PAGI</t>
  </si>
  <si>
    <t xml:space="preserve">FELBENITRANS</t>
  </si>
  <si>
    <t xml:space="preserve">BENATRANS</t>
  </si>
  <si>
    <t xml:space="preserve">CH1643</t>
  </si>
  <si>
    <t xml:space="preserve">PCVE</t>
  </si>
  <si>
    <t xml:space="preserve">8-1</t>
  </si>
  <si>
    <t xml:space="preserve">CH1644</t>
  </si>
  <si>
    <t xml:space="preserve">JUAN ABRIL </t>
  </si>
  <si>
    <t xml:space="preserve">CHEQUES COBRADOS </t>
  </si>
  <si>
    <t xml:space="preserve">FLEXNET</t>
  </si>
  <si>
    <t xml:space="preserve">CH1646</t>
  </si>
  <si>
    <t xml:space="preserve">JENNIFER LOPEZ</t>
  </si>
  <si>
    <t xml:space="preserve">ONLY SERVI</t>
  </si>
  <si>
    <t xml:space="preserve">DEPO</t>
  </si>
  <si>
    <t xml:space="preserve">YOBEL</t>
  </si>
  <si>
    <t xml:space="preserve">JONNY</t>
  </si>
  <si>
    <t xml:space="preserve">SERSUPORT</t>
  </si>
  <si>
    <t xml:space="preserve">9-1</t>
  </si>
  <si>
    <t xml:space="preserve">TRANSERCARGA</t>
  </si>
  <si>
    <t xml:space="preserve">TRANSTAIRNERCORP</t>
  </si>
  <si>
    <t xml:space="preserve">ZAPATA HERMANOS </t>
  </si>
  <si>
    <t xml:space="preserve">TRANSFERENCIA DE BANCO AUSTRO</t>
  </si>
  <si>
    <t xml:space="preserve">SALDO EXTRACTO BANCARIO</t>
  </si>
  <si>
    <t xml:space="preserve">SALDO BANCARIO MODULO </t>
  </si>
  <si>
    <t xml:space="preserve">1030.44</t>
  </si>
  <si>
    <t xml:space="preserve">SALDO APERTURA </t>
  </si>
  <si>
    <t xml:space="preserve">300.00</t>
  </si>
  <si>
    <t xml:space="preserve">0.00</t>
  </si>
  <si>
    <t xml:space="preserve">13,943.59</t>
  </si>
  <si>
    <t xml:space="preserve">200.00</t>
  </si>
  <si>
    <t xml:space="preserve">13,743.59</t>
  </si>
  <si>
    <t xml:space="preserve">576.20</t>
  </si>
  <si>
    <t xml:space="preserve">14,319.79</t>
  </si>
  <si>
    <t xml:space="preserve">553.60</t>
  </si>
  <si>
    <t xml:space="preserve">14,873.39</t>
  </si>
  <si>
    <t xml:space="preserve">1,715.12</t>
  </si>
  <si>
    <t xml:space="preserve">13,158.27</t>
  </si>
  <si>
    <t xml:space="preserve">241.24</t>
  </si>
  <si>
    <t xml:space="preserve">12,917.03</t>
  </si>
  <si>
    <t xml:space="preserve">608.76</t>
  </si>
  <si>
    <t xml:space="preserve">12,308.27</t>
  </si>
  <si>
    <t xml:space="preserve">2,000.00</t>
  </si>
  <si>
    <t xml:space="preserve">10,308.27</t>
  </si>
  <si>
    <t xml:space="preserve">PCCA</t>
  </si>
  <si>
    <t xml:space="preserve">140.00</t>
  </si>
  <si>
    <t xml:space="preserve">10,168.27</t>
  </si>
  <si>
    <t xml:space="preserve">9,968.27</t>
  </si>
  <si>
    <t xml:space="preserve">431.20</t>
  </si>
  <si>
    <t xml:space="preserve">9,537.07</t>
  </si>
  <si>
    <t xml:space="preserve">189.55</t>
  </si>
  <si>
    <t xml:space="preserve">9,347.52</t>
  </si>
  <si>
    <t xml:space="preserve">258.76</t>
  </si>
  <si>
    <t xml:space="preserve">9,088.76</t>
  </si>
  <si>
    <t xml:space="preserve">8,847.52</t>
  </si>
  <si>
    <t xml:space="preserve">1,031.20</t>
  </si>
  <si>
    <t xml:space="preserve">7,816.32</t>
  </si>
  <si>
    <t xml:space="preserve">3,653.10</t>
  </si>
  <si>
    <t xml:space="preserve">11,469.42</t>
  </si>
  <si>
    <t xml:space="preserve">725.07</t>
  </si>
  <si>
    <t xml:space="preserve">12,194.49</t>
  </si>
  <si>
    <t xml:space="preserve">11,269.42</t>
  </si>
  <si>
    <t xml:space="preserve">11,994.49</t>
  </si>
  <si>
    <t xml:space="preserve">90.00</t>
  </si>
  <si>
    <t xml:space="preserve">11,359.42</t>
  </si>
  <si>
    <t xml:space="preserve">12,084.49</t>
  </si>
  <si>
    <t xml:space="preserve">400.00</t>
  </si>
  <si>
    <t xml:space="preserve">10,959.42</t>
  </si>
  <si>
    <t xml:space="preserve">11,684.49</t>
  </si>
  <si>
    <t xml:space="preserve">35.82</t>
  </si>
  <si>
    <t xml:space="preserve">10,923.60</t>
  </si>
  <si>
    <t xml:space="preserve">11,648.67</t>
  </si>
  <si>
    <t xml:space="preserve">0.22</t>
  </si>
  <si>
    <t xml:space="preserve">10,923.38</t>
  </si>
  <si>
    <t xml:space="preserve">11,648.45</t>
  </si>
  <si>
    <t xml:space="preserve">350.00</t>
  </si>
  <si>
    <t xml:space="preserve">11,298.45</t>
  </si>
  <si>
    <t xml:space="preserve">1,200.00</t>
  </si>
  <si>
    <t xml:space="preserve">10,098.45</t>
  </si>
  <si>
    <t xml:space="preserve">240.00</t>
  </si>
  <si>
    <t xml:space="preserve">9,858.45</t>
  </si>
  <si>
    <t xml:space="preserve">215.89</t>
  </si>
  <si>
    <t xml:space="preserve">9,642.56</t>
  </si>
  <si>
    <t xml:space="preserve">9,642.34</t>
  </si>
  <si>
    <t xml:space="preserve">230.00</t>
  </si>
  <si>
    <t xml:space="preserve">9,412.34</t>
  </si>
  <si>
    <t xml:space="preserve">1,713.28</t>
  </si>
  <si>
    <t xml:space="preserve">7,699.06</t>
  </si>
  <si>
    <t xml:space="preserve">687.60</t>
  </si>
  <si>
    <t xml:space="preserve">8,386.66</t>
  </si>
  <si>
    <t xml:space="preserve">633.60</t>
  </si>
  <si>
    <t xml:space="preserve">9,020.26</t>
  </si>
  <si>
    <t xml:space="preserve">6,354.00</t>
  </si>
  <si>
    <t xml:space="preserve">15,374.26</t>
  </si>
  <si>
    <t xml:space="preserve">100.00</t>
  </si>
  <si>
    <t xml:space="preserve">15,274.26</t>
  </si>
  <si>
    <t xml:space="preserve">1,587.22</t>
  </si>
  <si>
    <t xml:space="preserve">16,861.48</t>
  </si>
  <si>
    <t xml:space="preserve">16,761.48</t>
  </si>
  <si>
    <t xml:space="preserve">178.20</t>
  </si>
  <si>
    <t xml:space="preserve">16,939.68</t>
  </si>
  <si>
    <t xml:space="preserve">16,639.68</t>
  </si>
  <si>
    <t xml:space="preserve">2,665.73</t>
  </si>
  <si>
    <t xml:space="preserve">13,973.95</t>
  </si>
  <si>
    <t xml:space="preserve">828.00</t>
  </si>
  <si>
    <t xml:space="preserve">14,801.95</t>
  </si>
  <si>
    <t xml:space="preserve">15,001.95</t>
  </si>
  <si>
    <t xml:space="preserve">2,820.00</t>
  </si>
  <si>
    <t xml:space="preserve">12,181.95</t>
  </si>
  <si>
    <t xml:space="preserve">1,580.00</t>
  </si>
  <si>
    <t xml:space="preserve">10,601.95</t>
  </si>
  <si>
    <t xml:space="preserve">589.00</t>
  </si>
  <si>
    <t xml:space="preserve">11,190.95</t>
  </si>
  <si>
    <t xml:space="preserve">1,890.00</t>
  </si>
  <si>
    <t xml:space="preserve">8,711.95</t>
  </si>
  <si>
    <t xml:space="preserve">9,300.95</t>
  </si>
  <si>
    <t xml:space="preserve">8,411.95</t>
  </si>
  <si>
    <t xml:space="preserve">9,000.95</t>
  </si>
  <si>
    <t xml:space="preserve">8,211.95</t>
  </si>
  <si>
    <t xml:space="preserve">8,800.95</t>
  </si>
  <si>
    <t xml:space="preserve">8,111.95</t>
  </si>
  <si>
    <t xml:space="preserve">8,700.95</t>
  </si>
  <si>
    <t xml:space="preserve">147.00</t>
  </si>
  <si>
    <t xml:space="preserve">8,258.95</t>
  </si>
  <si>
    <t xml:space="preserve">8,847.95</t>
  </si>
  <si>
    <t xml:space="preserve">633.80</t>
  </si>
  <si>
    <t xml:space="preserve">8,892.75</t>
  </si>
  <si>
    <t xml:space="preserve">9,481.75</t>
  </si>
  <si>
    <t xml:space="preserve">PXFR</t>
  </si>
  <si>
    <t xml:space="preserve">520.00</t>
  </si>
  <si>
    <t xml:space="preserve">8,372.75</t>
  </si>
  <si>
    <t xml:space="preserve">8,961.75</t>
  </si>
  <si>
    <t xml:space="preserve">3,034.54</t>
  </si>
  <si>
    <t xml:space="preserve">11,407.29</t>
  </si>
  <si>
    <t xml:space="preserve">11,996.29</t>
  </si>
  <si>
    <t xml:space="preserve">1,297.92</t>
  </si>
  <si>
    <t xml:space="preserve">10,109.37</t>
  </si>
  <si>
    <t xml:space="preserve">10,698.37</t>
  </si>
  <si>
    <t xml:space="preserve">2,801.15</t>
  </si>
  <si>
    <t xml:space="preserve">13,499.52</t>
  </si>
  <si>
    <t xml:space="preserve">8,109.37</t>
  </si>
  <si>
    <t xml:space="preserve">11,499.52</t>
  </si>
  <si>
    <t xml:space="preserve">500.00</t>
  </si>
  <si>
    <t xml:space="preserve">7,609.37</t>
  </si>
  <si>
    <t xml:space="preserve">10,999.52</t>
  </si>
  <si>
    <t xml:space="preserve">8,298.37</t>
  </si>
  <si>
    <t xml:space="preserve">11,099.52</t>
  </si>
  <si>
    <t xml:space="preserve">8,398.37</t>
  </si>
  <si>
    <t xml:space="preserve">11,199.52</t>
  </si>
  <si>
    <t xml:space="preserve">50.00</t>
  </si>
  <si>
    <t xml:space="preserve">8,348.37</t>
  </si>
  <si>
    <t xml:space="preserve">11,149.52</t>
  </si>
  <si>
    <t xml:space="preserve">755.63</t>
  </si>
  <si>
    <t xml:space="preserve">9,104.00</t>
  </si>
  <si>
    <t xml:space="preserve">11,905.15</t>
  </si>
  <si>
    <t xml:space="preserve">1,265.88</t>
  </si>
  <si>
    <t xml:space="preserve">10,369.88</t>
  </si>
  <si>
    <t xml:space="preserve">13,171.03</t>
  </si>
  <si>
    <t xml:space="preserve">10,169.88</t>
  </si>
  <si>
    <t xml:space="preserve">12,971.03</t>
  </si>
  <si>
    <t xml:space="preserve">643.50</t>
  </si>
  <si>
    <t xml:space="preserve">10,813.38</t>
  </si>
  <si>
    <t xml:space="preserve">13,614.53</t>
  </si>
  <si>
    <t xml:space="preserve">870.00</t>
  </si>
  <si>
    <t xml:space="preserve">12,744.53</t>
  </si>
  <si>
    <t xml:space="preserve">180.00</t>
  </si>
  <si>
    <t xml:space="preserve">12,564.53</t>
  </si>
  <si>
    <t xml:space="preserve">360.00</t>
  </si>
  <si>
    <t xml:space="preserve">12,204.53</t>
  </si>
  <si>
    <t xml:space="preserve">12,793.53</t>
  </si>
  <si>
    <t xml:space="preserve">12,973.53</t>
  </si>
  <si>
    <t xml:space="preserve">1,005.63</t>
  </si>
  <si>
    <t xml:space="preserve">11,967.90</t>
  </si>
  <si>
    <t xml:space="preserve">11,767.90</t>
  </si>
  <si>
    <t xml:space="preserve">1,534.50</t>
  </si>
  <si>
    <t xml:space="preserve">13,302.40</t>
  </si>
  <si>
    <t xml:space="preserve">12,902.40</t>
  </si>
  <si>
    <t xml:space="preserve">150.00</t>
  </si>
  <si>
    <t xml:space="preserve">13,052.40</t>
  </si>
  <si>
    <t xml:space="preserve">1,525.00</t>
  </si>
  <si>
    <t xml:space="preserve">11,377.40</t>
  </si>
  <si>
    <t xml:space="preserve">1,930.00</t>
  </si>
  <si>
    <t xml:space="preserve">9,447.40</t>
  </si>
  <si>
    <t xml:space="preserve">9,147.40</t>
  </si>
  <si>
    <t xml:space="preserve">8,997.40</t>
  </si>
  <si>
    <t xml:space="preserve">8,697.40</t>
  </si>
  <si>
    <t xml:space="preserve">638.30</t>
  </si>
  <si>
    <t xml:space="preserve">9,335.70</t>
  </si>
  <si>
    <t xml:space="preserve">278.40</t>
  </si>
  <si>
    <t xml:space="preserve">9,614.10</t>
  </si>
  <si>
    <t xml:space="preserve">470.41</t>
  </si>
  <si>
    <t xml:space="preserve">9,143.69</t>
  </si>
  <si>
    <t xml:space="preserve">1,948.42</t>
  </si>
  <si>
    <t xml:space="preserve">7,195.27</t>
  </si>
  <si>
    <t xml:space="preserve">7,095.27</t>
  </si>
  <si>
    <t xml:space="preserve">6,854.03</t>
  </si>
  <si>
    <t xml:space="preserve">917.52</t>
  </si>
  <si>
    <t xml:space="preserve">5,936.51</t>
  </si>
  <si>
    <t xml:space="preserve">PAGO </t>
  </si>
  <si>
    <t xml:space="preserve">5,796.51</t>
  </si>
  <si>
    <t xml:space="preserve">5,555.27</t>
  </si>
  <si>
    <t xml:space="preserve">5,314.03</t>
  </si>
  <si>
    <t xml:space="preserve">1,596.31</t>
  </si>
  <si>
    <t xml:space="preserve">6,910.34</t>
  </si>
  <si>
    <t xml:space="preserve">6,610.34</t>
  </si>
  <si>
    <t xml:space="preserve">6,460.34</t>
  </si>
  <si>
    <t xml:space="preserve">356.40</t>
  </si>
  <si>
    <t xml:space="preserve">6,816.74</t>
  </si>
  <si>
    <t xml:space="preserve">6,666.74</t>
  </si>
  <si>
    <t xml:space="preserve">2,307.39</t>
  </si>
  <si>
    <t xml:space="preserve">8,974.13</t>
  </si>
  <si>
    <t xml:space="preserve">8,938.31</t>
  </si>
  <si>
    <t xml:space="preserve">8,938.09</t>
  </si>
  <si>
    <t xml:space="preserve">1,000.00</t>
  </si>
  <si>
    <t xml:space="preserve">7,938.09</t>
  </si>
  <si>
    <t xml:space="preserve">48.00</t>
  </si>
  <si>
    <t xml:space="preserve">7,986.09</t>
  </si>
  <si>
    <t xml:space="preserve">550.00</t>
  </si>
  <si>
    <t xml:space="preserve">7,436.09</t>
  </si>
  <si>
    <t xml:space="preserve">2,302.00</t>
  </si>
  <si>
    <t xml:space="preserve">5,134.09</t>
  </si>
  <si>
    <t xml:space="preserve">1,385.01</t>
  </si>
  <si>
    <t xml:space="preserve">6,519.10</t>
  </si>
  <si>
    <t xml:space="preserve">1,800.00</t>
  </si>
  <si>
    <t xml:space="preserve">3,334.09</t>
  </si>
  <si>
    <t xml:space="preserve">4,719.10</t>
  </si>
  <si>
    <t xml:space="preserve">811.80</t>
  </si>
  <si>
    <t xml:space="preserve">4,145.89</t>
  </si>
  <si>
    <t xml:space="preserve">5,530.90</t>
  </si>
  <si>
    <t xml:space="preserve">190.00</t>
  </si>
  <si>
    <t xml:space="preserve">3,955.89</t>
  </si>
  <si>
    <t xml:space="preserve">5,340.90</t>
  </si>
  <si>
    <t xml:space="preserve">3,755.89</t>
  </si>
  <si>
    <t xml:space="preserve">5,140.90</t>
  </si>
  <si>
    <t xml:space="preserve">2,100.00</t>
  </si>
  <si>
    <t xml:space="preserve">1,855.89</t>
  </si>
  <si>
    <t xml:space="preserve">3,240.90</t>
  </si>
  <si>
    <t xml:space="preserve">1,640.00</t>
  </si>
  <si>
    <t xml:space="preserve">3,025.01</t>
  </si>
  <si>
    <t xml:space="preserve">1,639.78</t>
  </si>
  <si>
    <t xml:space="preserve">3,024.79</t>
  </si>
  <si>
    <t xml:space="preserve">510.05</t>
  </si>
  <si>
    <t xml:space="preserve">2,149.83</t>
  </si>
  <si>
    <t xml:space="preserve">3,534.84</t>
  </si>
  <si>
    <t xml:space="preserve">170.00</t>
  </si>
  <si>
    <t xml:space="preserve">3,364.84</t>
  </si>
  <si>
    <t xml:space="preserve">3,214.84</t>
  </si>
  <si>
    <t xml:space="preserve">158.40</t>
  </si>
  <si>
    <t xml:space="preserve">3,373.24</t>
  </si>
  <si>
    <t xml:space="preserve">7,721.00</t>
  </si>
  <si>
    <t xml:space="preserve">11,094.24</t>
  </si>
  <si>
    <t xml:space="preserve">430.00</t>
  </si>
  <si>
    <t xml:space="preserve">10,664.24</t>
  </si>
  <si>
    <t xml:space="preserve">10,364.24</t>
  </si>
  <si>
    <t xml:space="preserve">4,354.02</t>
  </si>
  <si>
    <t xml:space="preserve">14,718.26</t>
  </si>
  <si>
    <t xml:space="preserve">4,633.20</t>
  </si>
  <si>
    <t xml:space="preserve">14,997.44</t>
  </si>
  <si>
    <t xml:space="preserve">19,351.46</t>
  </si>
  <si>
    <t xml:space="preserve">792.00</t>
  </si>
  <si>
    <t xml:space="preserve">15,789.44</t>
  </si>
  <si>
    <t xml:space="preserve">20,143.46</t>
  </si>
  <si>
    <t xml:space="preserve">2,300.00</t>
  </si>
  <si>
    <t xml:space="preserve">13,489.44</t>
  </si>
  <si>
    <t xml:space="preserve">17,843.46</t>
  </si>
  <si>
    <t xml:space="preserve">3,600.00</t>
  </si>
  <si>
    <t xml:space="preserve">9,889.44</t>
  </si>
  <si>
    <t xml:space="preserve">14,243.46</t>
  </si>
  <si>
    <t xml:space="preserve">2,600.00</t>
  </si>
  <si>
    <t xml:space="preserve">7,289.44</t>
  </si>
  <si>
    <t xml:space="preserve">11,643.46</t>
  </si>
  <si>
    <t xml:space="preserve">7,467.64</t>
  </si>
  <si>
    <t xml:space="preserve">11,821.66</t>
  </si>
  <si>
    <t xml:space="preserve">2,552.70</t>
  </si>
  <si>
    <t xml:space="preserve">9,268.96</t>
  </si>
  <si>
    <t xml:space="preserve">237.60</t>
  </si>
  <si>
    <t xml:space="preserve">9,506.56</t>
  </si>
  <si>
    <t xml:space="preserve">257.40</t>
  </si>
  <si>
    <t xml:space="preserve">9,763.96</t>
  </si>
  <si>
    <t xml:space="preserve">600.00</t>
  </si>
  <si>
    <t xml:space="preserve">9,163.96</t>
  </si>
  <si>
    <t xml:space="preserve">395.70</t>
  </si>
  <si>
    <t xml:space="preserve">9,559.66</t>
  </si>
  <si>
    <t xml:space="preserve">1,099.60</t>
  </si>
  <si>
    <t xml:space="preserve">10,659.26</t>
  </si>
  <si>
    <t xml:space="preserve">10,859.26</t>
  </si>
  <si>
    <t xml:space="preserve">10,759.26</t>
  </si>
  <si>
    <t xml:space="preserve">3,212.44</t>
  </si>
  <si>
    <t xml:space="preserve">7,546.82</t>
  </si>
  <si>
    <t xml:space="preserve">715.43</t>
  </si>
  <si>
    <t xml:space="preserve">8,262.25</t>
  </si>
  <si>
    <t xml:space="preserve">297.00</t>
  </si>
  <si>
    <t xml:space="preserve">8,559.25</t>
  </si>
  <si>
    <t xml:space="preserve">310.00</t>
  </si>
  <si>
    <t xml:space="preserve">8,869.25</t>
  </si>
  <si>
    <t xml:space="preserve">130.00</t>
  </si>
  <si>
    <t xml:space="preserve">8,739.25</t>
  </si>
  <si>
    <t xml:space="preserve">8,268.84</t>
  </si>
  <si>
    <t xml:space="preserve">731.00</t>
  </si>
  <si>
    <t xml:space="preserve">8,999.84</t>
  </si>
  <si>
    <t xml:space="preserve">2,170.00</t>
  </si>
  <si>
    <t xml:space="preserve">6,829.84</t>
  </si>
  <si>
    <t xml:space="preserve">475.20</t>
  </si>
  <si>
    <t xml:space="preserve">7,305.04</t>
  </si>
  <si>
    <t xml:space="preserve">700.00</t>
  </si>
  <si>
    <t xml:space="preserve">6,129.84</t>
  </si>
  <si>
    <t xml:space="preserve">6,605.04</t>
  </si>
  <si>
    <t xml:space="preserve">118.80</t>
  </si>
  <si>
    <t xml:space="preserve">6,248.64</t>
  </si>
  <si>
    <t xml:space="preserve">6,723.84</t>
  </si>
  <si>
    <t xml:space="preserve">6,338.64</t>
  </si>
  <si>
    <t xml:space="preserve">6,813.84</t>
  </si>
  <si>
    <t xml:space="preserve">120.00</t>
  </si>
  <si>
    <t xml:space="preserve">6,458.64</t>
  </si>
  <si>
    <t xml:space="preserve">6,933.84</t>
  </si>
  <si>
    <t xml:space="preserve">6,578.64</t>
  </si>
  <si>
    <t xml:space="preserve">7,053.84</t>
  </si>
  <si>
    <t xml:space="preserve">1,409.76</t>
  </si>
  <si>
    <t xml:space="preserve">8,463.60</t>
  </si>
  <si>
    <t xml:space="preserve">7,173.84</t>
  </si>
  <si>
    <t xml:space="preserve">8,583.60</t>
  </si>
  <si>
    <t xml:space="preserve">418.00</t>
  </si>
  <si>
    <t xml:space="preserve">9,001.60</t>
  </si>
  <si>
    <t xml:space="preserve">6,983.84</t>
  </si>
  <si>
    <t xml:space="preserve">8,811.60</t>
  </si>
  <si>
    <t xml:space="preserve">2,399.13</t>
  </si>
  <si>
    <t xml:space="preserve">5,994.47</t>
  </si>
  <si>
    <t xml:space="preserve">6,412.47</t>
  </si>
  <si>
    <t xml:space="preserve">247.50</t>
  </si>
  <si>
    <t xml:space="preserve">6,241.97</t>
  </si>
  <si>
    <t xml:space="preserve">6,659.97</t>
  </si>
  <si>
    <t xml:space="preserve">410.00</t>
  </si>
  <si>
    <t xml:space="preserve">5,831.97</t>
  </si>
  <si>
    <t xml:space="preserve">6,249.97</t>
  </si>
  <si>
    <t xml:space="preserve">950.00</t>
  </si>
  <si>
    <t xml:space="preserve">5,299.97</t>
  </si>
  <si>
    <t xml:space="preserve">3,774.97</t>
  </si>
  <si>
    <t xml:space="preserve">4,192.97</t>
  </si>
  <si>
    <t xml:space="preserve">416.66</t>
  </si>
  <si>
    <t xml:space="preserve">3,358.31</t>
  </si>
  <si>
    <t xml:space="preserve">3,776.31</t>
  </si>
  <si>
    <t xml:space="preserve">3,448.96</t>
  </si>
  <si>
    <t xml:space="preserve">6,807.27</t>
  </si>
  <si>
    <t xml:space="preserve">7,225.27</t>
  </si>
  <si>
    <t xml:space="preserve">2,133.99</t>
  </si>
  <si>
    <t xml:space="preserve">8,941.26</t>
  </si>
  <si>
    <t xml:space="preserve">9,359.26</t>
  </si>
  <si>
    <t xml:space="preserve">60.00</t>
  </si>
  <si>
    <t xml:space="preserve">9,299.26</t>
  </si>
  <si>
    <t xml:space="preserve">9,099.26</t>
  </si>
  <si>
    <t xml:space="preserve">330.02</t>
  </si>
  <si>
    <t xml:space="preserve">8,769.24</t>
  </si>
  <si>
    <t xml:space="preserve">1,100.00</t>
  </si>
  <si>
    <t xml:space="preserve">7,669.24</t>
  </si>
  <si>
    <t xml:space="preserve">407.50</t>
  </si>
  <si>
    <t xml:space="preserve">8,076.74</t>
  </si>
  <si>
    <t xml:space="preserve">559.90</t>
  </si>
  <si>
    <t xml:space="preserve">8,636.64</t>
  </si>
  <si>
    <t xml:space="preserve">670.04</t>
  </si>
  <si>
    <t xml:space="preserve">7,966.60</t>
  </si>
  <si>
    <t xml:space="preserve">259.98</t>
  </si>
  <si>
    <t xml:space="preserve">7,706.62</t>
  </si>
  <si>
    <t xml:space="preserve">741.01</t>
  </si>
  <si>
    <t xml:space="preserve">6,965.61</t>
  </si>
  <si>
    <t xml:space="preserve">1,049.98</t>
  </si>
  <si>
    <t xml:space="preserve">5,915.63</t>
  </si>
  <si>
    <t xml:space="preserve">6,034.43</t>
  </si>
  <si>
    <t xml:space="preserve">6,677.93</t>
  </si>
  <si>
    <t xml:space="preserve">6,487.93</t>
  </si>
  <si>
    <t xml:space="preserve">6,227.95</t>
  </si>
  <si>
    <t xml:space="preserve">1,979.01</t>
  </si>
  <si>
    <t xml:space="preserve">8,206.96</t>
  </si>
  <si>
    <t xml:space="preserve">4,227.95</t>
  </si>
  <si>
    <t xml:space="preserve">6,206.96</t>
  </si>
  <si>
    <t xml:space="preserve">CTCC</t>
  </si>
  <si>
    <t xml:space="preserve">4,427.95</t>
  </si>
  <si>
    <t xml:space="preserve">6,406.96</t>
  </si>
  <si>
    <t xml:space="preserve">837.00</t>
  </si>
  <si>
    <t xml:space="preserve">3,590.95</t>
  </si>
  <si>
    <t xml:space="preserve">5,569.96</t>
  </si>
  <si>
    <t xml:space="preserve">6,069.96</t>
  </si>
  <si>
    <t xml:space="preserve">3,455.10</t>
  </si>
  <si>
    <t xml:space="preserve">9,525.06</t>
  </si>
  <si>
    <t xml:space="preserve">9,309.17</t>
  </si>
  <si>
    <t xml:space="preserve">9,308.95</t>
  </si>
  <si>
    <t xml:space="preserve">9,273.13</t>
  </si>
  <si>
    <t xml:space="preserve">9,272.91</t>
  </si>
  <si>
    <t xml:space="preserve">9,782.96</t>
  </si>
  <si>
    <t xml:space="preserve">650.00</t>
  </si>
  <si>
    <t xml:space="preserve">9,132.96</t>
  </si>
  <si>
    <t xml:space="preserve">9,232.96</t>
  </si>
  <si>
    <t xml:space="preserve">9,382.96</t>
  </si>
  <si>
    <t xml:space="preserve">900.00</t>
  </si>
  <si>
    <t xml:space="preserve">8,482.96</t>
  </si>
  <si>
    <t xml:space="preserve">8,422.96</t>
  </si>
  <si>
    <t xml:space="preserve">8,522.96</t>
  </si>
  <si>
    <t xml:space="preserve">4,783.76</t>
  </si>
  <si>
    <t xml:space="preserve">13,206.72</t>
  </si>
  <si>
    <t xml:space="preserve">1,168.76</t>
  </si>
  <si>
    <t xml:space="preserve">7,254.20</t>
  </si>
  <si>
    <t xml:space="preserve">12,037.96</t>
  </si>
  <si>
    <t xml:space="preserve">7,154.20</t>
  </si>
  <si>
    <t xml:space="preserve">11,937.96</t>
  </si>
  <si>
    <t xml:space="preserve">4,346.10</t>
  </si>
  <si>
    <t xml:space="preserve">11,500.30</t>
  </si>
  <si>
    <t xml:space="preserve">16,284.06</t>
  </si>
  <si>
    <t xml:space="preserve">1,600.00</t>
  </si>
  <si>
    <t xml:space="preserve">9,900.30</t>
  </si>
  <si>
    <t xml:space="preserve">14,684.06</t>
  </si>
  <si>
    <t xml:space="preserve">9,750.30</t>
  </si>
  <si>
    <t xml:space="preserve">14,534.06</t>
  </si>
  <si>
    <t xml:space="preserve">2,648.75</t>
  </si>
  <si>
    <t xml:space="preserve">7,101.55</t>
  </si>
  <si>
    <t xml:space="preserve">11,885.31</t>
  </si>
  <si>
    <t xml:space="preserve">2,135.00</t>
  </si>
  <si>
    <t xml:space="preserve">14,020.31</t>
  </si>
  <si>
    <t xml:space="preserve">1,700.00</t>
  </si>
  <si>
    <t xml:space="preserve">5,401.55</t>
  </si>
  <si>
    <t xml:space="preserve">12,320.31</t>
  </si>
  <si>
    <t xml:space="preserve">1,746.00</t>
  </si>
  <si>
    <t xml:space="preserve">7,147.55</t>
  </si>
  <si>
    <t xml:space="preserve">14,066.31</t>
  </si>
  <si>
    <t xml:space="preserve">396.00</t>
  </si>
  <si>
    <t xml:space="preserve">12,327.31</t>
  </si>
  <si>
    <t xml:space="preserve">14,462.31</t>
  </si>
  <si>
    <t xml:space="preserve">14,262.31</t>
  </si>
  <si>
    <t xml:space="preserve">14,062.31</t>
  </si>
  <si>
    <t xml:space="preserve">250.00</t>
  </si>
  <si>
    <t xml:space="preserve">13,812.31</t>
  </si>
  <si>
    <t xml:space="preserve">910.80</t>
  </si>
  <si>
    <t xml:space="preserve">14,723.11</t>
  </si>
  <si>
    <t xml:space="preserve">1,253.30</t>
  </si>
  <si>
    <t xml:space="preserve">15,976.41</t>
  </si>
  <si>
    <t xml:space="preserve">16,076.41</t>
  </si>
  <si>
    <t xml:space="preserve">14,076.41</t>
  </si>
  <si>
    <t xml:space="preserve">628.00</t>
  </si>
  <si>
    <t xml:space="preserve">14,704.41</t>
  </si>
  <si>
    <t xml:space="preserve">854.40</t>
  </si>
  <si>
    <t xml:space="preserve">15,558.81</t>
  </si>
  <si>
    <t xml:space="preserve">1,161.15</t>
  </si>
  <si>
    <t xml:space="preserve">14,397.66</t>
  </si>
  <si>
    <t xml:space="preserve">2,200.00</t>
  </si>
  <si>
    <t xml:space="preserve">12,197.66</t>
  </si>
  <si>
    <t xml:space="preserve">11,647.66</t>
  </si>
  <si>
    <t xml:space="preserve">11,547.66</t>
  </si>
  <si>
    <t xml:space="preserve">3,186.81</t>
  </si>
  <si>
    <t xml:space="preserve">14,834.47</t>
  </si>
  <si>
    <t xml:space="preserve">11,747.66</t>
  </si>
  <si>
    <t xml:space="preserve">14,934.47</t>
  </si>
  <si>
    <t xml:space="preserve">11,925.86</t>
  </si>
  <si>
    <t xml:space="preserve">15,112.67</t>
  </si>
  <si>
    <t xml:space="preserve">11,825.86</t>
  </si>
  <si>
    <t xml:space="preserve">15,012.67</t>
  </si>
  <si>
    <t xml:space="preserve">4,484.70</t>
  </si>
  <si>
    <t xml:space="preserve">16,310.56</t>
  </si>
  <si>
    <t xml:space="preserve">19,497.37</t>
  </si>
  <si>
    <t xml:space="preserve">15,950.56</t>
  </si>
  <si>
    <t xml:space="preserve">19,137.37</t>
  </si>
  <si>
    <t xml:space="preserve">2,206.74</t>
  </si>
  <si>
    <t xml:space="preserve">18,157.30</t>
  </si>
  <si>
    <t xml:space="preserve">21,344.11</t>
  </si>
  <si>
    <t xml:space="preserve">252.00</t>
  </si>
  <si>
    <t xml:space="preserve">17,905.30</t>
  </si>
  <si>
    <t xml:space="preserve">18,892.11</t>
  </si>
  <si>
    <t xml:space="preserve">21,092.11</t>
  </si>
  <si>
    <t xml:space="preserve">2,538.41</t>
  </si>
  <si>
    <t xml:space="preserve">16,353.70</t>
  </si>
  <si>
    <t xml:space="preserve">2,778.76</t>
  </si>
  <si>
    <t xml:space="preserve">13,574.94</t>
  </si>
  <si>
    <t xml:space="preserve">13,674.94</t>
  </si>
  <si>
    <t xml:space="preserve">12,674.94</t>
  </si>
  <si>
    <t xml:space="preserve">12,424.94</t>
  </si>
  <si>
    <t xml:space="preserve">1,570.75</t>
  </si>
  <si>
    <t xml:space="preserve">10,854.19</t>
  </si>
  <si>
    <t xml:space="preserve">694.10</t>
  </si>
  <si>
    <t xml:space="preserve">11,548.29</t>
  </si>
  <si>
    <t xml:space="preserve">727.70</t>
  </si>
  <si>
    <t xml:space="preserve">12,275.99</t>
  </si>
  <si>
    <t xml:space="preserve">11,325.99</t>
  </si>
  <si>
    <t xml:space="preserve">11,125.99</t>
  </si>
  <si>
    <t xml:space="preserve">441.74</t>
  </si>
  <si>
    <t xml:space="preserve">10,684.25</t>
  </si>
  <si>
    <t xml:space="preserve">752.40</t>
  </si>
  <si>
    <t xml:space="preserve">11,436.65</t>
  </si>
  <si>
    <t xml:space="preserve">11,266.65</t>
  </si>
  <si>
    <t xml:space="preserve">11,016.65</t>
  </si>
  <si>
    <t xml:space="preserve">295.00</t>
  </si>
  <si>
    <t xml:space="preserve">11,311.65</t>
  </si>
  <si>
    <t xml:space="preserve">11,216.65</t>
  </si>
  <si>
    <t xml:space="preserve">11,511.65</t>
  </si>
  <si>
    <t xml:space="preserve">160.00</t>
  </si>
  <si>
    <t xml:space="preserve">11,376.65</t>
  </si>
  <si>
    <t xml:space="preserve">11,671.65</t>
  </si>
  <si>
    <t xml:space="preserve">1,227.60</t>
  </si>
  <si>
    <t xml:space="preserve">12,604.25</t>
  </si>
  <si>
    <t xml:space="preserve">12,899.25</t>
  </si>
  <si>
    <t xml:space="preserve">12,404.25</t>
  </si>
  <si>
    <t xml:space="preserve">12,699.25</t>
  </si>
  <si>
    <t xml:space="preserve">486.64</t>
  </si>
  <si>
    <t xml:space="preserve">12,212.61</t>
  </si>
  <si>
    <t xml:space="preserve">11,662.61</t>
  </si>
  <si>
    <t xml:space="preserve">440.02</t>
  </si>
  <si>
    <t xml:space="preserve">11,222.59</t>
  </si>
  <si>
    <t xml:space="preserve">10,962.61</t>
  </si>
  <si>
    <t xml:space="preserve">1,013.96</t>
  </si>
  <si>
    <t xml:space="preserve">9,948.65</t>
  </si>
  <si>
    <t xml:space="preserve">9,898.65</t>
  </si>
  <si>
    <t xml:space="preserve">9,598.65</t>
  </si>
  <si>
    <t xml:space="preserve">375.00</t>
  </si>
  <si>
    <t xml:space="preserve">9,223.65</t>
  </si>
  <si>
    <t xml:space="preserve">9,023.65</t>
  </si>
  <si>
    <t xml:space="preserve">165.00</t>
  </si>
  <si>
    <t xml:space="preserve">8,858.65</t>
  </si>
  <si>
    <t xml:space="preserve">640.00</t>
  </si>
  <si>
    <t xml:space="preserve">8,218.65</t>
  </si>
  <si>
    <t xml:space="preserve">656.08</t>
  </si>
  <si>
    <t xml:space="preserve">8,874.73</t>
  </si>
  <si>
    <t xml:space="preserve">883.00</t>
  </si>
  <si>
    <t xml:space="preserve">9,757.73</t>
  </si>
  <si>
    <t xml:space="preserve">8,774.73</t>
  </si>
  <si>
    <t xml:space="preserve">9,657.73</t>
  </si>
  <si>
    <t xml:space="preserve">8,174.73</t>
  </si>
  <si>
    <t xml:space="preserve">9,057.73</t>
  </si>
  <si>
    <t xml:space="preserve">7,974.73</t>
  </si>
  <si>
    <t xml:space="preserve">8,857.73</t>
  </si>
  <si>
    <t xml:space="preserve">7,734.73</t>
  </si>
  <si>
    <t xml:space="preserve">8,617.73</t>
  </si>
  <si>
    <t xml:space="preserve">7,384.73</t>
  </si>
  <si>
    <t xml:space="preserve">8,267.73</t>
  </si>
  <si>
    <t xml:space="preserve">569.00</t>
  </si>
  <si>
    <t xml:space="preserve">8,836.73</t>
  </si>
  <si>
    <t xml:space="preserve">8,736.73</t>
  </si>
  <si>
    <t xml:space="preserve">227.70</t>
  </si>
  <si>
    <t xml:space="preserve">8,964.43</t>
  </si>
  <si>
    <t xml:space="preserve">8,864.43</t>
  </si>
  <si>
    <t xml:space="preserve">2,500.00</t>
  </si>
  <si>
    <t xml:space="preserve">6,364.43</t>
  </si>
  <si>
    <t xml:space="preserve">3,931.01</t>
  </si>
  <si>
    <t xml:space="preserve">2,433.42</t>
  </si>
  <si>
    <t xml:space="preserve">2,333.42</t>
  </si>
  <si>
    <t xml:space="preserve">1,040.00</t>
  </si>
  <si>
    <t xml:space="preserve">1,293.42</t>
  </si>
  <si>
    <t xml:space="preserve">1,193.42</t>
  </si>
  <si>
    <t xml:space="preserve">1,133.42</t>
  </si>
  <si>
    <t xml:space="preserve">1,097.60</t>
  </si>
  <si>
    <t xml:space="preserve">1,097.38</t>
  </si>
  <si>
    <t xml:space="preserve">2,128.50</t>
  </si>
  <si>
    <t xml:space="preserve">3,225.88</t>
  </si>
  <si>
    <t xml:space="preserve">1,504.80</t>
  </si>
  <si>
    <t xml:space="preserve">4,730.68</t>
  </si>
  <si>
    <t xml:space="preserve">5,030.68</t>
  </si>
  <si>
    <t xml:space="preserve">5,670.68</t>
  </si>
  <si>
    <t xml:space="preserve">2,110.28</t>
  </si>
  <si>
    <t xml:space="preserve">7,780.96</t>
  </si>
  <si>
    <t xml:space="preserve">891.00</t>
  </si>
  <si>
    <t xml:space="preserve">6,561.68</t>
  </si>
  <si>
    <t xml:space="preserve">8,671.96</t>
  </si>
  <si>
    <t xml:space="preserve">6,661.68</t>
  </si>
  <si>
    <t xml:space="preserve">8,771.96</t>
  </si>
  <si>
    <t xml:space="preserve">981.88</t>
  </si>
  <si>
    <t xml:space="preserve">7,643.56</t>
  </si>
  <si>
    <t xml:space="preserve">9,753.84</t>
  </si>
  <si>
    <t xml:space="preserve">1,072.00</t>
  </si>
  <si>
    <t xml:space="preserve">8,715.56</t>
  </si>
  <si>
    <t xml:space="preserve">10,825.84</t>
  </si>
  <si>
    <t xml:space="preserve">20.00</t>
  </si>
  <si>
    <t xml:space="preserve">8,695.56</t>
  </si>
  <si>
    <t xml:space="preserve">10,805.84</t>
  </si>
  <si>
    <t xml:space="preserve">216.42</t>
  </si>
  <si>
    <t xml:space="preserve">8,479.14</t>
  </si>
  <si>
    <t xml:space="preserve">10,589.42</t>
  </si>
  <si>
    <t xml:space="preserve">8,478.92</t>
  </si>
  <si>
    <t xml:space="preserve">10,589.20</t>
  </si>
  <si>
    <t xml:space="preserve">3,230.35</t>
  </si>
  <si>
    <t xml:space="preserve">11,709.27</t>
  </si>
  <si>
    <t xml:space="preserve">13,819.55</t>
  </si>
  <si>
    <t xml:space="preserve">14,319.55</t>
  </si>
  <si>
    <t xml:space="preserve">3,770.40</t>
  </si>
  <si>
    <t xml:space="preserve">18,089.95</t>
  </si>
  <si>
    <t xml:space="preserve">2,455.20</t>
  </si>
  <si>
    <t xml:space="preserve">20,545.15</t>
  </si>
  <si>
    <t xml:space="preserve">20,395.15</t>
  </si>
  <si>
    <t xml:space="preserve">20,245.15</t>
  </si>
  <si>
    <t xml:space="preserve">20,095.15</t>
  </si>
  <si>
    <t xml:space="preserve">3,000.00</t>
  </si>
  <si>
    <t xml:space="preserve">17,095.15</t>
  </si>
  <si>
    <t xml:space="preserve">1,082.56</t>
  </si>
  <si>
    <t xml:space="preserve">16,012.59</t>
  </si>
  <si>
    <t xml:space="preserve">14,432.59</t>
  </si>
  <si>
    <t xml:space="preserve">445.50</t>
  </si>
  <si>
    <t xml:space="preserve">14,878.09</t>
  </si>
  <si>
    <t xml:space="preserve">15,048.09</t>
  </si>
  <si>
    <t xml:space="preserve">519.00</t>
  </si>
  <si>
    <t xml:space="preserve">15,567.09</t>
  </si>
  <si>
    <t xml:space="preserve">3,829.53</t>
  </si>
  <si>
    <t xml:space="preserve">11,737.56</t>
  </si>
  <si>
    <t xml:space="preserve">11,437.56</t>
  </si>
  <si>
    <t xml:space="preserve">11,197.56</t>
  </si>
  <si>
    <t xml:space="preserve">2,148.30</t>
  </si>
  <si>
    <t xml:space="preserve">13,345.86</t>
  </si>
  <si>
    <t xml:space="preserve">13,165.86</t>
  </si>
  <si>
    <t xml:space="preserve">12,615.86</t>
  </si>
  <si>
    <t xml:space="preserve">12,445.86</t>
  </si>
  <si>
    <t xml:space="preserve">12,325.86</t>
  </si>
  <si>
    <t xml:space="preserve">12,721.86</t>
  </si>
  <si>
    <t xml:space="preserve">495.00</t>
  </si>
  <si>
    <t xml:space="preserve">13,216.86</t>
  </si>
  <si>
    <t xml:space="preserve">380.00</t>
  </si>
  <si>
    <t xml:space="preserve">13,596.86</t>
  </si>
  <si>
    <t xml:space="preserve">13,246.86</t>
  </si>
  <si>
    <t xml:space="preserve">555.00</t>
  </si>
  <si>
    <t xml:space="preserve">12,691.86</t>
  </si>
  <si>
    <t xml:space="preserve">12,591.86</t>
  </si>
  <si>
    <t xml:space="preserve">1,624.74</t>
  </si>
  <si>
    <t xml:space="preserve">14,216.60</t>
  </si>
  <si>
    <t xml:space="preserve">13,729.96</t>
  </si>
  <si>
    <t xml:space="preserve">2,062.05</t>
  </si>
  <si>
    <t xml:space="preserve">11,667.91</t>
  </si>
  <si>
    <t xml:space="preserve">179.30</t>
  </si>
  <si>
    <t xml:space="preserve">11,847.21</t>
  </si>
  <si>
    <t xml:space="preserve">652.00</t>
  </si>
  <si>
    <t xml:space="preserve">12,499.21</t>
  </si>
  <si>
    <t xml:space="preserve">12,379.21</t>
  </si>
  <si>
    <t xml:space="preserve">11,379.21</t>
  </si>
  <si>
    <t xml:space="preserve">220.00</t>
  </si>
  <si>
    <t xml:space="preserve">11,599.21</t>
  </si>
  <si>
    <t xml:space="preserve">667.91</t>
  </si>
  <si>
    <t xml:space="preserve">10,931.30</t>
  </si>
  <si>
    <t xml:space="preserve">270.00</t>
  </si>
  <si>
    <t xml:space="preserve">11,201.30</t>
  </si>
  <si>
    <t xml:space="preserve">10,701.30</t>
  </si>
  <si>
    <t xml:space="preserve">10,801.30</t>
  </si>
  <si>
    <t xml:space="preserve">10,901.30</t>
  </si>
  <si>
    <t xml:space="preserve">1,928.52</t>
  </si>
  <si>
    <t xml:space="preserve">12,829.82</t>
  </si>
  <si>
    <t xml:space="preserve">11,079.50</t>
  </si>
  <si>
    <t xml:space="preserve">13,008.02</t>
  </si>
  <si>
    <t xml:space="preserve">1,120.00</t>
  </si>
  <si>
    <t xml:space="preserve">9,959.50</t>
  </si>
  <si>
    <t xml:space="preserve">11,888.02</t>
  </si>
  <si>
    <t xml:space="preserve">8.96</t>
  </si>
  <si>
    <t xml:space="preserve">9,950.54</t>
  </si>
  <si>
    <t xml:space="preserve">11,879.06</t>
  </si>
  <si>
    <t xml:space="preserve">2,477.42</t>
  </si>
  <si>
    <t xml:space="preserve">12,427.96</t>
  </si>
  <si>
    <t xml:space="preserve">14,356.48</t>
  </si>
  <si>
    <t xml:space="preserve">6,108.30</t>
  </si>
  <si>
    <t xml:space="preserve">18,536.26</t>
  </si>
  <si>
    <t xml:space="preserve">20,464.78</t>
  </si>
  <si>
    <t xml:space="preserve">5.00</t>
  </si>
  <si>
    <t xml:space="preserve">20,459.78</t>
  </si>
  <si>
    <t xml:space="preserve">1.00</t>
  </si>
  <si>
    <t xml:space="preserve">20,458.78</t>
  </si>
  <si>
    <t xml:space="preserve">2,387.89</t>
  </si>
  <si>
    <t xml:space="preserve">18,070.89</t>
  </si>
  <si>
    <t xml:space="preserve">2.00</t>
  </si>
  <si>
    <t xml:space="preserve">18,068.89</t>
  </si>
  <si>
    <t xml:space="preserve">18,306.49</t>
  </si>
  <si>
    <t xml:space="preserve">1,500.00</t>
  </si>
  <si>
    <t xml:space="preserve">16,806.49</t>
  </si>
  <si>
    <t xml:space="preserve">16,805.49</t>
  </si>
  <si>
    <t xml:space="preserve">2,608.36</t>
  </si>
  <si>
    <t xml:space="preserve">14,197.13</t>
  </si>
  <si>
    <t xml:space="preserve">14,196.13</t>
  </si>
  <si>
    <t xml:space="preserve">13,696.13</t>
  </si>
  <si>
    <t xml:space="preserve">13,694.13</t>
  </si>
  <si>
    <t xml:space="preserve">SALDO APERTURA</t>
  </si>
  <si>
    <t xml:space="preserve">812.00</t>
  </si>
  <si>
    <t xml:space="preserve">12,882.13</t>
  </si>
  <si>
    <t xml:space="preserve">4.00</t>
  </si>
  <si>
    <t xml:space="preserve">12,878.13</t>
  </si>
  <si>
    <t xml:space="preserve">1,103.74</t>
  </si>
  <si>
    <t xml:space="preserve">11,774.39</t>
  </si>
  <si>
    <t xml:space="preserve">11,769.39</t>
  </si>
  <si>
    <t xml:space="preserve">811.26</t>
  </si>
  <si>
    <t xml:space="preserve">10,958.13</t>
  </si>
  <si>
    <t xml:space="preserve">10,957.13</t>
  </si>
  <si>
    <t xml:space="preserve">1,386.00</t>
  </si>
  <si>
    <t xml:space="preserve">12,343.13</t>
  </si>
  <si>
    <t xml:space="preserve">12,503.13</t>
  </si>
  <si>
    <t xml:space="preserve">2,793.16</t>
  </si>
  <si>
    <t xml:space="preserve">15,296.29</t>
  </si>
  <si>
    <t xml:space="preserve">584.10</t>
  </si>
  <si>
    <t xml:space="preserve">15,880.39</t>
  </si>
  <si>
    <t xml:space="preserve">168.30</t>
  </si>
  <si>
    <t xml:space="preserve">16,048.69</t>
  </si>
  <si>
    <t xml:space="preserve">3,218.00</t>
  </si>
  <si>
    <t xml:space="preserve">12,830.69</t>
  </si>
  <si>
    <t xml:space="preserve">12,829.69</t>
  </si>
  <si>
    <t xml:space="preserve">1,325.00</t>
  </si>
  <si>
    <t xml:space="preserve">11,504.69</t>
  </si>
  <si>
    <t xml:space="preserve">11,502.69</t>
  </si>
  <si>
    <t xml:space="preserve">1,035.97</t>
  </si>
  <si>
    <t xml:space="preserve">10,466.72</t>
  </si>
  <si>
    <t xml:space="preserve">0.30</t>
  </si>
  <si>
    <t xml:space="preserve">10,466.42</t>
  </si>
  <si>
    <t xml:space="preserve">3,297.07</t>
  </si>
  <si>
    <t xml:space="preserve">7,169.35</t>
  </si>
  <si>
    <t xml:space="preserve">7,167.35</t>
  </si>
  <si>
    <t xml:space="preserve">2,247.30</t>
  </si>
  <si>
    <t xml:space="preserve">9,414.65</t>
  </si>
  <si>
    <t xml:space="preserve">325.00</t>
  </si>
  <si>
    <t xml:space="preserve">9,089.65</t>
  </si>
  <si>
    <t xml:space="preserve">9,088.65</t>
  </si>
  <si>
    <t xml:space="preserve">1,029.60</t>
  </si>
  <si>
    <t xml:space="preserve">10,118.25</t>
  </si>
  <si>
    <t xml:space="preserve">653.00</t>
  </si>
  <si>
    <t xml:space="preserve">10,771.25</t>
  </si>
  <si>
    <t xml:space="preserve">138.60</t>
  </si>
  <si>
    <t xml:space="preserve">10,909.85</t>
  </si>
  <si>
    <t xml:space="preserve">9,909.85</t>
  </si>
  <si>
    <t xml:space="preserve">9,908.85</t>
  </si>
  <si>
    <t xml:space="preserve">9,873.03</t>
  </si>
  <si>
    <t xml:space="preserve">9,872.81</t>
  </si>
  <si>
    <t xml:space="preserve">9,622.81</t>
  </si>
  <si>
    <t xml:space="preserve">9,562.81</t>
  </si>
  <si>
    <t xml:space="preserve">9,561.81</t>
  </si>
  <si>
    <t xml:space="preserve">9,761.81</t>
  </si>
  <si>
    <t xml:space="preserve">1,648.99</t>
  </si>
  <si>
    <t xml:space="preserve">11,410.80</t>
  </si>
  <si>
    <t xml:space="preserve">10,810.80</t>
  </si>
  <si>
    <t xml:space="preserve">10,808.80</t>
  </si>
  <si>
    <t xml:space="preserve">10,558.80</t>
  </si>
  <si>
    <t xml:space="preserve">10,557.80</t>
  </si>
  <si>
    <t xml:space="preserve">441.00</t>
  </si>
  <si>
    <t xml:space="preserve">10,998.80</t>
  </si>
  <si>
    <t xml:space="preserve">11,575.00</t>
  </si>
  <si>
    <t xml:space="preserve">323.00</t>
  </si>
  <si>
    <t xml:space="preserve">11,252.00</t>
  </si>
  <si>
    <t xml:space="preserve">11,251.00</t>
  </si>
  <si>
    <t xml:space="preserve">11,001.00</t>
  </si>
  <si>
    <t xml:space="preserve">11,000.00</t>
  </si>
  <si>
    <t xml:space="preserve">4,504.50</t>
  </si>
  <si>
    <t xml:space="preserve">15,504.50</t>
  </si>
  <si>
    <t xml:space="preserve">15,354.50</t>
  </si>
  <si>
    <t xml:space="preserve">15,353.50</t>
  </si>
  <si>
    <t xml:space="preserve">15,303.50</t>
  </si>
  <si>
    <t xml:space="preserve">15,302.50</t>
  </si>
  <si>
    <t xml:space="preserve">15,122.50</t>
  </si>
  <si>
    <t xml:space="preserve">15,121.50</t>
  </si>
  <si>
    <t xml:space="preserve">7,585.38</t>
  </si>
  <si>
    <t xml:space="preserve">22,706.88</t>
  </si>
  <si>
    <t xml:space="preserve">6,280.00</t>
  </si>
  <si>
    <t xml:space="preserve">8,841.50</t>
  </si>
  <si>
    <t xml:space="preserve">16,426.88</t>
  </si>
  <si>
    <t xml:space="preserve">8,836.50</t>
  </si>
  <si>
    <t xml:space="preserve">16,421.88</t>
  </si>
  <si>
    <t xml:space="preserve">9,727.50</t>
  </si>
  <si>
    <t xml:space="preserve">17,312.88</t>
  </si>
  <si>
    <t xml:space="preserve">148.50</t>
  </si>
  <si>
    <t xml:space="preserve">9,876.00</t>
  </si>
  <si>
    <t xml:space="preserve">17,461.38</t>
  </si>
  <si>
    <t xml:space="preserve">8,376.00</t>
  </si>
  <si>
    <t xml:space="preserve">15,961.38</t>
  </si>
  <si>
    <t xml:space="preserve">8,375.00</t>
  </si>
  <si>
    <t xml:space="preserve">15,960.38</t>
  </si>
  <si>
    <t xml:space="preserve">3,206.07</t>
  </si>
  <si>
    <t xml:space="preserve">11,581.07</t>
  </si>
  <si>
    <t xml:space="preserve">19,166.45</t>
  </si>
  <si>
    <t xml:space="preserve">260.00</t>
  </si>
  <si>
    <t xml:space="preserve">11,841.07</t>
  </si>
  <si>
    <t xml:space="preserve">19,426.45</t>
  </si>
  <si>
    <t xml:space="preserve">19,226.45</t>
  </si>
  <si>
    <t xml:space="preserve">19,225.45</t>
  </si>
  <si>
    <t xml:space="preserve">18,225.45</t>
  </si>
  <si>
    <t xml:space="preserve">18,224.45</t>
  </si>
  <si>
    <t xml:space="preserve">18,024.45</t>
  </si>
  <si>
    <t xml:space="preserve">18,023.45</t>
  </si>
  <si>
    <t xml:space="preserve">881.10</t>
  </si>
  <si>
    <t xml:space="preserve">18,904.55</t>
  </si>
  <si>
    <t xml:space="preserve">773.49</t>
  </si>
  <si>
    <t xml:space="preserve">18,131.06</t>
  </si>
  <si>
    <t xml:space="preserve">18,130.06</t>
  </si>
  <si>
    <t xml:space="preserve">5,515.15</t>
  </si>
  <si>
    <t xml:space="preserve">12,614.91</t>
  </si>
  <si>
    <t xml:space="preserve">3.00</t>
  </si>
  <si>
    <t xml:space="preserve">12,611.91</t>
  </si>
  <si>
    <t xml:space="preserve">270.40</t>
  </si>
  <si>
    <t xml:space="preserve">12,882.31</t>
  </si>
  <si>
    <t xml:space="preserve">294.00</t>
  </si>
  <si>
    <t xml:space="preserve">13,176.31</t>
  </si>
  <si>
    <t xml:space="preserve">290.00</t>
  </si>
  <si>
    <t xml:space="preserve">13,466.31</t>
  </si>
  <si>
    <t xml:space="preserve">13,175.31</t>
  </si>
  <si>
    <t xml:space="preserve">12,275.31</t>
  </si>
  <si>
    <t xml:space="preserve">12,273.31</t>
  </si>
  <si>
    <t xml:space="preserve">141.00</t>
  </si>
  <si>
    <t xml:space="preserve">12,414.31</t>
  </si>
  <si>
    <t xml:space="preserve">11,914.31</t>
  </si>
  <si>
    <t xml:space="preserve">11,913.31</t>
  </si>
  <si>
    <t xml:space="preserve">348.00</t>
  </si>
  <si>
    <t xml:space="preserve">11,565.31</t>
  </si>
  <si>
    <t xml:space="preserve">11,564.31</t>
  </si>
  <si>
    <t xml:space="preserve">594.00</t>
  </si>
  <si>
    <t xml:space="preserve">12,158.31</t>
  </si>
  <si>
    <t xml:space="preserve">11,958.31</t>
  </si>
  <si>
    <t xml:space="preserve">11,957.31</t>
  </si>
  <si>
    <t xml:space="preserve">1,825.00</t>
  </si>
  <si>
    <t xml:space="preserve">10,132.31</t>
  </si>
  <si>
    <t xml:space="preserve">10,130.31</t>
  </si>
  <si>
    <t xml:space="preserve">10,308.51</t>
  </si>
  <si>
    <t xml:space="preserve">841.50</t>
  </si>
  <si>
    <t xml:space="preserve">11,150.01</t>
  </si>
  <si>
    <t xml:space="preserve">534.60</t>
  </si>
  <si>
    <t xml:space="preserve">11,684.61</t>
  </si>
  <si>
    <t xml:space="preserve">750.00</t>
  </si>
  <si>
    <t xml:space="preserve">10,934.61</t>
  </si>
  <si>
    <t xml:space="preserve">10,932.61</t>
  </si>
  <si>
    <t xml:space="preserve">989.57</t>
  </si>
  <si>
    <t xml:space="preserve">9,943.04</t>
  </si>
  <si>
    <t xml:space="preserve">9,942.04</t>
  </si>
  <si>
    <t xml:space="preserve">9,642.04</t>
  </si>
  <si>
    <t xml:space="preserve">9,641.04</t>
  </si>
  <si>
    <t xml:space="preserve">8,941.04</t>
  </si>
  <si>
    <t xml:space="preserve">8,940.04</t>
  </si>
  <si>
    <t xml:space="preserve">796.00</t>
  </si>
  <si>
    <t xml:space="preserve">9,736.04</t>
  </si>
  <si>
    <t xml:space="preserve">9,836.04</t>
  </si>
  <si>
    <t xml:space="preserve">5,613.30</t>
  </si>
  <si>
    <t xml:space="preserve">15,449.34</t>
  </si>
  <si>
    <t xml:space="preserve">15,549.34</t>
  </si>
  <si>
    <t xml:space="preserve">15,349.34</t>
  </si>
  <si>
    <t xml:space="preserve">15,348.34</t>
  </si>
  <si>
    <t xml:space="preserve">15,744.34</t>
  </si>
  <si>
    <t xml:space="preserve">5,343.42</t>
  </si>
  <si>
    <t xml:space="preserve">21,087.76</t>
  </si>
  <si>
    <t xml:space="preserve">20,887.76</t>
  </si>
  <si>
    <t xml:space="preserve">20,886.76</t>
  </si>
  <si>
    <t xml:space="preserve">316.80</t>
  </si>
  <si>
    <t xml:space="preserve">21,203.56</t>
  </si>
  <si>
    <t xml:space="preserve">19,503.56</t>
  </si>
  <si>
    <t xml:space="preserve">19,502.56</t>
  </si>
  <si>
    <t xml:space="preserve">2,160.18</t>
  </si>
  <si>
    <t xml:space="preserve">21,662.74</t>
  </si>
  <si>
    <t xml:space="preserve">578.76</t>
  </si>
  <si>
    <t xml:space="preserve">18,923.80</t>
  </si>
  <si>
    <t xml:space="preserve">21,083.98</t>
  </si>
  <si>
    <t xml:space="preserve">18,922.80</t>
  </si>
  <si>
    <t xml:space="preserve">21,082.98</t>
  </si>
  <si>
    <t xml:space="preserve">1,318.72</t>
  </si>
  <si>
    <t xml:space="preserve">17,604.08</t>
  </si>
  <si>
    <t xml:space="preserve">19,764.26</t>
  </si>
  <si>
    <t xml:space="preserve">17,599.08</t>
  </si>
  <si>
    <t xml:space="preserve">19,759.26</t>
  </si>
  <si>
    <t xml:space="preserve">17,339.08</t>
  </si>
  <si>
    <t xml:space="preserve">19,499.26</t>
  </si>
  <si>
    <t xml:space="preserve">17,338.08</t>
  </si>
  <si>
    <t xml:space="preserve">19,498.26</t>
  </si>
  <si>
    <t xml:space="preserve">166.00</t>
  </si>
  <si>
    <t xml:space="preserve">17,172.08</t>
  </si>
  <si>
    <t xml:space="preserve">19,332.26</t>
  </si>
  <si>
    <t xml:space="preserve">  </t>
  </si>
  <si>
    <t xml:space="preserve">17,170.08</t>
  </si>
  <si>
    <t xml:space="preserve">19,330.26</t>
  </si>
  <si>
    <t xml:space="preserve">6,706.32</t>
  </si>
  <si>
    <t xml:space="preserve">10,463.76</t>
  </si>
  <si>
    <t xml:space="preserve">12,623.94</t>
  </si>
  <si>
    <t xml:space="preserve">10,459.76</t>
  </si>
  <si>
    <t xml:space="preserve">12,619.94</t>
  </si>
  <si>
    <t xml:space="preserve">2.52</t>
  </si>
  <si>
    <t xml:space="preserve">10,457.24</t>
  </si>
  <si>
    <t xml:space="preserve">12,617.42</t>
  </si>
  <si>
    <t xml:space="preserve">318.50</t>
  </si>
  <si>
    <t xml:space="preserve">12,935.92</t>
  </si>
  <si>
    <t xml:space="preserve">196.00</t>
  </si>
  <si>
    <t xml:space="preserve">13,131.92</t>
  </si>
  <si>
    <t xml:space="preserve">1,627.01</t>
  </si>
  <si>
    <t xml:space="preserve">11,504.91</t>
  </si>
  <si>
    <t xml:space="preserve">11,503.91</t>
  </si>
  <si>
    <t xml:space="preserve">11,353.91</t>
  </si>
  <si>
    <t xml:space="preserve">11,352.91</t>
  </si>
  <si>
    <t xml:space="preserve">1,188.00</t>
  </si>
  <si>
    <t xml:space="preserve">12,540.91</t>
  </si>
  <si>
    <t xml:space="preserve">3,286.80</t>
  </si>
  <si>
    <t xml:space="preserve">15,827.71</t>
  </si>
  <si>
    <t xml:space="preserve">800.00</t>
  </si>
  <si>
    <t xml:space="preserve">15,027.71</t>
  </si>
  <si>
    <t xml:space="preserve">15,026.71</t>
  </si>
  <si>
    <t xml:space="preserve">15,286.71</t>
  </si>
  <si>
    <t xml:space="preserve">14,990.89</t>
  </si>
  <si>
    <t xml:space="preserve">15,250.89</t>
  </si>
  <si>
    <t xml:space="preserve">14,990.67</t>
  </si>
  <si>
    <t xml:space="preserve">15,250.67</t>
  </si>
  <si>
    <t xml:space="preserve">15,347.07</t>
  </si>
  <si>
    <t xml:space="preserve">15,607.07</t>
  </si>
  <si>
    <t xml:space="preserve">760.00</t>
  </si>
  <si>
    <t xml:space="preserve">14,847.07</t>
  </si>
  <si>
    <t xml:space="preserve">14,845.07</t>
  </si>
  <si>
    <t xml:space="preserve">14,545.07</t>
  </si>
  <si>
    <t xml:space="preserve">14,544.07</t>
  </si>
  <si>
    <t xml:space="preserve">135.20</t>
  </si>
  <si>
    <t xml:space="preserve">14,679.27</t>
  </si>
  <si>
    <t xml:space="preserve">14,826.27</t>
  </si>
  <si>
    <t xml:space="preserve">14,276.27</t>
  </si>
  <si>
    <t xml:space="preserve">14,275.27</t>
  </si>
  <si>
    <t xml:space="preserve">14,631.67</t>
  </si>
  <si>
    <t xml:space="preserve">2,001.78</t>
  </si>
  <si>
    <t xml:space="preserve">16,633.45</t>
  </si>
  <si>
    <t xml:space="preserve">12,475.27</t>
  </si>
  <si>
    <t xml:space="preserve">14,833.45</t>
  </si>
  <si>
    <t xml:space="preserve">12,473.27</t>
  </si>
  <si>
    <t xml:space="preserve">14,831.45</t>
  </si>
  <si>
    <t xml:space="preserve">3,300.46</t>
  </si>
  <si>
    <t xml:space="preserve">9,172.81</t>
  </si>
  <si>
    <t xml:space="preserve">11,530.99</t>
  </si>
  <si>
    <t xml:space="preserve">9,171.81</t>
  </si>
  <si>
    <t xml:space="preserve">11,529.99</t>
  </si>
  <si>
    <t xml:space="preserve">8,848.60</t>
  </si>
  <si>
    <t xml:space="preserve">18,376.81</t>
  </si>
  <si>
    <t xml:space="preserve">20,378.59</t>
  </si>
  <si>
    <t xml:space="preserve">1,084.57</t>
  </si>
  <si>
    <t xml:space="preserve">17,292.24</t>
  </si>
  <si>
    <t xml:space="preserve">19,294.02</t>
  </si>
  <si>
    <t xml:space="preserve">1,382.24</t>
  </si>
  <si>
    <t xml:space="preserve">18,674.48</t>
  </si>
  <si>
    <t xml:space="preserve">20,676.26</t>
  </si>
  <si>
    <t xml:space="preserve">18,676.26</t>
  </si>
  <si>
    <t xml:space="preserve">18,675.26</t>
  </si>
  <si>
    <t xml:space="preserve">125.00</t>
  </si>
  <si>
    <t xml:space="preserve">18,550.26</t>
  </si>
  <si>
    <t xml:space="preserve">18,549.26</t>
  </si>
  <si>
    <t xml:space="preserve">2,061.10</t>
  </si>
  <si>
    <t xml:space="preserve">20,610.36</t>
  </si>
  <si>
    <t xml:space="preserve">1,038.76</t>
  </si>
  <si>
    <t xml:space="preserve">21,649.12</t>
  </si>
  <si>
    <t xml:space="preserve">21,886.72</t>
  </si>
  <si>
    <t xml:space="preserve">5,749.99</t>
  </si>
  <si>
    <t xml:space="preserve">16,136.73</t>
  </si>
  <si>
    <t xml:space="preserve">16,132.73</t>
  </si>
  <si>
    <t xml:space="preserve">631.69</t>
  </si>
  <si>
    <t xml:space="preserve">15,501.04</t>
  </si>
  <si>
    <t xml:space="preserve">15,499.04</t>
  </si>
  <si>
    <t xml:space="preserve">15,599.04</t>
  </si>
  <si>
    <t xml:space="preserve">2,732.00</t>
  </si>
  <si>
    <t xml:space="preserve">12,867.04</t>
  </si>
  <si>
    <t xml:space="preserve">12,864.04</t>
  </si>
  <si>
    <t xml:space="preserve">15,319.24</t>
  </si>
  <si>
    <t xml:space="preserve">EMCH</t>
  </si>
  <si>
    <t xml:space="preserve">15,229.24</t>
  </si>
  <si>
    <t xml:space="preserve">15,449.24</t>
  </si>
  <si>
    <t xml:space="preserve">15,149.24</t>
  </si>
  <si>
    <t xml:space="preserve">15,147.24</t>
  </si>
  <si>
    <t xml:space="preserve">14,927.24</t>
  </si>
  <si>
    <t xml:space="preserve">14,926.24</t>
  </si>
  <si>
    <t xml:space="preserve">15,016.24</t>
  </si>
  <si>
    <t xml:space="preserve">15,236.24</t>
  </si>
  <si>
    <t xml:space="preserve">16,127.24</t>
  </si>
  <si>
    <t xml:space="preserve">15,827.24</t>
  </si>
  <si>
    <t xml:space="preserve">15,826.24</t>
  </si>
  <si>
    <t xml:space="preserve">2,230.99</t>
  </si>
  <si>
    <t xml:space="preserve">18,057.23</t>
  </si>
  <si>
    <t xml:space="preserve">15,457.23</t>
  </si>
  <si>
    <t xml:space="preserve">15,455.23</t>
  </si>
  <si>
    <t xml:space="preserve">15,305.23</t>
  </si>
  <si>
    <t xml:space="preserve">15,304.23</t>
  </si>
  <si>
    <t xml:space="preserve">2,319.57</t>
  </si>
  <si>
    <t xml:space="preserve">17,623.80</t>
  </si>
  <si>
    <t xml:space="preserve">14,954.23</t>
  </si>
  <si>
    <t xml:space="preserve">17,273.80</t>
  </si>
  <si>
    <t xml:space="preserve">14,953.23</t>
  </si>
  <si>
    <t xml:space="preserve">17,272.80</t>
  </si>
  <si>
    <t xml:space="preserve">14,553.23</t>
  </si>
  <si>
    <t xml:space="preserve">16,872.80</t>
  </si>
  <si>
    <t xml:space="preserve">14,551.23</t>
  </si>
  <si>
    <t xml:space="preserve">16,870.80</t>
  </si>
  <si>
    <t xml:space="preserve">2,848.11</t>
  </si>
  <si>
    <t xml:space="preserve">11,703.12</t>
  </si>
  <si>
    <t xml:space="preserve">14,022.69</t>
  </si>
  <si>
    <t xml:space="preserve">11,702.12</t>
  </si>
  <si>
    <t xml:space="preserve">14,021.69</t>
  </si>
  <si>
    <t xml:space="preserve">11,152.12</t>
  </si>
  <si>
    <t xml:space="preserve">13,471.69</t>
  </si>
  <si>
    <t xml:space="preserve">11,151.12</t>
  </si>
  <si>
    <t xml:space="preserve">13,470.69</t>
  </si>
  <si>
    <t xml:space="preserve">1,250.00</t>
  </si>
  <si>
    <t xml:space="preserve">9,901.12</t>
  </si>
  <si>
    <t xml:space="preserve">12,220.69</t>
  </si>
  <si>
    <t xml:space="preserve">9,899.12</t>
  </si>
  <si>
    <t xml:space="preserve">12,218.69</t>
  </si>
  <si>
    <t xml:space="preserve">12,198.69</t>
  </si>
  <si>
    <t xml:space="preserve">12,197.69</t>
  </si>
  <si>
    <t xml:space="preserve">1,672.25</t>
  </si>
  <si>
    <t xml:space="preserve">10,525.44</t>
  </si>
  <si>
    <t xml:space="preserve">10,523.44</t>
  </si>
  <si>
    <t xml:space="preserve">680.00</t>
  </si>
  <si>
    <t xml:space="preserve">9,843.44</t>
  </si>
  <si>
    <t xml:space="preserve">9,693.44</t>
  </si>
  <si>
    <t xml:space="preserve">9,493.44</t>
  </si>
  <si>
    <t xml:space="preserve">11,621.94</t>
  </si>
  <si>
    <t xml:space="preserve">11,451.94</t>
  </si>
  <si>
    <t xml:space="preserve">11,231.94</t>
  </si>
  <si>
    <t xml:space="preserve">911.00</t>
  </si>
  <si>
    <t xml:space="preserve">10,320.94</t>
  </si>
  <si>
    <t xml:space="preserve">10,160.94</t>
  </si>
  <si>
    <t xml:space="preserve">407.97</t>
  </si>
  <si>
    <t xml:space="preserve">9,752.97</t>
  </si>
  <si>
    <t xml:space="preserve">9,556.72</t>
  </si>
  <si>
    <t xml:space="preserve">19,309.69</t>
  </si>
  <si>
    <t xml:space="preserve">897.25</t>
  </si>
  <si>
    <t xml:space="preserve">20,206.94</t>
  </si>
  <si>
    <t xml:space="preserve">277.20</t>
  </si>
  <si>
    <t xml:space="preserve">20,484.14</t>
  </si>
  <si>
    <t xml:space="preserve">19,796.94</t>
  </si>
  <si>
    <t xml:space="preserve">20,074.14</t>
  </si>
  <si>
    <t xml:space="preserve">19,596.94</t>
  </si>
  <si>
    <t xml:space="preserve">19,874.14</t>
  </si>
  <si>
    <t xml:space="preserve">19,346.94</t>
  </si>
  <si>
    <t xml:space="preserve">19,624.14</t>
  </si>
  <si>
    <t xml:space="preserve">19,146.94</t>
  </si>
  <si>
    <t xml:space="preserve">19,424.14</t>
  </si>
  <si>
    <t xml:space="preserve">440.00</t>
  </si>
  <si>
    <t xml:space="preserve">18,706.94</t>
  </si>
  <si>
    <t xml:space="preserve">18,984.14</t>
  </si>
  <si>
    <t xml:space="preserve">18,206.94</t>
  </si>
  <si>
    <t xml:space="preserve">18,484.14</t>
  </si>
  <si>
    <t xml:space="preserve">18,384.14</t>
  </si>
  <si>
    <t xml:space="preserve">18,383.14</t>
  </si>
  <si>
    <t xml:space="preserve">821.55</t>
  </si>
  <si>
    <t xml:space="preserve">17,561.59</t>
  </si>
  <si>
    <t xml:space="preserve">280.00</t>
  </si>
  <si>
    <t xml:space="preserve">17,280.59</t>
  </si>
  <si>
    <t xml:space="preserve">16,780.59</t>
  </si>
  <si>
    <t xml:space="preserve">16,560.59</t>
  </si>
  <si>
    <t xml:space="preserve">116.26</t>
  </si>
  <si>
    <t xml:space="preserve">16,444.33</t>
  </si>
  <si>
    <t xml:space="preserve">16,203.09</t>
  </si>
  <si>
    <t xml:space="preserve">217.50</t>
  </si>
  <si>
    <t xml:space="preserve">15,985.59</t>
  </si>
  <si>
    <t xml:space="preserve">14,985.59</t>
  </si>
  <si>
    <t xml:space="preserve">711.24</t>
  </si>
  <si>
    <t xml:space="preserve">14,274.35</t>
  </si>
  <si>
    <t xml:space="preserve">14,272.35</t>
  </si>
  <si>
    <t xml:space="preserve">14,569.35</t>
  </si>
  <si>
    <t xml:space="preserve">14,574.35</t>
  </si>
  <si>
    <t xml:space="preserve">214.29</t>
  </si>
  <si>
    <t xml:space="preserve">14,360.06</t>
  </si>
  <si>
    <t xml:space="preserve">12,360.06</t>
  </si>
  <si>
    <t xml:space="preserve">428.58</t>
  </si>
  <si>
    <t xml:space="preserve">11,931.48</t>
  </si>
  <si>
    <t xml:space="preserve">11,717.19</t>
  </si>
  <si>
    <t xml:space="preserve">11,502.90</t>
  </si>
  <si>
    <t xml:space="preserve">12,037.50</t>
  </si>
  <si>
    <t xml:space="preserve">2,778.59</t>
  </si>
  <si>
    <t xml:space="preserve">14,816.09</t>
  </si>
  <si>
    <t xml:space="preserve">41.24</t>
  </si>
  <si>
    <t xml:space="preserve">14,774.85</t>
  </si>
  <si>
    <t xml:space="preserve">108.76</t>
  </si>
  <si>
    <t xml:space="preserve">14,666.09</t>
  </si>
  <si>
    <t xml:space="preserve">43.58</t>
  </si>
  <si>
    <t xml:space="preserve">14,622.51</t>
  </si>
  <si>
    <t xml:space="preserve">1,806.60</t>
  </si>
  <si>
    <t xml:space="preserve">16,429.11</t>
  </si>
  <si>
    <t xml:space="preserve">855.70</t>
  </si>
  <si>
    <t xml:space="preserve">17,284.81</t>
  </si>
  <si>
    <t xml:space="preserve">17,804.81</t>
  </si>
  <si>
    <t xml:space="preserve">17,014.81</t>
  </si>
  <si>
    <t xml:space="preserve">17,534.81</t>
  </si>
  <si>
    <t xml:space="preserve">16,864.81</t>
  </si>
  <si>
    <t xml:space="preserve">17,384.81</t>
  </si>
  <si>
    <t xml:space="preserve">2,683.60</t>
  </si>
  <si>
    <t xml:space="preserve">14,181.21</t>
  </si>
  <si>
    <t xml:space="preserve">14,701.21</t>
  </si>
  <si>
    <t xml:space="preserve">14,180.21</t>
  </si>
  <si>
    <t xml:space="preserve">14,700.21</t>
  </si>
  <si>
    <t xml:space="preserve">480.00</t>
  </si>
  <si>
    <t xml:space="preserve">13,700.21</t>
  </si>
  <si>
    <t xml:space="preserve">14,220.21</t>
  </si>
  <si>
    <t xml:space="preserve">13,200.21</t>
  </si>
  <si>
    <t xml:space="preserve">13,720.21</t>
  </si>
  <si>
    <t xml:space="preserve">950.40</t>
  </si>
  <si>
    <t xml:space="preserve">14,670.61</t>
  </si>
  <si>
    <t xml:space="preserve">14,470.61</t>
  </si>
  <si>
    <t xml:space="preserve">374.22</t>
  </si>
  <si>
    <t xml:space="preserve">14,844.83</t>
  </si>
  <si>
    <t xml:space="preserve">14,434.79</t>
  </si>
  <si>
    <t xml:space="preserve">14,809.01</t>
  </si>
  <si>
    <t xml:space="preserve">14,434.57</t>
  </si>
  <si>
    <t xml:space="preserve">14,808.79</t>
  </si>
  <si>
    <t xml:space="preserve">490.00</t>
  </si>
  <si>
    <t xml:space="preserve">14,318.79</t>
  </si>
  <si>
    <t xml:space="preserve">455.00</t>
  </si>
  <si>
    <t xml:space="preserve">14,773.79</t>
  </si>
  <si>
    <t xml:space="preserve">14,373.79</t>
  </si>
  <si>
    <t xml:space="preserve">13,573.79</t>
  </si>
  <si>
    <t xml:space="preserve">13,572.79</t>
  </si>
  <si>
    <t xml:space="preserve">4,771.80</t>
  </si>
  <si>
    <t xml:space="preserve">18,344.59</t>
  </si>
  <si>
    <t xml:space="preserve">8,451.74</t>
  </si>
  <si>
    <t xml:space="preserve">26,796.33</t>
  </si>
  <si>
    <t xml:space="preserve">387.78</t>
  </si>
  <si>
    <t xml:space="preserve">27,184.11</t>
  </si>
  <si>
    <t xml:space="preserve">212.30</t>
  </si>
  <si>
    <t xml:space="preserve">26,971.81</t>
  </si>
  <si>
    <t xml:space="preserve">26,871.81</t>
  </si>
  <si>
    <t xml:space="preserve">26,611.81</t>
  </si>
  <si>
    <t xml:space="preserve">26,511.81</t>
  </si>
  <si>
    <t xml:space="preserve">26,311.81</t>
  </si>
  <si>
    <t xml:space="preserve">25,811.81</t>
  </si>
  <si>
    <t xml:space="preserve">376.20</t>
  </si>
  <si>
    <t xml:space="preserve">26,188.01</t>
  </si>
  <si>
    <t xml:space="preserve">26,336.51</t>
  </si>
  <si>
    <t xml:space="preserve">238.56</t>
  </si>
  <si>
    <t xml:space="preserve">26,097.95</t>
  </si>
  <si>
    <t xml:space="preserve">24,097.95</t>
  </si>
  <si>
    <t xml:space="preserve">23,877.95</t>
  </si>
  <si>
    <t xml:space="preserve">23,477.95</t>
  </si>
  <si>
    <t xml:space="preserve">21,877.95</t>
  </si>
  <si>
    <t xml:space="preserve">20,793.38</t>
  </si>
  <si>
    <t xml:space="preserve">670.54</t>
  </si>
  <si>
    <t xml:space="preserve">20,122.84</t>
  </si>
  <si>
    <t xml:space="preserve">10.49</t>
  </si>
  <si>
    <t xml:space="preserve">20,112.35</t>
  </si>
  <si>
    <t xml:space="preserve">637.55</t>
  </si>
  <si>
    <t xml:space="preserve">19,474.80</t>
  </si>
  <si>
    <t xml:space="preserve">19,294.80</t>
  </si>
  <si>
    <t xml:space="preserve">19,293.80</t>
  </si>
  <si>
    <t xml:space="preserve">18,893.80</t>
  </si>
  <si>
    <t xml:space="preserve">18,892.80</t>
  </si>
  <si>
    <t xml:space="preserve">80.00</t>
  </si>
  <si>
    <t xml:space="preserve">18,812.80</t>
  </si>
  <si>
    <t xml:space="preserve">1,504.97</t>
  </si>
  <si>
    <t xml:space="preserve">17,307.83</t>
  </si>
  <si>
    <t xml:space="preserve">15,802.86</t>
  </si>
  <si>
    <t xml:space="preserve">15,588.57</t>
  </si>
  <si>
    <t xml:space="preserve">15,288.57</t>
  </si>
  <si>
    <t xml:space="preserve">14,988.57</t>
  </si>
  <si>
    <t xml:space="preserve">1,510.00</t>
  </si>
  <si>
    <t xml:space="preserve">13,478.57</t>
  </si>
  <si>
    <t xml:space="preserve">13,578.57</t>
  </si>
  <si>
    <t xml:space="preserve">382.20</t>
  </si>
  <si>
    <t xml:space="preserve">13,960.77</t>
  </si>
  <si>
    <t xml:space="preserve">14,401.77</t>
  </si>
  <si>
    <t xml:space="preserve">14,141.77</t>
  </si>
  <si>
    <t xml:space="preserve">4,331.05</t>
  </si>
  <si>
    <t xml:space="preserve">18,472.82</t>
  </si>
  <si>
    <t xml:space="preserve">18,631.22</t>
  </si>
  <si>
    <t xml:space="preserve">18,431.22</t>
  </si>
  <si>
    <t xml:space="preserve">18,281.22</t>
  </si>
  <si>
    <t xml:space="preserve">18,581.22</t>
  </si>
  <si>
    <t xml:space="preserve">767.25</t>
  </si>
  <si>
    <t xml:space="preserve">19,348.47</t>
  </si>
  <si>
    <t xml:space="preserve">3,267.00</t>
  </si>
  <si>
    <t xml:space="preserve">21,848.22</t>
  </si>
  <si>
    <t xml:space="preserve">22,615.47</t>
  </si>
  <si>
    <t xml:space="preserve">347.57</t>
  </si>
  <si>
    <t xml:space="preserve">22,195.79</t>
  </si>
  <si>
    <t xml:space="preserve">22,963.04</t>
  </si>
  <si>
    <t xml:space="preserve">683.10</t>
  </si>
  <si>
    <t xml:space="preserve">22,878.89</t>
  </si>
  <si>
    <t xml:space="preserve">23,646.14</t>
  </si>
  <si>
    <t xml:space="preserve">2,324.23</t>
  </si>
  <si>
    <t xml:space="preserve">20,554.66</t>
  </si>
  <si>
    <t xml:space="preserve">21,321.91</t>
  </si>
  <si>
    <t xml:space="preserve">20,553.66</t>
  </si>
  <si>
    <t xml:space="preserve">21,320.91</t>
  </si>
  <si>
    <t xml:space="preserve">630.00</t>
  </si>
  <si>
    <t xml:space="preserve">19,923.66</t>
  </si>
  <si>
    <t xml:space="preserve">20,690.91</t>
  </si>
  <si>
    <t xml:space="preserve">19,922.66</t>
  </si>
  <si>
    <t xml:space="preserve">20,689.91</t>
  </si>
  <si>
    <t xml:space="preserve">19,422.66</t>
  </si>
  <si>
    <t xml:space="preserve">20,189.91</t>
  </si>
  <si>
    <t xml:space="preserve">19,222.66</t>
  </si>
  <si>
    <t xml:space="preserve">19,989.91</t>
  </si>
  <si>
    <t xml:space="preserve">19,221.66</t>
  </si>
  <si>
    <t xml:space="preserve">19,988.91</t>
  </si>
  <si>
    <t xml:space="preserve">20,147.31</t>
  </si>
  <si>
    <t xml:space="preserve">279.00</t>
  </si>
  <si>
    <t xml:space="preserve">19,868.31</t>
  </si>
  <si>
    <t xml:space="preserve">19,867.31</t>
  </si>
  <si>
    <t xml:space="preserve">18,267.31</t>
  </si>
  <si>
    <t xml:space="preserve">1,153.76</t>
  </si>
  <si>
    <t xml:space="preserve">17,113.55</t>
  </si>
  <si>
    <t xml:space="preserve">15,959.79</t>
  </si>
  <si>
    <t xml:space="preserve">15,679.79</t>
  </si>
  <si>
    <t xml:space="preserve">15,678.79</t>
  </si>
  <si>
    <t xml:space="preserve">15,368.79</t>
  </si>
  <si>
    <t xml:space="preserve">435.60</t>
  </si>
  <si>
    <t xml:space="preserve">15,804.39</t>
  </si>
  <si>
    <t xml:space="preserve">15,454.39</t>
  </si>
  <si>
    <t xml:space="preserve">15,632.59</t>
  </si>
  <si>
    <t xml:space="preserve">190.84</t>
  </si>
  <si>
    <t xml:space="preserve">15,441.75</t>
  </si>
  <si>
    <t xml:space="preserve">15,440.75</t>
  </si>
  <si>
    <t xml:space="preserve">15,240.75</t>
  </si>
  <si>
    <t xml:space="preserve">156.00</t>
  </si>
  <si>
    <t xml:space="preserve">15,084.75</t>
  </si>
  <si>
    <t xml:space="preserve">15,204.75</t>
  </si>
  <si>
    <t xml:space="preserve">14,904.75</t>
  </si>
  <si>
    <t xml:space="preserve">13,904.75</t>
  </si>
  <si>
    <t xml:space="preserve">2,930.40</t>
  </si>
  <si>
    <t xml:space="preserve">16,835.15</t>
  </si>
  <si>
    <t xml:space="preserve">16,345.15</t>
  </si>
  <si>
    <t xml:space="preserve">4,093.01</t>
  </si>
  <si>
    <t xml:space="preserve">20,438.16</t>
  </si>
  <si>
    <t xml:space="preserve">312.09</t>
  </si>
  <si>
    <t xml:space="preserve">20,126.07</t>
  </si>
  <si>
    <t xml:space="preserve">19,926.07</t>
  </si>
  <si>
    <t xml:space="preserve">19,726.07</t>
  </si>
  <si>
    <t xml:space="preserve">115.00</t>
  </si>
  <si>
    <t xml:space="preserve">19,611.07</t>
  </si>
  <si>
    <t xml:space="preserve">19,393.57</t>
  </si>
  <si>
    <t xml:space="preserve">19,493.57</t>
  </si>
  <si>
    <t xml:space="preserve">19,143.57</t>
  </si>
  <si>
    <t xml:space="preserve">18,643.57</t>
  </si>
  <si>
    <t xml:space="preserve">18,443.57</t>
  </si>
  <si>
    <t xml:space="preserve">240.26</t>
  </si>
  <si>
    <t xml:space="preserve">18,203.31</t>
  </si>
  <si>
    <t xml:space="preserve">189.00</t>
  </si>
  <si>
    <t xml:space="preserve">18,014.31</t>
  </si>
  <si>
    <t xml:space="preserve">660.00</t>
  </si>
  <si>
    <t xml:space="preserve">17,354.31</t>
  </si>
  <si>
    <t xml:space="preserve">17,254.31</t>
  </si>
  <si>
    <t xml:space="preserve">3,360.24</t>
  </si>
  <si>
    <t xml:space="preserve">13,894.07</t>
  </si>
  <si>
    <t xml:space="preserve">13,891.07</t>
  </si>
  <si>
    <t xml:space="preserve">352.50</t>
  </si>
  <si>
    <t xml:space="preserve">13,538.57</t>
  </si>
  <si>
    <t xml:space="preserve">13,638.57</t>
  </si>
  <si>
    <t xml:space="preserve">2,999.00</t>
  </si>
  <si>
    <t xml:space="preserve">16,637.57</t>
  </si>
  <si>
    <t xml:space="preserve">3,076.00</t>
  </si>
  <si>
    <t xml:space="preserve">13,561.57</t>
  </si>
  <si>
    <t xml:space="preserve">13,559.57</t>
  </si>
  <si>
    <t xml:space="preserve">13,259.57</t>
  </si>
  <si>
    <t xml:space="preserve">13,018.33</t>
  </si>
  <si>
    <t xml:space="preserve">1,721.75</t>
  </si>
  <si>
    <t xml:space="preserve">14,740.08</t>
  </si>
  <si>
    <t xml:space="preserve">1,258.13</t>
  </si>
  <si>
    <t xml:space="preserve">15,998.21</t>
  </si>
  <si>
    <t xml:space="preserve">15,478.21</t>
  </si>
  <si>
    <t xml:space="preserve">630.50</t>
  </si>
  <si>
    <t xml:space="preserve">14,847.71</t>
  </si>
  <si>
    <t xml:space="preserve">14,537.71</t>
  </si>
  <si>
    <t xml:space="preserve">83.50</t>
  </si>
  <si>
    <t xml:space="preserve">14,454.21</t>
  </si>
  <si>
    <t xml:space="preserve">180.51</t>
  </si>
  <si>
    <t xml:space="preserve">14,273.70</t>
  </si>
  <si>
    <t xml:space="preserve">257.50</t>
  </si>
  <si>
    <t xml:space="preserve">14,016.20</t>
  </si>
  <si>
    <t xml:space="preserve">13,716.20</t>
  </si>
  <si>
    <t xml:space="preserve">13,854.80</t>
  </si>
  <si>
    <t xml:space="preserve">13,654.80</t>
  </si>
  <si>
    <t xml:space="preserve">13,618.98</t>
  </si>
  <si>
    <t xml:space="preserve">13,618.76</t>
  </si>
  <si>
    <t xml:space="preserve">3,203.15</t>
  </si>
  <si>
    <t xml:space="preserve">10,415.61</t>
  </si>
  <si>
    <t xml:space="preserve">10,414.61</t>
  </si>
  <si>
    <t xml:space="preserve">10,563.11</t>
  </si>
  <si>
    <t xml:space="preserve">10,263.11</t>
  </si>
  <si>
    <t xml:space="preserve">9,776.47</t>
  </si>
  <si>
    <t xml:space="preserve">9,775.47</t>
  </si>
  <si>
    <t xml:space="preserve">9,625.47</t>
  </si>
  <si>
    <t xml:space="preserve">9,365.47</t>
  </si>
  <si>
    <t xml:space="preserve">8,365.47</t>
  </si>
  <si>
    <t xml:space="preserve">7,665.47</t>
  </si>
  <si>
    <t xml:space="preserve">7,664.47</t>
  </si>
  <si>
    <t xml:space="preserve">764.40</t>
  </si>
  <si>
    <t xml:space="preserve">8,428.87</t>
  </si>
  <si>
    <t xml:space="preserve">553.66</t>
  </si>
  <si>
    <t xml:space="preserve">8,982.53</t>
  </si>
  <si>
    <t xml:space="preserve">8,882.53</t>
  </si>
  <si>
    <t xml:space="preserve">8,881.53</t>
  </si>
  <si>
    <t xml:space="preserve">2,204.74</t>
  </si>
  <si>
    <t xml:space="preserve">6,676.79</t>
  </si>
  <si>
    <t xml:space="preserve">6,476.79</t>
  </si>
  <si>
    <t xml:space="preserve">6,475.79</t>
  </si>
  <si>
    <t xml:space="preserve">746.00</t>
  </si>
  <si>
    <t xml:space="preserve">7,221.79</t>
  </si>
  <si>
    <t xml:space="preserve">7,021.79</t>
  </si>
  <si>
    <t xml:space="preserve">9,150.29</t>
  </si>
  <si>
    <t xml:space="preserve">choes </t>
  </si>
  <si>
    <t xml:space="preserve">9,320.29</t>
  </si>
  <si>
    <t xml:space="preserve">415.80</t>
  </si>
  <si>
    <t xml:space="preserve">9,736.09</t>
  </si>
  <si>
    <t xml:space="preserve">yobel</t>
  </si>
  <si>
    <t xml:space="preserve">9,536.09</t>
  </si>
  <si>
    <t xml:space="preserve">9,535.09</t>
  </si>
  <si>
    <t xml:space="preserve">8,735.09</t>
  </si>
  <si>
    <t xml:space="preserve">8,734.09</t>
  </si>
  <si>
    <t xml:space="preserve">346.50</t>
  </si>
  <si>
    <t xml:space="preserve">9,080.59</t>
  </si>
  <si>
    <t xml:space="preserve">choes</t>
  </si>
  <si>
    <t xml:space="preserve">1,025.28</t>
  </si>
  <si>
    <t xml:space="preserve">8,055.31</t>
  </si>
  <si>
    <t xml:space="preserve">8,055.01</t>
  </si>
  <si>
    <t xml:space="preserve">7,905.01</t>
  </si>
  <si>
    <t xml:space="preserve">8,555.01</t>
  </si>
  <si>
    <t xml:space="preserve">netcomex</t>
  </si>
  <si>
    <t xml:space="preserve">2,785.86</t>
  </si>
  <si>
    <t xml:space="preserve">11,340.87</t>
  </si>
  <si>
    <t xml:space="preserve">only</t>
  </si>
  <si>
    <t xml:space="preserve">340.00</t>
  </si>
  <si>
    <t xml:space="preserve">8,215.01</t>
  </si>
  <si>
    <t xml:space="preserve">11,000.87</t>
  </si>
  <si>
    <t xml:space="preserve">7,865.01</t>
  </si>
  <si>
    <t xml:space="preserve">10,650.87</t>
  </si>
  <si>
    <t xml:space="preserve">6,865.01</t>
  </si>
  <si>
    <t xml:space="preserve">9,650.87</t>
  </si>
  <si>
    <t xml:space="preserve">6,225.01</t>
  </si>
  <si>
    <t xml:space="preserve">9,010.87</t>
  </si>
  <si>
    <t xml:space="preserve">6,224.01</t>
  </si>
  <si>
    <t xml:space="preserve">9,009.87</t>
  </si>
  <si>
    <t xml:space="preserve">9,485.07</t>
  </si>
  <si>
    <t xml:space="preserve">sear</t>
  </si>
  <si>
    <t xml:space="preserve">8,385.07</t>
  </si>
  <si>
    <t xml:space="preserve">8,085.07</t>
  </si>
  <si>
    <t xml:space="preserve">8,255.07</t>
  </si>
  <si>
    <t xml:space="preserve">8,055.07</t>
  </si>
  <si>
    <t xml:space="preserve">7,955.07</t>
  </si>
  <si>
    <t xml:space="preserve">7,755.07</t>
  </si>
  <si>
    <t xml:space="preserve">7,605.07</t>
  </si>
  <si>
    <t xml:space="preserve">118.00</t>
  </si>
  <si>
    <t xml:space="preserve">7,487.07</t>
  </si>
  <si>
    <t xml:space="preserve">7,087.07</t>
  </si>
  <si>
    <t xml:space="preserve">7,085.07</t>
  </si>
  <si>
    <t xml:space="preserve">166.83</t>
  </si>
  <si>
    <t xml:space="preserve">6,918.24</t>
  </si>
  <si>
    <t xml:space="preserve">0.25</t>
  </si>
  <si>
    <t xml:space="preserve">6,917.99</t>
  </si>
  <si>
    <t xml:space="preserve">5,425.20</t>
  </si>
  <si>
    <t xml:space="preserve">12,343.19</t>
  </si>
  <si>
    <t xml:space="preserve">12,143.19</t>
  </si>
  <si>
    <t xml:space="preserve">12,142.19</t>
  </si>
  <si>
    <t xml:space="preserve">12,342.19</t>
  </si>
  <si>
    <t xml:space="preserve">1,550.00</t>
  </si>
  <si>
    <t xml:space="preserve">10,792.19</t>
  </si>
  <si>
    <t xml:space="preserve">8,292.19</t>
  </si>
  <si>
    <t xml:space="preserve">8,562.19</t>
  </si>
  <si>
    <t xml:space="preserve">632.79</t>
  </si>
  <si>
    <t xml:space="preserve">7,929.40</t>
  </si>
  <si>
    <t xml:space="preserve">3,848.01</t>
  </si>
  <si>
    <t xml:space="preserve">11,777.41</t>
  </si>
  <si>
    <t xml:space="preserve">11,924.41</t>
  </si>
  <si>
    <t xml:space="preserve">438.60</t>
  </si>
  <si>
    <t xml:space="preserve">12,363.01</t>
  </si>
  <si>
    <t xml:space="preserve">12,533.01</t>
  </si>
  <si>
    <t xml:space="preserve">12,803.41</t>
  </si>
  <si>
    <t xml:space="preserve">470.00</t>
  </si>
  <si>
    <t xml:space="preserve">12,333.41</t>
  </si>
  <si>
    <t xml:space="preserve">12,332.41</t>
  </si>
  <si>
    <t xml:space="preserve">12,172.41</t>
  </si>
  <si>
    <t xml:space="preserve">30.00</t>
  </si>
  <si>
    <t xml:space="preserve">12,142.41</t>
  </si>
  <si>
    <t xml:space="preserve">12,141.41</t>
  </si>
  <si>
    <t xml:space="preserve">549.00</t>
  </si>
  <si>
    <t xml:space="preserve">11,592.41</t>
  </si>
  <si>
    <t xml:space="preserve">11,591.41</t>
  </si>
  <si>
    <t xml:space="preserve">370.00</t>
  </si>
  <si>
    <t xml:space="preserve">11,221.41</t>
  </si>
  <si>
    <t xml:space="preserve">11,021.41</t>
  </si>
  <si>
    <t xml:space="preserve">11,121.41</t>
  </si>
  <si>
    <t xml:space="preserve">330.00</t>
  </si>
  <si>
    <t xml:space="preserve">11,451.41</t>
  </si>
  <si>
    <t xml:space="preserve">9,451.41</t>
  </si>
  <si>
    <t xml:space="preserve">9,450.41</t>
  </si>
  <si>
    <t xml:space="preserve">9,150.41</t>
  </si>
  <si>
    <t xml:space="preserve">2,960.10</t>
  </si>
  <si>
    <t xml:space="preserve">12,110.51</t>
  </si>
  <si>
    <t xml:space="preserve">12,210.51</t>
  </si>
  <si>
    <t xml:space="preserve">151.00</t>
  </si>
  <si>
    <t xml:space="preserve">12,059.51</t>
  </si>
  <si>
    <t xml:space="preserve">3,905.11</t>
  </si>
  <si>
    <t xml:space="preserve">8,154.40</t>
  </si>
  <si>
    <t xml:space="preserve">8,152.40</t>
  </si>
  <si>
    <t xml:space="preserve">7,563.60</t>
  </si>
  <si>
    <t xml:space="preserve">15,716.00</t>
  </si>
  <si>
    <t xml:space="preserve">15,316.00</t>
  </si>
  <si>
    <t xml:space="preserve">70.00</t>
  </si>
  <si>
    <t xml:space="preserve">15,246.00</t>
  </si>
  <si>
    <t xml:space="preserve">4,039.49</t>
  </si>
  <si>
    <t xml:space="preserve">19,285.49</t>
  </si>
  <si>
    <t xml:space="preserve">19,135.49</t>
  </si>
  <si>
    <t xml:space="preserve">17,135.49</t>
  </si>
  <si>
    <t xml:space="preserve">16,985.49</t>
  </si>
  <si>
    <t xml:space="preserve">983.07</t>
  </si>
  <si>
    <t xml:space="preserve">17,968.56</t>
  </si>
  <si>
    <t xml:space="preserve">16,785.49</t>
  </si>
  <si>
    <t xml:space="preserve">17,768.56</t>
  </si>
  <si>
    <t xml:space="preserve">16,218.56</t>
  </si>
  <si>
    <t xml:space="preserve">16,217.56</t>
  </si>
  <si>
    <t xml:space="preserve">16,117.56</t>
  </si>
  <si>
    <t xml:space="preserve">16,116.56</t>
  </si>
  <si>
    <t xml:space="preserve">227.30</t>
  </si>
  <si>
    <t xml:space="preserve">16,343.86</t>
  </si>
  <si>
    <t xml:space="preserve">16,143.86</t>
  </si>
  <si>
    <t xml:space="preserve">1,149.00</t>
  </si>
  <si>
    <t xml:space="preserve">14,994.86</t>
  </si>
  <si>
    <t xml:space="preserve">14,992.86</t>
  </si>
  <si>
    <t xml:space="preserve">369.80</t>
  </si>
  <si>
    <t xml:space="preserve">14,623.06</t>
  </si>
  <si>
    <t xml:space="preserve">14,621.06</t>
  </si>
  <si>
    <t xml:space="preserve">2,735.00</t>
  </si>
  <si>
    <t xml:space="preserve">11,886.06</t>
  </si>
  <si>
    <t xml:space="preserve">11,881.06</t>
  </si>
  <si>
    <t xml:space="preserve">489.00</t>
  </si>
  <si>
    <t xml:space="preserve">11,392.06</t>
  </si>
  <si>
    <t xml:space="preserve">11,391.06</t>
  </si>
  <si>
    <t xml:space="preserve">553.36</t>
  </si>
  <si>
    <t xml:space="preserve">10,837.70</t>
  </si>
  <si>
    <t xml:space="preserve">8,837.70</t>
  </si>
  <si>
    <t xml:space="preserve">8,836.70</t>
  </si>
  <si>
    <t xml:space="preserve">8,711.70</t>
  </si>
  <si>
    <t xml:space="preserve">529.00</t>
  </si>
  <si>
    <t xml:space="preserve">9,240.70</t>
  </si>
  <si>
    <t xml:space="preserve">8,240.70</t>
  </si>
  <si>
    <t xml:space="preserve">7,960.70</t>
  </si>
  <si>
    <t xml:space="preserve">8,160.70</t>
  </si>
  <si>
    <t xml:space="preserve">10,309.00</t>
  </si>
  <si>
    <t xml:space="preserve">1,504.00</t>
  </si>
  <si>
    <t xml:space="preserve">8,805.00</t>
  </si>
  <si>
    <t xml:space="preserve">8,802.00</t>
  </si>
  <si>
    <t xml:space="preserve">9,132.00</t>
  </si>
  <si>
    <t xml:space="preserve">207.90</t>
  </si>
  <si>
    <t xml:space="preserve">9,339.90</t>
  </si>
  <si>
    <t xml:space="preserve">9,868.90</t>
  </si>
  <si>
    <t xml:space="preserve">10,759.90</t>
  </si>
  <si>
    <t xml:space="preserve">67.35</t>
  </si>
  <si>
    <t xml:space="preserve">10,692.55</t>
  </si>
  <si>
    <t xml:space="preserve">2,055.26</t>
  </si>
  <si>
    <t xml:space="preserve">12,747.81</t>
  </si>
  <si>
    <t xml:space="preserve">4,068.90</t>
  </si>
  <si>
    <t xml:space="preserve">16,816.71</t>
  </si>
  <si>
    <t xml:space="preserve">2,937.33</t>
  </si>
  <si>
    <t xml:space="preserve">19,754.04</t>
  </si>
  <si>
    <t xml:space="preserve">460.00</t>
  </si>
  <si>
    <t xml:space="preserve">16,356.71</t>
  </si>
  <si>
    <t xml:space="preserve">19,294.04</t>
  </si>
  <si>
    <t xml:space="preserve">16,354.71</t>
  </si>
  <si>
    <t xml:space="preserve">19,292.04</t>
  </si>
  <si>
    <t xml:space="preserve">15,354.71</t>
  </si>
  <si>
    <t xml:space="preserve">18,292.04</t>
  </si>
  <si>
    <t xml:space="preserve">890.00</t>
  </si>
  <si>
    <t xml:space="preserve">14,464.71</t>
  </si>
  <si>
    <t xml:space="preserve">17,402.04</t>
  </si>
  <si>
    <t xml:space="preserve">14,204.71</t>
  </si>
  <si>
    <t xml:space="preserve">17,142.04</t>
  </si>
  <si>
    <t xml:space="preserve">13,404.71</t>
  </si>
  <si>
    <t xml:space="preserve">16,342.04</t>
  </si>
  <si>
    <t xml:space="preserve">1,317.44</t>
  </si>
  <si>
    <t xml:space="preserve">14,722.15</t>
  </si>
  <si>
    <t xml:space="preserve">17,659.48</t>
  </si>
  <si>
    <t xml:space="preserve">1,069.24</t>
  </si>
  <si>
    <t xml:space="preserve">13,584.71</t>
  </si>
  <si>
    <t xml:space="preserve">16,522.04</t>
  </si>
  <si>
    <t xml:space="preserve">13,580.71</t>
  </si>
  <si>
    <t xml:space="preserve">16,518.04</t>
  </si>
  <si>
    <t xml:space="preserve">193.00</t>
  </si>
  <si>
    <t xml:space="preserve">13,387.71</t>
  </si>
  <si>
    <t xml:space="preserve">16,325.04</t>
  </si>
  <si>
    <t xml:space="preserve">13,385.71</t>
  </si>
  <si>
    <t xml:space="preserve">16,323.04</t>
  </si>
  <si>
    <t xml:space="preserve">315.80</t>
  </si>
  <si>
    <t xml:space="preserve">13,701.51</t>
  </si>
  <si>
    <t xml:space="preserve">16,638.84</t>
  </si>
  <si>
    <t xml:space="preserve">11,501.51</t>
  </si>
  <si>
    <t xml:space="preserve">14,438.84</t>
  </si>
  <si>
    <t xml:space="preserve">11,411.51</t>
  </si>
  <si>
    <t xml:space="preserve">14,348.84</t>
  </si>
  <si>
    <t xml:space="preserve">11,351.51</t>
  </si>
  <si>
    <t xml:space="preserve">14,288.84</t>
  </si>
  <si>
    <t xml:space="preserve">995.56</t>
  </si>
  <si>
    <t xml:space="preserve">10,355.95</t>
  </si>
  <si>
    <t xml:space="preserve">13,293.28</t>
  </si>
  <si>
    <t xml:space="preserve">9,895.95</t>
  </si>
  <si>
    <t xml:space="preserve">12,833.28</t>
  </si>
  <si>
    <t xml:space="preserve">1,524.60</t>
  </si>
  <si>
    <t xml:space="preserve">14,357.88</t>
  </si>
  <si>
    <t xml:space="preserve">14,536.08</t>
  </si>
  <si>
    <t xml:space="preserve">15,016.08</t>
  </si>
  <si>
    <t xml:space="preserve">1,008.44</t>
  </si>
  <si>
    <t xml:space="preserve">14,007.64</t>
  </si>
  <si>
    <t xml:space="preserve">14,007.34</t>
  </si>
  <si>
    <t xml:space="preserve">4,065.68</t>
  </si>
  <si>
    <t xml:space="preserve">9,941.66</t>
  </si>
  <si>
    <t xml:space="preserve">9,939.66</t>
  </si>
  <si>
    <t xml:space="preserve">9,739.66</t>
  </si>
  <si>
    <t xml:space="preserve">9,239.66</t>
  </si>
  <si>
    <t xml:space="preserve">9,203.84</t>
  </si>
  <si>
    <t xml:space="preserve">9,203.62</t>
  </si>
  <si>
    <t xml:space="preserve">141.26</t>
  </si>
  <si>
    <t xml:space="preserve">9,062.36</t>
  </si>
  <si>
    <t xml:space="preserve">9,210.86</t>
  </si>
  <si>
    <t xml:space="preserve">135.00</t>
  </si>
  <si>
    <t xml:space="preserve">9,075.86</t>
  </si>
  <si>
    <t xml:space="preserve">8,795.86</t>
  </si>
  <si>
    <t xml:space="preserve">8,625.86</t>
  </si>
  <si>
    <t xml:space="preserve">8,475.86</t>
  </si>
  <si>
    <t xml:space="preserve">8,745.86</t>
  </si>
  <si>
    <t xml:space="preserve">5,453.90</t>
  </si>
  <si>
    <t xml:space="preserve">14,199.76</t>
  </si>
  <si>
    <t xml:space="preserve">12,399.76</t>
  </si>
  <si>
    <t xml:space="preserve">12,397.76</t>
  </si>
  <si>
    <t xml:space="preserve">12,567.76</t>
  </si>
  <si>
    <t xml:space="preserve">12,417.76</t>
  </si>
  <si>
    <t xml:space="preserve">11,917.76</t>
  </si>
  <si>
    <t xml:space="preserve">11,717.76</t>
  </si>
  <si>
    <t xml:space="preserve">11,617.76</t>
  </si>
  <si>
    <t xml:space="preserve">11,467.76</t>
  </si>
  <si>
    <t xml:space="preserve">785.64</t>
  </si>
  <si>
    <t xml:space="preserve">10,682.12</t>
  </si>
  <si>
    <t xml:space="preserve">10,680.12</t>
  </si>
  <si>
    <t xml:space="preserve">641.60</t>
  </si>
  <si>
    <t xml:space="preserve">11,321.72</t>
  </si>
  <si>
    <t xml:space="preserve">1,999.80</t>
  </si>
  <si>
    <t xml:space="preserve">13,321.52</t>
  </si>
  <si>
    <t xml:space="preserve">13,548.82</t>
  </si>
  <si>
    <t xml:space="preserve">13,148.82</t>
  </si>
  <si>
    <t xml:space="preserve">13,248.82</t>
  </si>
  <si>
    <t xml:space="preserve">365.00</t>
  </si>
  <si>
    <t xml:space="preserve">12,883.82</t>
  </si>
  <si>
    <t xml:space="preserve">12,633.82</t>
  </si>
  <si>
    <t xml:space="preserve">5,944.66</t>
  </si>
  <si>
    <t xml:space="preserve">18,578.48</t>
  </si>
  <si>
    <t xml:space="preserve">17,078.48</t>
  </si>
  <si>
    <t xml:space="preserve">17,228.48</t>
  </si>
  <si>
    <t xml:space="preserve">284.75</t>
  </si>
  <si>
    <t xml:space="preserve">17,513.23</t>
  </si>
  <si>
    <t xml:space="preserve">1,206.75</t>
  </si>
  <si>
    <t xml:space="preserve">18,719.98</t>
  </si>
  <si>
    <t xml:space="preserve">453.75</t>
  </si>
  <si>
    <t xml:space="preserve">19,173.73</t>
  </si>
  <si>
    <t xml:space="preserve">450.00</t>
  </si>
  <si>
    <t xml:space="preserve">18,723.73</t>
  </si>
  <si>
    <t xml:space="preserve">465.00</t>
  </si>
  <si>
    <t xml:space="preserve">18,258.73</t>
  </si>
  <si>
    <t xml:space="preserve">18,108.73</t>
  </si>
  <si>
    <t xml:space="preserve">17,908.73</t>
  </si>
  <si>
    <t xml:space="preserve">17,708.73</t>
  </si>
  <si>
    <t xml:space="preserve">17,707.73</t>
  </si>
  <si>
    <t xml:space="preserve">16,707.73</t>
  </si>
  <si>
    <t xml:space="preserve">16,706.73</t>
  </si>
  <si>
    <t xml:space="preserve">17,300.73</t>
  </si>
  <si>
    <t xml:space="preserve">1,541.68</t>
  </si>
  <si>
    <t xml:space="preserve">18,842.41</t>
  </si>
  <si>
    <t xml:space="preserve">1,127.85</t>
  </si>
  <si>
    <t xml:space="preserve">17,714.56</t>
  </si>
  <si>
    <t xml:space="preserve">17,872.96</t>
  </si>
  <si>
    <t xml:space="preserve">16,672.96</t>
  </si>
  <si>
    <t xml:space="preserve">16,671.96</t>
  </si>
  <si>
    <t xml:space="preserve">308.00</t>
  </si>
  <si>
    <t xml:space="preserve">16,363.96</t>
  </si>
  <si>
    <t xml:space="preserve">16,362.96</t>
  </si>
  <si>
    <t xml:space="preserve">16,262.96</t>
  </si>
  <si>
    <t xml:space="preserve">16,261.96</t>
  </si>
  <si>
    <t xml:space="preserve">285.39</t>
  </si>
  <si>
    <t xml:space="preserve">15,976.57</t>
  </si>
  <si>
    <t xml:space="preserve">15,975.57</t>
  </si>
  <si>
    <t xml:space="preserve">16,145.57</t>
  </si>
  <si>
    <t xml:space="preserve">16,245.57</t>
  </si>
  <si>
    <t xml:space="preserve">16,530.96</t>
  </si>
  <si>
    <t xml:space="preserve">214.83</t>
  </si>
  <si>
    <t xml:space="preserve">16,745.79</t>
  </si>
  <si>
    <t xml:space="preserve">14,330.96</t>
  </si>
  <si>
    <t xml:space="preserve">14,545.79</t>
  </si>
  <si>
    <t xml:space="preserve">512.39</t>
  </si>
  <si>
    <t xml:space="preserve">13,818.57</t>
  </si>
  <si>
    <t xml:space="preserve">14,033.40</t>
  </si>
  <si>
    <t xml:space="preserve">13,815.57</t>
  </si>
  <si>
    <t xml:space="preserve">14,030.40</t>
  </si>
  <si>
    <t xml:space="preserve">3,069.00</t>
  </si>
  <si>
    <t xml:space="preserve">16,884.57</t>
  </si>
  <si>
    <t xml:space="preserve">17,099.40</t>
  </si>
  <si>
    <t xml:space="preserve">15,784.57</t>
  </si>
  <si>
    <t xml:space="preserve">15,999.40</t>
  </si>
  <si>
    <t xml:space="preserve">707.00</t>
  </si>
  <si>
    <t xml:space="preserve">16,491.57</t>
  </si>
  <si>
    <t xml:space="preserve">16,706.40</t>
  </si>
  <si>
    <t xml:space="preserve">160.38</t>
  </si>
  <si>
    <t xml:space="preserve">16,651.95</t>
  </si>
  <si>
    <t xml:space="preserve">16,866.78</t>
  </si>
  <si>
    <t xml:space="preserve">17,245.95</t>
  </si>
  <si>
    <t xml:space="preserve">17,460.78</t>
  </si>
  <si>
    <t xml:space="preserve">17,145.95</t>
  </si>
  <si>
    <t xml:space="preserve">17,360.78</t>
  </si>
  <si>
    <t xml:space="preserve">17,144.95</t>
  </si>
  <si>
    <t xml:space="preserve">17,359.78</t>
  </si>
  <si>
    <t xml:space="preserve">17,044.95</t>
  </si>
  <si>
    <t xml:space="preserve">17,259.78</t>
  </si>
  <si>
    <t xml:space="preserve">16,694.95</t>
  </si>
  <si>
    <t xml:space="preserve">16,909.78</t>
  </si>
  <si>
    <t xml:space="preserve">16,814.95</t>
  </si>
  <si>
    <t xml:space="preserve">17,029.78</t>
  </si>
  <si>
    <t xml:space="preserve">16,914.95</t>
  </si>
  <si>
    <t xml:space="preserve">17,129.78</t>
  </si>
  <si>
    <t xml:space="preserve">2,583.76</t>
  </si>
  <si>
    <t xml:space="preserve">14,546.02</t>
  </si>
  <si>
    <t xml:space="preserve">14,545.02</t>
  </si>
  <si>
    <t xml:space="preserve">14,235.02</t>
  </si>
  <si>
    <t xml:space="preserve">14,145.02</t>
  </si>
  <si>
    <t xml:space="preserve">14,045.02</t>
  </si>
  <si>
    <t xml:space="preserve">13,895.02</t>
  </si>
  <si>
    <t xml:space="preserve">13,894.02</t>
  </si>
  <si>
    <t xml:space="preserve">2,708.84</t>
  </si>
  <si>
    <t xml:space="preserve">16,602.86</t>
  </si>
  <si>
    <t xml:space="preserve">15,602.86</t>
  </si>
  <si>
    <t xml:space="preserve">14,602.86</t>
  </si>
  <si>
    <t xml:space="preserve">14,572.86</t>
  </si>
  <si>
    <t xml:space="preserve">14,571.86</t>
  </si>
  <si>
    <t xml:space="preserve">12,571.86</t>
  </si>
  <si>
    <t xml:space="preserve">11,571.86</t>
  </si>
  <si>
    <t xml:space="preserve">10,571.86</t>
  </si>
  <si>
    <t xml:space="preserve">85.00</t>
  </si>
  <si>
    <t xml:space="preserve">10,486.86</t>
  </si>
  <si>
    <t xml:space="preserve">10,776.86</t>
  </si>
  <si>
    <t xml:space="preserve">10,876.86</t>
  </si>
  <si>
    <t xml:space="preserve">10,376.86</t>
  </si>
  <si>
    <t xml:space="preserve">10,256.86</t>
  </si>
  <si>
    <t xml:space="preserve">10,403.86</t>
  </si>
  <si>
    <t xml:space="preserve">10,573.86</t>
  </si>
  <si>
    <t xml:space="preserve">10,773.86</t>
  </si>
  <si>
    <t xml:space="preserve">11,092.36</t>
  </si>
  <si>
    <t xml:space="preserve">806.80</t>
  </si>
  <si>
    <t xml:space="preserve">11,899.16</t>
  </si>
  <si>
    <t xml:space="preserve">11,699.16</t>
  </si>
  <si>
    <t xml:space="preserve">12,045.66</t>
  </si>
  <si>
    <t xml:space="preserve">5,326.20</t>
  </si>
  <si>
    <t xml:space="preserve">17,371.86</t>
  </si>
  <si>
    <t xml:space="preserve">2,699.73</t>
  </si>
  <si>
    <t xml:space="preserve">20,071.59</t>
  </si>
  <si>
    <t xml:space="preserve">19,831.59</t>
  </si>
  <si>
    <t xml:space="preserve">19,741.59</t>
  </si>
  <si>
    <t xml:space="preserve">17,641.59</t>
  </si>
  <si>
    <t xml:space="preserve">18,011.59</t>
  </si>
  <si>
    <t xml:space="preserve">18,111.59</t>
  </si>
  <si>
    <t xml:space="preserve">18,108.59</t>
  </si>
  <si>
    <t xml:space="preserve">4.03</t>
  </si>
  <si>
    <t xml:space="preserve">18,104.56</t>
  </si>
  <si>
    <t xml:space="preserve">2,472.34</t>
  </si>
  <si>
    <t xml:space="preserve">20,576.90</t>
  </si>
  <si>
    <t xml:space="preserve">1,445.00</t>
  </si>
  <si>
    <t xml:space="preserve">19,131.90</t>
  </si>
  <si>
    <t xml:space="preserve">19,231.90</t>
  </si>
  <si>
    <t xml:space="preserve">18,891.90</t>
  </si>
  <si>
    <t xml:space="preserve">17,891.90</t>
  </si>
  <si>
    <t xml:space="preserve">681.97</t>
  </si>
  <si>
    <t xml:space="preserve">17,209.93</t>
  </si>
  <si>
    <t xml:space="preserve">16,169.93</t>
  </si>
  <si>
    <t xml:space="preserve">15,869.93</t>
  </si>
  <si>
    <t xml:space="preserve">15,619.93</t>
  </si>
  <si>
    <t xml:space="preserve">15,119.93</t>
  </si>
  <si>
    <t xml:space="preserve">15,416.93</t>
  </si>
  <si>
    <t xml:space="preserve">14,519.93</t>
  </si>
  <si>
    <t xml:space="preserve">14,816.93</t>
  </si>
  <si>
    <t xml:space="preserve">14,449.93</t>
  </si>
  <si>
    <t xml:space="preserve">14,746.93</t>
  </si>
  <si>
    <t xml:space="preserve">14,249.93</t>
  </si>
  <si>
    <t xml:space="preserve">14,546.93</t>
  </si>
  <si>
    <t xml:space="preserve">13,749.93</t>
  </si>
  <si>
    <t xml:space="preserve">14,046.93</t>
  </si>
  <si>
    <t xml:space="preserve">13,399.93</t>
  </si>
  <si>
    <t xml:space="preserve">13,696.93</t>
  </si>
  <si>
    <t xml:space="preserve">12,699.93</t>
  </si>
  <si>
    <t xml:space="preserve">12,996.93</t>
  </si>
  <si>
    <t xml:space="preserve">13,016.73</t>
  </si>
  <si>
    <t xml:space="preserve">13,313.73</t>
  </si>
  <si>
    <t xml:space="preserve">12,980.91</t>
  </si>
  <si>
    <t xml:space="preserve">13,277.91</t>
  </si>
  <si>
    <t xml:space="preserve">12,980.69</t>
  </si>
  <si>
    <t xml:space="preserve">13,277.69</t>
  </si>
  <si>
    <t xml:space="preserve">3,810.29</t>
  </si>
  <si>
    <t xml:space="preserve">16,790.98</t>
  </si>
  <si>
    <t xml:space="preserve">17,087.98</t>
  </si>
  <si>
    <t xml:space="preserve">2,791.80</t>
  </si>
  <si>
    <t xml:space="preserve">19,582.78</t>
  </si>
  <si>
    <t xml:space="preserve">19,879.78</t>
  </si>
  <si>
    <t xml:space="preserve">2,700.00</t>
  </si>
  <si>
    <t xml:space="preserve">17,179.78</t>
  </si>
  <si>
    <t xml:space="preserve">17,279.78</t>
  </si>
  <si>
    <t xml:space="preserve">17,379.78</t>
  </si>
  <si>
    <t xml:space="preserve">17,229.78</t>
  </si>
  <si>
    <t xml:space="preserve">16,979.78</t>
  </si>
  <si>
    <t xml:space="preserve">16,879.78</t>
  </si>
  <si>
    <t xml:space="preserve">1,168.20</t>
  </si>
  <si>
    <t xml:space="preserve">18,047.98</t>
  </si>
  <si>
    <t xml:space="preserve">1,190.00</t>
  </si>
  <si>
    <t xml:space="preserve">16,857.98</t>
  </si>
  <si>
    <t xml:space="preserve">15,607.98</t>
  </si>
  <si>
    <t xml:space="preserve">14,357.98</t>
  </si>
  <si>
    <t xml:space="preserve">14,257.98</t>
  </si>
  <si>
    <t xml:space="preserve">1,096.41</t>
  </si>
  <si>
    <t xml:space="preserve">13,161.57</t>
  </si>
  <si>
    <t xml:space="preserve">12,411.57</t>
  </si>
  <si>
    <t xml:space="preserve">12,361.57</t>
  </si>
  <si>
    <t xml:space="preserve">11,874.93</t>
  </si>
  <si>
    <t xml:space="preserve">3,598.15</t>
  </si>
  <si>
    <t xml:space="preserve">8,276.78</t>
  </si>
  <si>
    <t xml:space="preserve">8,876.78</t>
  </si>
  <si>
    <t xml:space="preserve">7,776.78</t>
  </si>
  <si>
    <t xml:space="preserve">8,376.78</t>
  </si>
  <si>
    <t xml:space="preserve">7,626.78</t>
  </si>
  <si>
    <t xml:space="preserve">8,226.78</t>
  </si>
  <si>
    <t xml:space="preserve">7,526.78</t>
  </si>
  <si>
    <t xml:space="preserve">8,126.78</t>
  </si>
  <si>
    <t xml:space="preserve">7,726.78</t>
  </si>
  <si>
    <t xml:space="preserve">8,326.78</t>
  </si>
  <si>
    <t xml:space="preserve">999.90</t>
  </si>
  <si>
    <t xml:space="preserve">8,726.68</t>
  </si>
  <si>
    <t xml:space="preserve">9,326.68</t>
  </si>
  <si>
    <t xml:space="preserve">8,485.44</t>
  </si>
  <si>
    <t xml:space="preserve">9,085.44</t>
  </si>
  <si>
    <t xml:space="preserve">1,650.00</t>
  </si>
  <si>
    <t xml:space="preserve">6,835.44</t>
  </si>
  <si>
    <t xml:space="preserve">7,435.44</t>
  </si>
  <si>
    <t xml:space="preserve">7,647.24</t>
  </si>
  <si>
    <t xml:space="preserve">8,247.24</t>
  </si>
  <si>
    <t xml:space="preserve">1,363.20</t>
  </si>
  <si>
    <t xml:space="preserve">9,010.44</t>
  </si>
  <si>
    <t xml:space="preserve">9,610.44</t>
  </si>
  <si>
    <t xml:space="preserve">936.00</t>
  </si>
  <si>
    <t xml:space="preserve">9,946.44</t>
  </si>
  <si>
    <t xml:space="preserve">10,546.44</t>
  </si>
  <si>
    <t xml:space="preserve">563.50</t>
  </si>
  <si>
    <t xml:space="preserve">10,509.94</t>
  </si>
  <si>
    <t xml:space="preserve">11,109.94</t>
  </si>
  <si>
    <t xml:space="preserve">536.00</t>
  </si>
  <si>
    <t xml:space="preserve">9,973.94</t>
  </si>
  <si>
    <t xml:space="preserve">10,573.94</t>
  </si>
  <si>
    <t xml:space="preserve">9,723.94</t>
  </si>
  <si>
    <t xml:space="preserve">10,323.94</t>
  </si>
  <si>
    <t xml:space="preserve">6,421.52</t>
  </si>
  <si>
    <t xml:space="preserve">16,145.46</t>
  </si>
  <si>
    <t xml:space="preserve">16,745.46</t>
  </si>
  <si>
    <t xml:space="preserve">2.79</t>
  </si>
  <si>
    <t xml:space="preserve">16,142.67</t>
  </si>
  <si>
    <t xml:space="preserve">16,742.67</t>
  </si>
  <si>
    <t xml:space="preserve">NDCD</t>
  </si>
  <si>
    <t xml:space="preserve">16,592.67</t>
  </si>
  <si>
    <t xml:space="preserve">143.00</t>
  </si>
  <si>
    <t xml:space="preserve">16,449.67</t>
  </si>
  <si>
    <t xml:space="preserve">16,299.67</t>
  </si>
  <si>
    <t xml:space="preserve">16,179.67</t>
  </si>
  <si>
    <t xml:space="preserve">105.00</t>
  </si>
  <si>
    <t xml:space="preserve">16,074.67</t>
  </si>
  <si>
    <t xml:space="preserve">15,774.67</t>
  </si>
  <si>
    <t xml:space="preserve">15,574.67</t>
  </si>
  <si>
    <t xml:space="preserve">79.20</t>
  </si>
  <si>
    <t xml:space="preserve">15,653.87</t>
  </si>
  <si>
    <t xml:space="preserve">223.44</t>
  </si>
  <si>
    <t xml:space="preserve">15,877.31</t>
  </si>
  <si>
    <t xml:space="preserve">15,577.31</t>
  </si>
  <si>
    <t xml:space="preserve">810.00</t>
  </si>
  <si>
    <t xml:space="preserve">14,767.31</t>
  </si>
  <si>
    <t xml:space="preserve">13,167.31</t>
  </si>
  <si>
    <t xml:space="preserve">5,247.00</t>
  </si>
  <si>
    <t xml:space="preserve">18,414.31</t>
  </si>
  <si>
    <t xml:space="preserve">780.00</t>
  </si>
  <si>
    <t xml:space="preserve">19,194.31</t>
  </si>
  <si>
    <t xml:space="preserve">19,313.11</t>
  </si>
  <si>
    <t xml:space="preserve">2,356.20</t>
  </si>
  <si>
    <t xml:space="preserve">21,669.31</t>
  </si>
  <si>
    <t xml:space="preserve">211.00</t>
  </si>
  <si>
    <t xml:space="preserve">21,458.31</t>
  </si>
  <si>
    <t xml:space="preserve">21,358.31</t>
  </si>
  <si>
    <t xml:space="preserve">21,258.31</t>
  </si>
  <si>
    <t xml:space="preserve">19,058.31</t>
  </si>
  <si>
    <t xml:space="preserve">19,658.31</t>
  </si>
  <si>
    <t xml:space="preserve">17,058.31</t>
  </si>
  <si>
    <t xml:space="preserve">17,658.31</t>
  </si>
  <si>
    <t xml:space="preserve">717.00</t>
  </si>
  <si>
    <t xml:space="preserve">17,775.31</t>
  </si>
  <si>
    <t xml:space="preserve">18,375.31</t>
  </si>
  <si>
    <t xml:space="preserve">17,875.31</t>
  </si>
  <si>
    <t xml:space="preserve">18,475.31</t>
  </si>
  <si>
    <t xml:space="preserve">18,409.91</t>
  </si>
  <si>
    <t xml:space="preserve">19,009.91</t>
  </si>
  <si>
    <t xml:space="preserve">18,259.91</t>
  </si>
  <si>
    <t xml:space="preserve">18,859.91</t>
  </si>
  <si>
    <t xml:space="preserve">18,359.91</t>
  </si>
  <si>
    <t xml:space="preserve">18,959.91</t>
  </si>
  <si>
    <t xml:space="preserve">18,459.91</t>
  </si>
  <si>
    <t xml:space="preserve">19,059.91</t>
  </si>
  <si>
    <t xml:space="preserve">17,999.91</t>
  </si>
  <si>
    <t xml:space="preserve">18,599.91</t>
  </si>
  <si>
    <t xml:space="preserve">17,899.91</t>
  </si>
  <si>
    <t xml:space="preserve">18,499.91</t>
  </si>
  <si>
    <t xml:space="preserve">18,646.91</t>
  </si>
  <si>
    <t xml:space="preserve">233.20</t>
  </si>
  <si>
    <t xml:space="preserve">18,880.11</t>
  </si>
  <si>
    <t xml:space="preserve">985.80</t>
  </si>
  <si>
    <t xml:space="preserve">19,865.91</t>
  </si>
  <si>
    <t xml:space="preserve">1,118.20</t>
  </si>
  <si>
    <t xml:space="preserve">20,984.11</t>
  </si>
  <si>
    <t xml:space="preserve">20,484.11</t>
  </si>
  <si>
    <t xml:space="preserve">20,264.11</t>
  </si>
  <si>
    <t xml:space="preserve">20,174.11</t>
  </si>
  <si>
    <t xml:space="preserve">5,000.00</t>
  </si>
  <si>
    <t xml:space="preserve">15,174.11</t>
  </si>
  <si>
    <t xml:space="preserve">9,000.00</t>
  </si>
  <si>
    <t xml:space="preserve">6,174.11</t>
  </si>
  <si>
    <t xml:space="preserve">6,444.11</t>
  </si>
  <si>
    <t xml:space="preserve">1,366.20</t>
  </si>
  <si>
    <t xml:space="preserve">7,810.31</t>
  </si>
  <si>
    <t xml:space="preserve">1,735.34</t>
  </si>
  <si>
    <t xml:space="preserve">9,545.65</t>
  </si>
  <si>
    <t xml:space="preserve">9,395.65</t>
  </si>
  <si>
    <t xml:space="preserve">110.00</t>
  </si>
  <si>
    <t xml:space="preserve">9,505.65</t>
  </si>
  <si>
    <t xml:space="preserve">9,805.65</t>
  </si>
  <si>
    <t xml:space="preserve">9,915.65</t>
  </si>
  <si>
    <t xml:space="preserve">587.00</t>
  </si>
  <si>
    <t xml:space="preserve">10,502.65</t>
  </si>
  <si>
    <t xml:space="preserve">5,558.85</t>
  </si>
  <si>
    <t xml:space="preserve">16,061.50</t>
  </si>
  <si>
    <t xml:space="preserve">4,052.33</t>
  </si>
  <si>
    <t xml:space="preserve">20,113.83</t>
  </si>
  <si>
    <t xml:space="preserve">4,269.67</t>
  </si>
  <si>
    <t xml:space="preserve">24,383.50</t>
  </si>
  <si>
    <t xml:space="preserve">6,831.00</t>
  </si>
  <si>
    <t xml:space="preserve">31,214.50</t>
  </si>
  <si>
    <t xml:space="preserve">31,205.54</t>
  </si>
  <si>
    <t xml:space="preserve">20,000.00</t>
  </si>
  <si>
    <t xml:space="preserve">11,205.54</t>
  </si>
  <si>
    <t xml:space="preserve">11,204.54</t>
  </si>
  <si>
    <t xml:space="preserve">BANCO AUSTRO </t>
  </si>
  <si>
    <t xml:space="preserve">BANCO AUSTRO</t>
  </si>
  <si>
    <t xml:space="preserve">Fecha</t>
  </si>
  <si>
    <t xml:space="preserve">Concepto</t>
  </si>
  <si>
    <t xml:space="preserve">Documento</t>
  </si>
  <si>
    <t xml:space="preserve">Oficina</t>
  </si>
  <si>
    <t xml:space="preserve">Signo</t>
  </si>
  <si>
    <t xml:space="preserve">Monto</t>
  </si>
  <si>
    <t xml:space="preserve">Saldo Total</t>
  </si>
  <si>
    <t xml:space="preserve">SALDO DICEIMBRE DEL 2023</t>
  </si>
  <si>
    <t xml:space="preserve">20240112</t>
  </si>
  <si>
    <t xml:space="preserve">TRANSACCIONES DEL BUSBA CANAL SPI: CAJAS 0152 - 0170 - C/PAGO A PROVEEDORESCSH-C/PAGO A PROVEEDORES</t>
  </si>
  <si>
    <t xml:space="preserve">100449663</t>
  </si>
  <si>
    <t xml:space="preserve">MATRIZ CUENCA 1 (0000)</t>
  </si>
  <si>
    <t xml:space="preserve">+</t>
  </si>
  <si>
    <t xml:space="preserve">02-01</t>
  </si>
  <si>
    <t xml:space="preserve">PAGO PRESTAMO GBP 8036</t>
  </si>
  <si>
    <t xml:space="preserve">20240110</t>
  </si>
  <si>
    <t xml:space="preserve">PAGO DE CHEQUE EN VENTANILLA - PAGO DE CHEQUE EN VENTANILLAPC-PAGO DE CHEQUE EN VENTANILLA</t>
  </si>
  <si>
    <t xml:space="preserve">155 / 635681</t>
  </si>
  <si>
    <t xml:space="preserve">PARQUE CALIFORNIA</t>
  </si>
  <si>
    <t xml:space="preserve">-</t>
  </si>
  <si>
    <t xml:space="preserve">05-01</t>
  </si>
  <si>
    <t xml:space="preserve">CH154</t>
  </si>
  <si>
    <t xml:space="preserve">MABELL MECIAS</t>
  </si>
  <si>
    <t xml:space="preserve">PAGO DE CHEQUE DE CAMARA EN LOTE - PAGO DE CHEQUE DE CAMARAPC-PAGO CHEQUE CAMARA</t>
  </si>
  <si>
    <t xml:space="preserve">150 / 1183963</t>
  </si>
  <si>
    <t xml:space="preserve">10-01</t>
  </si>
  <si>
    <t xml:space="preserve">CH155</t>
  </si>
  <si>
    <t xml:space="preserve">20240109</t>
  </si>
  <si>
    <t xml:space="preserve">PAGO DE PRESTAMOS CON DEBITO A CUENTAPC-PAGO DE PRESTAMOS CTA NRO: 60001376269</t>
  </si>
  <si>
    <t xml:space="preserve">STO.DOMINGO</t>
  </si>
  <si>
    <t xml:space="preserve">11-01</t>
  </si>
  <si>
    <t xml:space="preserve">CH156</t>
  </si>
  <si>
    <t xml:space="preserve">SANTA CECILIA </t>
  </si>
  <si>
    <t xml:space="preserve">145 / 1176813</t>
  </si>
  <si>
    <t xml:space="preserve">PAGO PRESTAMO GBP 3078</t>
  </si>
  <si>
    <t xml:space="preserve">149 / 1176835</t>
  </si>
  <si>
    <t xml:space="preserve">COBRO </t>
  </si>
  <si>
    <t xml:space="preserve">TRANSFERECIAS DE BOLIBARIANO </t>
  </si>
  <si>
    <t xml:space="preserve">20240108</t>
  </si>
  <si>
    <t xml:space="preserve">152 / 1172977</t>
  </si>
  <si>
    <t xml:space="preserve">20240105</t>
  </si>
  <si>
    <t xml:space="preserve">154 / 628768</t>
  </si>
  <si>
    <t xml:space="preserve">20240102</t>
  </si>
  <si>
    <t xml:space="preserve">PAGO DE PRESTAMOS CON DEBITO A CUENTAPC-PAGO DE PRESTAMOS CTA NRO: 60002253414</t>
  </si>
  <si>
    <t xml:space="preserve">PRESTAMOS </t>
  </si>
  <si>
    <t xml:space="preserve">CORTE DE ESTADO DE CUENTA</t>
  </si>
  <si>
    <t xml:space="preserve">Nombre Ordenante</t>
  </si>
  <si>
    <t xml:space="preserve">20231229</t>
  </si>
  <si>
    <t xml:space="preserve">PAGO DE CHEQUE DE CAMARA EN LOTE - PAGO DE CHEQUE DE CAMARAPC-REVERSO-CHEQUE CAMARA DEVUELTO FORMA</t>
  </si>
  <si>
    <t xml:space="preserve">147 / 1152380</t>
  </si>
  <si>
    <t xml:space="preserve">20231228</t>
  </si>
  <si>
    <t xml:space="preserve">148 / 615828</t>
  </si>
  <si>
    <t xml:space="preserve">20231227</t>
  </si>
  <si>
    <t xml:space="preserve">153 / 615007</t>
  </si>
  <si>
    <t xml:space="preserve">151 / 614731</t>
  </si>
  <si>
    <t xml:space="preserve">137 / 1144051</t>
  </si>
  <si>
    <t xml:space="preserve">20231226</t>
  </si>
  <si>
    <t xml:space="preserve">138 / 612849</t>
  </si>
  <si>
    <t xml:space="preserve">143 / 612667</t>
  </si>
  <si>
    <t xml:space="preserve">142 / 612632</t>
  </si>
  <si>
    <t xml:space="preserve">140 / 612597</t>
  </si>
  <si>
    <t xml:space="preserve">20231222</t>
  </si>
  <si>
    <t xml:space="preserve">136 / 609264</t>
  </si>
  <si>
    <t xml:space="preserve">135 / 608105</t>
  </si>
  <si>
    <t xml:space="preserve">133 / 607324</t>
  </si>
  <si>
    <t xml:space="preserve">20231221</t>
  </si>
  <si>
    <t xml:space="preserve">TRANSACCIONES DEL BUSBA CANAL SPI: CAJAS 0152 - 0170 - C/TRAF.BANCA MOVIL ENTRE CUENTASCSH-C/TRANSF. DE FONDOS</t>
  </si>
  <si>
    <t xml:space="preserve">99350612</t>
  </si>
  <si>
    <t xml:space="preserve">TRANSFERENCIA DE PAGOS INTERBANCARIOS(SPI-1) - D/COMIS.PAGO PROVEEDORES CASHCSH-D/COMIS.PAGO PROVEEDORES CASH</t>
  </si>
  <si>
    <t xml:space="preserve">99336894</t>
  </si>
  <si>
    <t xml:space="preserve">20231220</t>
  </si>
  <si>
    <t xml:space="preserve">131 / 603439</t>
  </si>
  <si>
    <t xml:space="preserve">DEPOSITO CTA. AHORROS/CORRIENTES - DEPOSITOS EN CUENTAS CHEQUESPC-DEPOSITOS EN CUENTAS CHEQUES</t>
  </si>
  <si>
    <t xml:space="preserve">1 / 4361611</t>
  </si>
  <si>
    <t xml:space="preserve">1 / 4361604</t>
  </si>
  <si>
    <t xml:space="preserve">20231219</t>
  </si>
  <si>
    <t xml:space="preserve">TRANSFERENCIA DE PAGOS INTERBANCARIOS(SPI-1) - D/PAGO PROVEEDORES CASHCSH-D/PAGO PROVEEDORES CASH</t>
  </si>
  <si>
    <t xml:space="preserve">450671603</t>
  </si>
  <si>
    <t xml:space="preserve">20231211</t>
  </si>
  <si>
    <t xml:space="preserve">20231204</t>
  </si>
  <si>
    <t xml:space="preserve">1 / 4268450</t>
  </si>
  <si>
    <t xml:space="preserve">LATACUNGA</t>
  </si>
  <si>
    <t xml:space="preserve">BANCO PICHINCHA </t>
  </si>
  <si>
    <t xml:space="preserve">Tipo</t>
  </si>
  <si>
    <t xml:space="preserve">Saldo contable</t>
  </si>
  <si>
    <t xml:space="preserve">saldo del mes de diciembre 2023</t>
  </si>
  <si>
    <t xml:space="preserve">CH0056</t>
  </si>
  <si>
    <t xml:space="preserve">Milton Abril </t>
  </si>
  <si>
    <t xml:space="preserve">PAGO CHEQUE</t>
  </si>
  <si>
    <t xml:space="preserve">D</t>
  </si>
  <si>
    <t xml:space="preserve">C.C. CALIFORNIA</t>
  </si>
  <si>
    <t xml:space="preserve">DEPOSITO CHEQUE</t>
  </si>
  <si>
    <t xml:space="preserve">C</t>
  </si>
  <si>
    <t xml:space="preserve">CHICAIZA STALIN </t>
  </si>
  <si>
    <t xml:space="preserve">TRANSFERENCIA INTERNET</t>
  </si>
  <si>
    <t xml:space="preserve">AG. NORTE</t>
  </si>
  <si>
    <t xml:space="preserve">RIKENET</t>
  </si>
  <si>
    <t xml:space="preserve">666016-COMPANIA DE TR-RT-PAGO PROVEEDORE</t>
  </si>
  <si>
    <t xml:space="preserve">CRISTIAN ABRIL </t>
  </si>
  <si>
    <t xml:space="preserve">666744-COMPANIA DE TR-RT-PAGO PROVEEDORE</t>
  </si>
  <si>
    <t xml:space="preserve">TRANSLOTAP</t>
  </si>
  <si>
    <t xml:space="preserve">667193-COMPANIA DE TR-RT-PAGO PROVEEDORE</t>
  </si>
  <si>
    <t xml:space="preserve">ADESGAE </t>
  </si>
  <si>
    <t xml:space="preserve">666989-COMPANIA DE TR-RT-PAGO PROVEEDORE</t>
  </si>
  <si>
    <t xml:space="preserve">TARNSPORTE QGC </t>
  </si>
  <si>
    <t xml:space="preserve">667442-COMPANIA DE TR-RT-PAGO PROVEEDORE</t>
  </si>
  <si>
    <t xml:space="preserve">Nota debito</t>
  </si>
  <si>
    <t xml:space="preserve">Movimento de bancos </t>
  </si>
  <si>
    <t xml:space="preserve">00666016-COSTO OPER CASH-RT-239005017000</t>
  </si>
  <si>
    <t xml:space="preserve">00666016-COSTO IVA CASH-RT-239005017000</t>
  </si>
  <si>
    <t xml:space="preserve">00666744-COSTO OPER CASH-RT-239005017000</t>
  </si>
  <si>
    <t xml:space="preserve">00666744-COSTO IVA CASH-RT-239005017000</t>
  </si>
  <si>
    <t xml:space="preserve">00667193-COSTO OPER CASH-RT-239005017000</t>
  </si>
  <si>
    <t xml:space="preserve">00667193-COSTO IVA CASH-RT-239005017000</t>
  </si>
  <si>
    <t xml:space="preserve">SANBLAS </t>
  </si>
  <si>
    <t xml:space="preserve">00666989-COSTO OPER CASH-RT-239005017000</t>
  </si>
  <si>
    <t xml:space="preserve">00666989-COSTO IVA CASH-RT-239005017000</t>
  </si>
  <si>
    <t xml:space="preserve">00667442-COSTO OPER CASH-RT-239005017000</t>
  </si>
  <si>
    <t xml:space="preserve">00667442-COSTO IVA CASH-RT-239005017000</t>
  </si>
  <si>
    <t xml:space="preserve">12-1</t>
  </si>
  <si>
    <t xml:space="preserve">CH0057</t>
  </si>
  <si>
    <t xml:space="preserve">CH0058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</si>
</sst>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-300A]DD\-MMM"/>
    <numFmt numFmtId="166" formatCode="#,##0.00"/>
    <numFmt numFmtId="167" formatCode="[$-300A]DD/MM/YYYY"/>
    <numFmt numFmtId="168" formatCode="General"/>
    <numFmt numFmtId="169" formatCode="DD/MM/YY"/>
    <numFmt numFmtId="170" formatCode="0.00"/>
    <numFmt numFmtId="171" formatCode="0"/>
    <numFmt numFmtId="172" formatCode="[$-409]\$#0.00;&quot;($&quot;#0.00\)"/>
    <numFmt numFmtId="173" formatCode="[$-409]\$#,##0.00;&quot;($&quot;#,##0.00\)"/>
  </numFmts>
  <fonts count="3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i val="true"/>
      <sz val="9"/>
      <color rgb="FF000000"/>
      <name val="Calibri"/>
      <family val="2"/>
      <charset val="1"/>
    </font>
    <font>
      <b val="true"/>
      <sz val="9"/>
      <name val="Calibri Light"/>
      <family val="1"/>
      <charset val="1"/>
    </font>
    <font>
      <sz val="9"/>
      <name val="Calibri"/>
      <family val="2"/>
      <charset val="1"/>
    </font>
    <font>
      <sz val="8"/>
      <color rgb="FF646464"/>
      <name val="Arial"/>
      <family val="2"/>
      <charset val="1"/>
    </font>
    <font>
      <sz val="9"/>
      <name val="Arial"/>
      <family val="2"/>
      <charset val="1"/>
    </font>
    <font>
      <sz val="8"/>
      <name val="Arial"/>
      <family val="2"/>
      <charset val="1"/>
    </font>
    <font>
      <sz val="14"/>
      <name val="Arial"/>
      <family val="2"/>
      <charset val="1"/>
    </font>
    <font>
      <sz val="8"/>
      <name val="Calibri"/>
      <family val="2"/>
      <charset val="1"/>
    </font>
    <font>
      <sz val="8"/>
      <color rgb="FF000000"/>
      <name val="Arial"/>
      <family val="2"/>
      <charset val="1"/>
    </font>
    <font>
      <sz val="12"/>
      <name val="Arial"/>
      <family val="2"/>
      <charset val="1"/>
    </font>
    <font>
      <sz val="11"/>
      <name val="Calibri"/>
      <family val="2"/>
      <charset val="1"/>
    </font>
    <font>
      <sz val="7"/>
      <name val="Roboto"/>
      <family val="0"/>
      <charset val="1"/>
    </font>
    <font>
      <sz val="7"/>
      <color rgb="FF646464"/>
      <name val="Roboto"/>
      <family val="0"/>
      <charset val="1"/>
    </font>
    <font>
      <sz val="8"/>
      <name val="Roboto"/>
      <family val="0"/>
      <charset val="1"/>
    </font>
    <font>
      <sz val="8"/>
      <color rgb="FF646464"/>
      <name val="Roboto"/>
      <family val="0"/>
      <charset val="1"/>
    </font>
    <font>
      <sz val="8"/>
      <color rgb="FF000000"/>
      <name val="Roboto"/>
      <family val="0"/>
      <charset val="1"/>
    </font>
    <font>
      <sz val="9"/>
      <color rgb="FF000000"/>
      <name val="Arial"/>
      <family val="2"/>
      <charset val="1"/>
    </font>
    <font>
      <sz val="8"/>
      <color rgb="FF0D0D0D"/>
      <name val="Arial"/>
      <family val="2"/>
      <charset val="1"/>
    </font>
    <font>
      <sz val="10"/>
      <color rgb="FF000000"/>
      <name val="Small Fonts"/>
      <family val="2"/>
      <charset val="1"/>
    </font>
    <font>
      <sz val="10"/>
      <color rgb="FF000000"/>
      <name val="Verdana"/>
      <family val="2"/>
      <charset val="1"/>
    </font>
    <font>
      <sz val="9"/>
      <color rgb="FF000000"/>
      <name val="Calibri Light"/>
      <family val="2"/>
      <charset val="1"/>
    </font>
    <font>
      <b val="true"/>
      <sz val="9"/>
      <color rgb="FFFFFFFF"/>
      <name val="Arial"/>
      <family val="0"/>
      <charset val="1"/>
    </font>
    <font>
      <sz val="9"/>
      <color rgb="FF000000"/>
      <name val="Arial"/>
      <family val="0"/>
      <charset val="1"/>
    </font>
    <font>
      <b val="true"/>
      <sz val="12"/>
      <color rgb="FF000000"/>
      <name val="Cambria"/>
      <family val="1"/>
      <charset val="1"/>
    </font>
    <font>
      <b val="true"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46">
    <fill>
      <patternFill patternType="none"/>
    </fill>
    <fill>
      <patternFill patternType="gray125"/>
    </fill>
    <fill>
      <patternFill patternType="solid">
        <fgColor rgb="FFD9D9D9"/>
        <bgColor rgb="FFDADADA"/>
      </patternFill>
    </fill>
    <fill>
      <patternFill patternType="solid">
        <fgColor rgb="FFC8C8C8"/>
        <bgColor rgb="FFC9C9C9"/>
      </patternFill>
    </fill>
    <fill>
      <patternFill patternType="solid">
        <fgColor rgb="FFFFFFFF"/>
        <bgColor rgb="FFEDEDED"/>
      </patternFill>
    </fill>
    <fill>
      <patternFill patternType="solid">
        <fgColor rgb="FFBBE33D"/>
        <bgColor rgb="FFD4EA6B"/>
      </patternFill>
    </fill>
    <fill>
      <patternFill patternType="solid">
        <fgColor rgb="FFFFDBB6"/>
        <bgColor rgb="FFFFE699"/>
      </patternFill>
    </fill>
    <fill>
      <patternFill patternType="solid">
        <fgColor rgb="FF81ACA6"/>
        <bgColor rgb="FF8497B0"/>
      </patternFill>
    </fill>
    <fill>
      <patternFill patternType="solid">
        <fgColor rgb="FFFFFF00"/>
        <bgColor rgb="FFFFD966"/>
      </patternFill>
    </fill>
    <fill>
      <patternFill patternType="solid">
        <fgColor rgb="FFD6DCE5"/>
        <bgColor rgb="FFDBDBDB"/>
      </patternFill>
    </fill>
    <fill>
      <patternFill patternType="solid">
        <fgColor rgb="FFC5E0B4"/>
        <bgColor rgb="FFD3D3D3"/>
      </patternFill>
    </fill>
    <fill>
      <patternFill patternType="solid">
        <fgColor rgb="FF548235"/>
        <bgColor rgb="FF646464"/>
      </patternFill>
    </fill>
    <fill>
      <patternFill patternType="solid">
        <fgColor rgb="FFDEEEEF"/>
        <bgColor rgb="FFE2F0D9"/>
      </patternFill>
    </fill>
    <fill>
      <patternFill patternType="solid">
        <fgColor rgb="FF2E75B6"/>
        <bgColor rgb="FF4472C4"/>
      </patternFill>
    </fill>
    <fill>
      <patternFill patternType="solid">
        <fgColor rgb="FFDBDBDB"/>
        <bgColor rgb="FFDADADA"/>
      </patternFill>
    </fill>
    <fill>
      <patternFill patternType="solid">
        <fgColor rgb="FFAFABAB"/>
        <bgColor rgb="FFADB9CA"/>
      </patternFill>
    </fill>
    <fill>
      <patternFill patternType="solid">
        <fgColor rgb="FFE2F0D9"/>
        <bgColor rgb="FFDEEEEF"/>
      </patternFill>
    </fill>
    <fill>
      <patternFill patternType="solid">
        <fgColor rgb="FF00B0F0"/>
        <bgColor rgb="FF00B050"/>
      </patternFill>
    </fill>
    <fill>
      <patternFill patternType="solid">
        <fgColor rgb="FFDAE3F3"/>
        <bgColor rgb="FFD6DCE5"/>
      </patternFill>
    </fill>
    <fill>
      <patternFill patternType="solid">
        <fgColor rgb="FF7C7C7C"/>
        <bgColor rgb="FF808080"/>
      </patternFill>
    </fill>
    <fill>
      <patternFill patternType="solid">
        <fgColor rgb="FFEDEDED"/>
        <bgColor rgb="FFDEEEEF"/>
      </patternFill>
    </fill>
    <fill>
      <patternFill patternType="solid">
        <fgColor rgb="FFADB9CA"/>
        <bgColor rgb="FF9DC3E6"/>
      </patternFill>
    </fill>
    <fill>
      <patternFill patternType="solid">
        <fgColor rgb="FFB4C7E7"/>
        <bgColor rgb="FF9DC3E6"/>
      </patternFill>
    </fill>
    <fill>
      <patternFill patternType="solid">
        <fgColor rgb="FFC9C9C9"/>
        <bgColor rgb="FFC8C8C8"/>
      </patternFill>
    </fill>
    <fill>
      <patternFill patternType="solid">
        <fgColor rgb="FFFFD966"/>
        <bgColor rgb="FFFFE699"/>
      </patternFill>
    </fill>
    <fill>
      <patternFill patternType="solid">
        <fgColor rgb="FF767171"/>
        <bgColor rgb="FF7C7C7C"/>
      </patternFill>
    </fill>
    <fill>
      <patternFill patternType="solid">
        <fgColor rgb="FF8497B0"/>
        <bgColor rgb="FF8E86AE"/>
      </patternFill>
    </fill>
    <fill>
      <patternFill patternType="solid">
        <fgColor rgb="FFFF0000"/>
        <bgColor rgb="FF800000"/>
      </patternFill>
    </fill>
    <fill>
      <patternFill patternType="solid">
        <fgColor rgb="FFF4B183"/>
        <bgColor rgb="FFF8CBAD"/>
      </patternFill>
    </fill>
    <fill>
      <patternFill patternType="solid">
        <fgColor rgb="FF9DC3E6"/>
        <bgColor rgb="FFB4C7E7"/>
      </patternFill>
    </fill>
    <fill>
      <patternFill patternType="solid">
        <fgColor rgb="FFF8CBAD"/>
        <bgColor rgb="FFFFDBB6"/>
      </patternFill>
    </fill>
    <fill>
      <patternFill patternType="solid">
        <fgColor rgb="FFC55A11"/>
        <bgColor rgb="FF767171"/>
      </patternFill>
    </fill>
    <fill>
      <patternFill patternType="solid">
        <fgColor rgb="FF8FAADC"/>
        <bgColor rgb="FF81ACA6"/>
      </patternFill>
    </fill>
    <fill>
      <patternFill patternType="solid">
        <fgColor rgb="FFFFC000"/>
        <bgColor rgb="FFFFD966"/>
      </patternFill>
    </fill>
    <fill>
      <patternFill patternType="solid">
        <fgColor rgb="FFA9D18E"/>
        <bgColor rgb="FFC5E0B4"/>
      </patternFill>
    </fill>
    <fill>
      <patternFill patternType="solid">
        <fgColor rgb="FF00B050"/>
        <bgColor rgb="FF00B0F0"/>
      </patternFill>
    </fill>
    <fill>
      <patternFill patternType="solid">
        <fgColor rgb="FFFFE699"/>
        <bgColor rgb="FFFFDBB6"/>
      </patternFill>
    </fill>
    <fill>
      <patternFill patternType="solid">
        <fgColor rgb="FF92D050"/>
        <bgColor rgb="FFA9D18E"/>
      </patternFill>
    </fill>
    <fill>
      <patternFill patternType="solid">
        <fgColor rgb="FF70AD47"/>
        <bgColor rgb="FF81ACA6"/>
      </patternFill>
    </fill>
    <fill>
      <patternFill patternType="solid">
        <fgColor rgb="FFFBE5D6"/>
        <bgColor rgb="FFEDEDED"/>
      </patternFill>
    </fill>
    <fill>
      <patternFill patternType="solid">
        <fgColor rgb="FF4472C4"/>
        <bgColor rgb="FF2E75B6"/>
      </patternFill>
    </fill>
    <fill>
      <patternFill patternType="solid">
        <fgColor rgb="FFD0CECE"/>
        <bgColor rgb="FFD3D3D3"/>
      </patternFill>
    </fill>
    <fill>
      <patternFill patternType="solid">
        <fgColor rgb="FF5B514E"/>
        <bgColor rgb="FF646464"/>
      </patternFill>
    </fill>
    <fill>
      <patternFill patternType="solid">
        <fgColor rgb="FFD4EA6B"/>
        <bgColor rgb="FFBBE33D"/>
      </patternFill>
    </fill>
    <fill>
      <patternFill patternType="solid">
        <fgColor rgb="FF808080"/>
        <bgColor rgb="FF7C7C7C"/>
      </patternFill>
    </fill>
    <fill>
      <patternFill patternType="solid">
        <fgColor rgb="FF8E86AE"/>
        <bgColor rgb="FF8497B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medium">
        <color rgb="FFDADADA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8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5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5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6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6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8" fillId="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8" fillId="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7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7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2" fillId="8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13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5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1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1" fillId="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11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1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5" fillId="1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8" fillId="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1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1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1" fillId="1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4" fillId="1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1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4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1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1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1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1" fillId="1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1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1" fillId="1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1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1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1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1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1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1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1" fillId="16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1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6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1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1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1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1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1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8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1" fillId="18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1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8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1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9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1" fillId="1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1" fillId="1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7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4" fillId="19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1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9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4" fillId="1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4" fillId="19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1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9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8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8" fillId="8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19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1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9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1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2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2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2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2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2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1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1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2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2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1" fillId="2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2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2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2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4" fillId="2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2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1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5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1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15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1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5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1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1" fillId="1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1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1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8" fillId="1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2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2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8" fillId="2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2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2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2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2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0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1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1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2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23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2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3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4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0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9" fillId="1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7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2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1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1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8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0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2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2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1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1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2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0" fillId="4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21" fillId="2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2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1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1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2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2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2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2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26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2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6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0" fillId="1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9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8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1" fillId="8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21" fillId="2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2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2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2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2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7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21" fillId="2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2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1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2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2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2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2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2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2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9" fillId="2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2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2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2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2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5" fillId="2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9" fillId="2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2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8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2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2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2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28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2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8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2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2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2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4" fillId="2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4" fillId="26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6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2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2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8" fillId="2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2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3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3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2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2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2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3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3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3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3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1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21" fillId="31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3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1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1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9" fillId="2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2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3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3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3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3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1" fillId="2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2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1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19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1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9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9" fillId="1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1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5" fillId="3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21" fillId="3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3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1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1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1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1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9" fillId="1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1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2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9" fillId="2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2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3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3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3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3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3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3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1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1" fillId="1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1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2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2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2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2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2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3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3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3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3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3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1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3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2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2" fillId="2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2" fillId="2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2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2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2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7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9" fillId="2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2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1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2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2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2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2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2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5" fillId="2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2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8" fillId="28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2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8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1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3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3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3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3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3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5" fillId="2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3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3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2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2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9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1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1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1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8" fillId="3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3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8" fillId="1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8" fillId="1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2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2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7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3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3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1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1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11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1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8" fillId="11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1" fillId="3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3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6" fillId="3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3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2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7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3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6" fillId="3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3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3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2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2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2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2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3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3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8" fillId="3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3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3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4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3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3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2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7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6" fillId="3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4" fillId="2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2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2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21" fillId="2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2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2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2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2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2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21" fillId="2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2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8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8" fillId="2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8" fillId="2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3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3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8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3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3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3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3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8" fillId="3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8" fillId="3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3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3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3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3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2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2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3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3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3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31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3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3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1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6" fillId="3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3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3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3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3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38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3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3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3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3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1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21" fillId="1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1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8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8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3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3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7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4" fillId="3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3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3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3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3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3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6" fillId="3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5" fillId="3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3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3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3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8" fillId="1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1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21" fillId="1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4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4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4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4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4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4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21" fillId="4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4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4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9" fillId="4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4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4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8" fillId="1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21" fillId="1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1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8" fillId="4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8" fillId="4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4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4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41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41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4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8" fillId="41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8" fillId="4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4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4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4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4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1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8" fillId="4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3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3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4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1" fillId="4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4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21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7" fillId="42" borderId="3" xfId="21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64" fontId="27" fillId="42" borderId="3" xfId="21" applyFont="true" applyBorder="true" applyAlignment="true" applyProtection="false">
      <alignment horizontal="left" vertical="top" textRotation="0" wrapText="true" indent="0" shrinkToFit="false" readingOrder="1"/>
      <protection locked="true" hidden="false"/>
    </xf>
    <xf numFmtId="164" fontId="27" fillId="42" borderId="3" xfId="21" applyFont="true" applyBorder="true" applyAlignment="true" applyProtection="false">
      <alignment horizontal="right" vertical="top" textRotation="0" wrapText="true" indent="0" shrinkToFit="false" readingOrder="1"/>
      <protection locked="true" hidden="false"/>
    </xf>
    <xf numFmtId="164" fontId="28" fillId="43" borderId="3" xfId="21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8" fillId="43" borderId="3" xfId="21" applyFont="true" applyBorder="true" applyAlignment="true" applyProtection="false">
      <alignment horizontal="general" vertical="top" textRotation="0" wrapText="true" indent="0" shrinkToFit="false" readingOrder="1"/>
      <protection locked="true" hidden="false"/>
    </xf>
    <xf numFmtId="164" fontId="28" fillId="43" borderId="3" xfId="21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72" fontId="28" fillId="43" borderId="3" xfId="21" applyFont="true" applyBorder="true" applyAlignment="true" applyProtection="false">
      <alignment horizontal="right" vertical="top" textRotation="0" wrapText="true" indent="0" shrinkToFit="false" readingOrder="1"/>
      <protection locked="true" hidden="false"/>
    </xf>
    <xf numFmtId="172" fontId="28" fillId="0" borderId="3" xfId="21" applyFont="true" applyBorder="true" applyAlignment="true" applyProtection="false">
      <alignment horizontal="right" vertical="center" textRotation="0" wrapText="true" indent="0" shrinkToFit="false" readingOrder="1"/>
      <protection locked="true" hidden="false"/>
    </xf>
    <xf numFmtId="167" fontId="5" fillId="4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8" fillId="27" borderId="3" xfId="21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8" fillId="27" borderId="3" xfId="21" applyFont="true" applyBorder="true" applyAlignment="true" applyProtection="false">
      <alignment horizontal="general" vertical="top" textRotation="0" wrapText="true" indent="0" shrinkToFit="false" readingOrder="1"/>
      <protection locked="true" hidden="false"/>
    </xf>
    <xf numFmtId="164" fontId="28" fillId="27" borderId="3" xfId="21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72" fontId="28" fillId="27" borderId="3" xfId="21" applyFont="true" applyBorder="true" applyAlignment="true" applyProtection="false">
      <alignment horizontal="right" vertical="top" textRotation="0" wrapText="true" indent="0" shrinkToFit="false" readingOrder="1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44" borderId="0" xfId="2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30" fillId="42" borderId="10" xfId="2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64" fontId="30" fillId="42" borderId="10" xfId="20" applyFont="true" applyBorder="true" applyAlignment="true" applyProtection="false">
      <alignment horizontal="left" vertical="top" textRotation="0" wrapText="true" indent="0" shrinkToFit="false" readingOrder="1"/>
      <protection locked="true" hidden="false"/>
    </xf>
    <xf numFmtId="164" fontId="30" fillId="42" borderId="10" xfId="20" applyFont="true" applyBorder="true" applyAlignment="true" applyProtection="false">
      <alignment horizontal="right" vertical="top" textRotation="0" wrapText="true" indent="0" shrinkToFit="false" readingOrder="1"/>
      <protection locked="true" hidden="false"/>
    </xf>
    <xf numFmtId="164" fontId="1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10" xfId="2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31" fillId="0" borderId="10" xfId="20" applyFont="true" applyBorder="true" applyAlignment="true" applyProtection="false">
      <alignment horizontal="general" vertical="top" textRotation="0" wrapText="true" indent="0" shrinkToFit="false" readingOrder="1"/>
      <protection locked="true" hidden="false"/>
    </xf>
    <xf numFmtId="164" fontId="31" fillId="0" borderId="10" xfId="2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73" fontId="31" fillId="0" borderId="10" xfId="20" applyFont="true" applyBorder="true" applyAlignment="true" applyProtection="false">
      <alignment horizontal="right" vertical="top" textRotation="0" wrapText="true" indent="0" shrinkToFit="false" readingOrder="1"/>
      <protection locked="true" hidden="false"/>
    </xf>
    <xf numFmtId="173" fontId="31" fillId="0" borderId="10" xfId="20" applyFont="true" applyBorder="true" applyAlignment="true" applyProtection="false">
      <alignment horizontal="right" vertical="center" textRotation="0" wrapText="true" indent="0" shrinkToFit="false" readingOrder="1"/>
      <protection locked="true" hidden="false"/>
    </xf>
    <xf numFmtId="164" fontId="31" fillId="0" borderId="10" xfId="20" applyFont="true" applyBorder="true" applyAlignment="true" applyProtection="false">
      <alignment horizontal="right" vertical="center" textRotation="0" wrapText="true" indent="0" shrinkToFit="false" readingOrder="1"/>
      <protection locked="true" hidden="false"/>
    </xf>
    <xf numFmtId="170" fontId="5" fillId="2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1" fillId="21" borderId="10" xfId="2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31" fillId="21" borderId="10" xfId="20" applyFont="true" applyBorder="true" applyAlignment="true" applyProtection="false">
      <alignment horizontal="general" vertical="top" textRotation="0" wrapText="true" indent="0" shrinkToFit="false" readingOrder="1"/>
      <protection locked="true" hidden="false"/>
    </xf>
    <xf numFmtId="164" fontId="31" fillId="21" borderId="10" xfId="2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73" fontId="31" fillId="21" borderId="10" xfId="20" applyFont="true" applyBorder="true" applyAlignment="true" applyProtection="false">
      <alignment horizontal="right" vertical="top" textRotation="0" wrapText="true" indent="0" shrinkToFit="false" readingOrder="1"/>
      <protection locked="true" hidden="false"/>
    </xf>
    <xf numFmtId="173" fontId="31" fillId="21" borderId="10" xfId="20" applyFont="true" applyBorder="true" applyAlignment="true" applyProtection="false">
      <alignment horizontal="right" vertical="center" textRotation="0" wrapText="true" indent="0" shrinkToFit="false" readingOrder="1"/>
      <protection locked="true" hidden="false"/>
    </xf>
    <xf numFmtId="165" fontId="0" fillId="2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2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45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4" fillId="4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4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4" borderId="3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14" fillId="4" borderId="3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4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4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4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4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5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" xfId="21"/>
  </cellStyles>
  <colors>
    <indexedColors>
      <rgbColor rgb="FF000000"/>
      <rgbColor rgb="FFFFFFFF"/>
      <rgbColor rgb="FFFF0000"/>
      <rgbColor rgb="FFD4EA6B"/>
      <rgbColor rgb="FF0000FF"/>
      <rgbColor rgb="FFFFFF00"/>
      <rgbColor rgb="FFD9D9D9"/>
      <rgbColor rgb="FFA9D18E"/>
      <rgbColor rgb="FF800000"/>
      <rgbColor rgb="FFD0CECE"/>
      <rgbColor rgb="FF000080"/>
      <rgbColor rgb="FF548235"/>
      <rgbColor rgb="FFD6DCE5"/>
      <rgbColor rgb="FF70AD47"/>
      <rgbColor rgb="FFC8C8C8"/>
      <rgbColor rgb="FF808080"/>
      <rgbColor rgb="FF8FAADC"/>
      <rgbColor rgb="FF767171"/>
      <rgbColor rgb="FFEDEDED"/>
      <rgbColor rgb="FFDEEEEF"/>
      <rgbColor rgb="FFFBE5D6"/>
      <rgbColor rgb="FFAFABAB"/>
      <rgbColor rgb="FF2E75B6"/>
      <rgbColor rgb="FFB4C7E7"/>
      <rgbColor rgb="FF000080"/>
      <rgbColor rgb="FFDADADA"/>
      <rgbColor rgb="FFFFD966"/>
      <rgbColor rgb="FFC5E0B4"/>
      <rgbColor rgb="FFFFDBB6"/>
      <rgbColor rgb="FF800000"/>
      <rgbColor rgb="FF8E86AE"/>
      <rgbColor rgb="FF0000FF"/>
      <rgbColor rgb="FF00B0F0"/>
      <rgbColor rgb="FFDAE3F3"/>
      <rgbColor rgb="FFE2F0D9"/>
      <rgbColor rgb="FFFFE699"/>
      <rgbColor rgb="FF9DC3E6"/>
      <rgbColor rgb="FFF4B183"/>
      <rgbColor rgb="FFADB9CA"/>
      <rgbColor rgb="FFF8CBAD"/>
      <rgbColor rgb="FF4472C4"/>
      <rgbColor rgb="FF81ACA6"/>
      <rgbColor rgb="FF92D050"/>
      <rgbColor rgb="FFFFC000"/>
      <rgbColor rgb="FFBBE33D"/>
      <rgbColor rgb="FFC55A11"/>
      <rgbColor rgb="FF646464"/>
      <rgbColor rgb="FF8497B0"/>
      <rgbColor rgb="FF003366"/>
      <rgbColor rgb="FF00B050"/>
      <rgbColor rgb="FF0D0D0D"/>
      <rgbColor rgb="FFDBDBDB"/>
      <rgbColor rgb="FFC9C9C9"/>
      <rgbColor rgb="FF7C7C7C"/>
      <rgbColor rgb="FFD3D3D3"/>
      <rgbColor rgb="FF5B514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385.png"/><Relationship Id="rId2" Type="http://schemas.openxmlformats.org/officeDocument/2006/relationships/image" Target="../media/image3386.png"/><Relationship Id="rId3" Type="http://schemas.openxmlformats.org/officeDocument/2006/relationships/image" Target="../media/image3387.png"/><Relationship Id="rId4" Type="http://schemas.openxmlformats.org/officeDocument/2006/relationships/image" Target="../media/image3388.png"/><Relationship Id="rId5" Type="http://schemas.openxmlformats.org/officeDocument/2006/relationships/image" Target="../media/image3389.png"/><Relationship Id="rId6" Type="http://schemas.openxmlformats.org/officeDocument/2006/relationships/image" Target="../media/image3390.png"/><Relationship Id="rId7" Type="http://schemas.openxmlformats.org/officeDocument/2006/relationships/image" Target="../media/image3391.png"/><Relationship Id="rId8" Type="http://schemas.openxmlformats.org/officeDocument/2006/relationships/image" Target="../media/image3392.png"/><Relationship Id="rId9" Type="http://schemas.openxmlformats.org/officeDocument/2006/relationships/image" Target="../media/image3393.png"/><Relationship Id="rId10" Type="http://schemas.openxmlformats.org/officeDocument/2006/relationships/image" Target="../media/image3394.png"/><Relationship Id="rId11" Type="http://schemas.openxmlformats.org/officeDocument/2006/relationships/image" Target="../media/image3395.png"/><Relationship Id="rId12" Type="http://schemas.openxmlformats.org/officeDocument/2006/relationships/image" Target="../media/image3396.png"/><Relationship Id="rId13" Type="http://schemas.openxmlformats.org/officeDocument/2006/relationships/image" Target="../media/image3397.png"/><Relationship Id="rId14" Type="http://schemas.openxmlformats.org/officeDocument/2006/relationships/image" Target="../media/image3398.png"/><Relationship Id="rId15" Type="http://schemas.openxmlformats.org/officeDocument/2006/relationships/image" Target="../media/image3399.png"/><Relationship Id="rId16" Type="http://schemas.openxmlformats.org/officeDocument/2006/relationships/image" Target="../media/image3400.png"/><Relationship Id="rId17" Type="http://schemas.openxmlformats.org/officeDocument/2006/relationships/image" Target="../media/image3401.png"/><Relationship Id="rId18" Type="http://schemas.openxmlformats.org/officeDocument/2006/relationships/image" Target="../media/image3402.png"/><Relationship Id="rId19" Type="http://schemas.openxmlformats.org/officeDocument/2006/relationships/image" Target="../media/image3403.png"/><Relationship Id="rId20" Type="http://schemas.openxmlformats.org/officeDocument/2006/relationships/image" Target="../media/image3404.png"/><Relationship Id="rId21" Type="http://schemas.openxmlformats.org/officeDocument/2006/relationships/image" Target="../media/image3405.png"/><Relationship Id="rId22" Type="http://schemas.openxmlformats.org/officeDocument/2006/relationships/image" Target="../media/image3406.png"/><Relationship Id="rId23" Type="http://schemas.openxmlformats.org/officeDocument/2006/relationships/image" Target="../media/image3407.png"/><Relationship Id="rId24" Type="http://schemas.openxmlformats.org/officeDocument/2006/relationships/image" Target="../media/image3408.png"/><Relationship Id="rId25" Type="http://schemas.openxmlformats.org/officeDocument/2006/relationships/image" Target="../media/image3409.png"/><Relationship Id="rId26" Type="http://schemas.openxmlformats.org/officeDocument/2006/relationships/image" Target="../media/image3410.png"/><Relationship Id="rId27" Type="http://schemas.openxmlformats.org/officeDocument/2006/relationships/image" Target="../media/image3411.png"/><Relationship Id="rId28" Type="http://schemas.openxmlformats.org/officeDocument/2006/relationships/image" Target="../media/image3412.png"/><Relationship Id="rId29" Type="http://schemas.openxmlformats.org/officeDocument/2006/relationships/image" Target="../media/image3413.png"/><Relationship Id="rId30" Type="http://schemas.openxmlformats.org/officeDocument/2006/relationships/image" Target="../media/image3414.png"/><Relationship Id="rId31" Type="http://schemas.openxmlformats.org/officeDocument/2006/relationships/image" Target="../media/image3415.png"/><Relationship Id="rId32" Type="http://schemas.openxmlformats.org/officeDocument/2006/relationships/image" Target="../media/image3416.png"/><Relationship Id="rId33" Type="http://schemas.openxmlformats.org/officeDocument/2006/relationships/image" Target="../media/image3417.png"/><Relationship Id="rId34" Type="http://schemas.openxmlformats.org/officeDocument/2006/relationships/image" Target="../media/image3418.png"/><Relationship Id="rId35" Type="http://schemas.openxmlformats.org/officeDocument/2006/relationships/image" Target="../media/image3419.png"/><Relationship Id="rId36" Type="http://schemas.openxmlformats.org/officeDocument/2006/relationships/image" Target="../media/image3420.png"/><Relationship Id="rId37" Type="http://schemas.openxmlformats.org/officeDocument/2006/relationships/image" Target="../media/image3421.png"/><Relationship Id="rId38" Type="http://schemas.openxmlformats.org/officeDocument/2006/relationships/image" Target="../media/image3422.png"/><Relationship Id="rId39" Type="http://schemas.openxmlformats.org/officeDocument/2006/relationships/image" Target="../media/image3423.png"/><Relationship Id="rId40" Type="http://schemas.openxmlformats.org/officeDocument/2006/relationships/image" Target="../media/image3424.png"/><Relationship Id="rId41" Type="http://schemas.openxmlformats.org/officeDocument/2006/relationships/image" Target="../media/image3425.png"/><Relationship Id="rId42" Type="http://schemas.openxmlformats.org/officeDocument/2006/relationships/image" Target="../media/image3426.png"/><Relationship Id="rId43" Type="http://schemas.openxmlformats.org/officeDocument/2006/relationships/image" Target="../media/image3427.png"/><Relationship Id="rId44" Type="http://schemas.openxmlformats.org/officeDocument/2006/relationships/image" Target="../media/image3428.png"/><Relationship Id="rId45" Type="http://schemas.openxmlformats.org/officeDocument/2006/relationships/image" Target="../media/image3429.png"/><Relationship Id="rId46" Type="http://schemas.openxmlformats.org/officeDocument/2006/relationships/image" Target="../media/image3430.png"/><Relationship Id="rId47" Type="http://schemas.openxmlformats.org/officeDocument/2006/relationships/image" Target="../media/image3431.png"/><Relationship Id="rId48" Type="http://schemas.openxmlformats.org/officeDocument/2006/relationships/image" Target="../media/image3432.png"/><Relationship Id="rId49" Type="http://schemas.openxmlformats.org/officeDocument/2006/relationships/image" Target="../media/image3433.png"/><Relationship Id="rId50" Type="http://schemas.openxmlformats.org/officeDocument/2006/relationships/image" Target="../media/image3434.png"/><Relationship Id="rId51" Type="http://schemas.openxmlformats.org/officeDocument/2006/relationships/image" Target="../media/image3435.png"/><Relationship Id="rId52" Type="http://schemas.openxmlformats.org/officeDocument/2006/relationships/image" Target="../media/image3436.png"/><Relationship Id="rId53" Type="http://schemas.openxmlformats.org/officeDocument/2006/relationships/image" Target="../media/image3437.png"/><Relationship Id="rId54" Type="http://schemas.openxmlformats.org/officeDocument/2006/relationships/image" Target="../media/image3438.png"/><Relationship Id="rId55" Type="http://schemas.openxmlformats.org/officeDocument/2006/relationships/image" Target="../media/image3439.png"/><Relationship Id="rId56" Type="http://schemas.openxmlformats.org/officeDocument/2006/relationships/image" Target="../media/image3440.png"/><Relationship Id="rId57" Type="http://schemas.openxmlformats.org/officeDocument/2006/relationships/image" Target="../media/image3441.png"/><Relationship Id="rId58" Type="http://schemas.openxmlformats.org/officeDocument/2006/relationships/image" Target="../media/image3442.png"/><Relationship Id="rId59" Type="http://schemas.openxmlformats.org/officeDocument/2006/relationships/image" Target="../media/image3443.png"/><Relationship Id="rId60" Type="http://schemas.openxmlformats.org/officeDocument/2006/relationships/image" Target="../media/image3444.png"/><Relationship Id="rId61" Type="http://schemas.openxmlformats.org/officeDocument/2006/relationships/image" Target="../media/image3445.png"/><Relationship Id="rId62" Type="http://schemas.openxmlformats.org/officeDocument/2006/relationships/image" Target="../media/image3446.png"/><Relationship Id="rId63" Type="http://schemas.openxmlformats.org/officeDocument/2006/relationships/image" Target="../media/image3447.png"/><Relationship Id="rId64" Type="http://schemas.openxmlformats.org/officeDocument/2006/relationships/image" Target="../media/image3448.png"/><Relationship Id="rId65" Type="http://schemas.openxmlformats.org/officeDocument/2006/relationships/image" Target="../media/image3449.png"/><Relationship Id="rId66" Type="http://schemas.openxmlformats.org/officeDocument/2006/relationships/image" Target="../media/image3450.png"/><Relationship Id="rId67" Type="http://schemas.openxmlformats.org/officeDocument/2006/relationships/image" Target="../media/image3451.png"/><Relationship Id="rId68" Type="http://schemas.openxmlformats.org/officeDocument/2006/relationships/image" Target="../media/image3452.png"/><Relationship Id="rId69" Type="http://schemas.openxmlformats.org/officeDocument/2006/relationships/image" Target="../media/image3453.png"/><Relationship Id="rId70" Type="http://schemas.openxmlformats.org/officeDocument/2006/relationships/image" Target="../media/image3454.png"/><Relationship Id="rId71" Type="http://schemas.openxmlformats.org/officeDocument/2006/relationships/image" Target="../media/image3455.png"/><Relationship Id="rId72" Type="http://schemas.openxmlformats.org/officeDocument/2006/relationships/image" Target="../media/image3456.png"/><Relationship Id="rId73" Type="http://schemas.openxmlformats.org/officeDocument/2006/relationships/image" Target="../media/image3457.png"/><Relationship Id="rId74" Type="http://schemas.openxmlformats.org/officeDocument/2006/relationships/image" Target="../media/image3458.png"/><Relationship Id="rId75" Type="http://schemas.openxmlformats.org/officeDocument/2006/relationships/image" Target="../media/image3459.png"/><Relationship Id="rId76" Type="http://schemas.openxmlformats.org/officeDocument/2006/relationships/image" Target="../media/image3460.png"/><Relationship Id="rId77" Type="http://schemas.openxmlformats.org/officeDocument/2006/relationships/image" Target="../media/image3461.png"/><Relationship Id="rId78" Type="http://schemas.openxmlformats.org/officeDocument/2006/relationships/image" Target="../media/image3462.png"/><Relationship Id="rId79" Type="http://schemas.openxmlformats.org/officeDocument/2006/relationships/image" Target="../media/image3463.png"/><Relationship Id="rId80" Type="http://schemas.openxmlformats.org/officeDocument/2006/relationships/image" Target="../media/image3464.png"/><Relationship Id="rId81" Type="http://schemas.openxmlformats.org/officeDocument/2006/relationships/image" Target="../media/image3465.png"/><Relationship Id="rId82" Type="http://schemas.openxmlformats.org/officeDocument/2006/relationships/image" Target="../media/image3466.png"/><Relationship Id="rId83" Type="http://schemas.openxmlformats.org/officeDocument/2006/relationships/image" Target="../media/image3467.png"/><Relationship Id="rId84" Type="http://schemas.openxmlformats.org/officeDocument/2006/relationships/image" Target="../media/image3468.png"/><Relationship Id="rId85" Type="http://schemas.openxmlformats.org/officeDocument/2006/relationships/image" Target="../media/image3469.png"/><Relationship Id="rId86" Type="http://schemas.openxmlformats.org/officeDocument/2006/relationships/image" Target="../media/image3470.png"/><Relationship Id="rId87" Type="http://schemas.openxmlformats.org/officeDocument/2006/relationships/image" Target="../media/image3471.png"/><Relationship Id="rId88" Type="http://schemas.openxmlformats.org/officeDocument/2006/relationships/image" Target="../media/image3472.png"/><Relationship Id="rId89" Type="http://schemas.openxmlformats.org/officeDocument/2006/relationships/image" Target="../media/image3473.png"/><Relationship Id="rId90" Type="http://schemas.openxmlformats.org/officeDocument/2006/relationships/image" Target="../media/image3474.png"/><Relationship Id="rId91" Type="http://schemas.openxmlformats.org/officeDocument/2006/relationships/image" Target="../media/image3475.png"/><Relationship Id="rId92" Type="http://schemas.openxmlformats.org/officeDocument/2006/relationships/image" Target="../media/image3476.png"/><Relationship Id="rId93" Type="http://schemas.openxmlformats.org/officeDocument/2006/relationships/image" Target="../media/image3477.png"/><Relationship Id="rId94" Type="http://schemas.openxmlformats.org/officeDocument/2006/relationships/image" Target="../media/image3478.png"/><Relationship Id="rId95" Type="http://schemas.openxmlformats.org/officeDocument/2006/relationships/image" Target="../media/image3479.png"/><Relationship Id="rId96" Type="http://schemas.openxmlformats.org/officeDocument/2006/relationships/image" Target="../media/image3480.png"/><Relationship Id="rId97" Type="http://schemas.openxmlformats.org/officeDocument/2006/relationships/image" Target="../media/image3481.png"/><Relationship Id="rId98" Type="http://schemas.openxmlformats.org/officeDocument/2006/relationships/image" Target="../media/image3482.png"/><Relationship Id="rId99" Type="http://schemas.openxmlformats.org/officeDocument/2006/relationships/image" Target="../media/image3483.png"/><Relationship Id="rId100" Type="http://schemas.openxmlformats.org/officeDocument/2006/relationships/image" Target="../media/image3484.png"/><Relationship Id="rId101" Type="http://schemas.openxmlformats.org/officeDocument/2006/relationships/image" Target="../media/image3485.png"/><Relationship Id="rId102" Type="http://schemas.openxmlformats.org/officeDocument/2006/relationships/image" Target="../media/image3486.png"/><Relationship Id="rId103" Type="http://schemas.openxmlformats.org/officeDocument/2006/relationships/image" Target="../media/image3487.png"/><Relationship Id="rId104" Type="http://schemas.openxmlformats.org/officeDocument/2006/relationships/image" Target="../media/image3488.png"/><Relationship Id="rId105" Type="http://schemas.openxmlformats.org/officeDocument/2006/relationships/image" Target="../media/image3489.png"/><Relationship Id="rId106" Type="http://schemas.openxmlformats.org/officeDocument/2006/relationships/image" Target="../media/image3490.png"/><Relationship Id="rId107" Type="http://schemas.openxmlformats.org/officeDocument/2006/relationships/image" Target="../media/image3491.png"/><Relationship Id="rId108" Type="http://schemas.openxmlformats.org/officeDocument/2006/relationships/image" Target="../media/image3492.png"/><Relationship Id="rId109" Type="http://schemas.openxmlformats.org/officeDocument/2006/relationships/image" Target="../media/image3493.png"/><Relationship Id="rId110" Type="http://schemas.openxmlformats.org/officeDocument/2006/relationships/image" Target="../media/image3494.png"/><Relationship Id="rId111" Type="http://schemas.openxmlformats.org/officeDocument/2006/relationships/image" Target="../media/image3495.png"/><Relationship Id="rId112" Type="http://schemas.openxmlformats.org/officeDocument/2006/relationships/image" Target="../media/image3496.png"/><Relationship Id="rId113" Type="http://schemas.openxmlformats.org/officeDocument/2006/relationships/image" Target="../media/image3497.png"/><Relationship Id="rId114" Type="http://schemas.openxmlformats.org/officeDocument/2006/relationships/image" Target="../media/image3498.png"/><Relationship Id="rId115" Type="http://schemas.openxmlformats.org/officeDocument/2006/relationships/image" Target="../media/image3499.png"/><Relationship Id="rId116" Type="http://schemas.openxmlformats.org/officeDocument/2006/relationships/image" Target="../media/image3500.png"/><Relationship Id="rId117" Type="http://schemas.openxmlformats.org/officeDocument/2006/relationships/image" Target="../media/image3501.png"/><Relationship Id="rId118" Type="http://schemas.openxmlformats.org/officeDocument/2006/relationships/image" Target="../media/image3502.png"/><Relationship Id="rId119" Type="http://schemas.openxmlformats.org/officeDocument/2006/relationships/image" Target="../media/image3503.png"/><Relationship Id="rId120" Type="http://schemas.openxmlformats.org/officeDocument/2006/relationships/image" Target="../media/image3504.png"/><Relationship Id="rId121" Type="http://schemas.openxmlformats.org/officeDocument/2006/relationships/image" Target="../media/image3505.png"/><Relationship Id="rId122" Type="http://schemas.openxmlformats.org/officeDocument/2006/relationships/image" Target="../media/image3506.png"/><Relationship Id="rId123" Type="http://schemas.openxmlformats.org/officeDocument/2006/relationships/image" Target="../media/image3507.png"/><Relationship Id="rId124" Type="http://schemas.openxmlformats.org/officeDocument/2006/relationships/image" Target="../media/image3508.png"/><Relationship Id="rId125" Type="http://schemas.openxmlformats.org/officeDocument/2006/relationships/image" Target="../media/image3509.png"/><Relationship Id="rId126" Type="http://schemas.openxmlformats.org/officeDocument/2006/relationships/image" Target="../media/image3510.png"/><Relationship Id="rId127" Type="http://schemas.openxmlformats.org/officeDocument/2006/relationships/image" Target="../media/image3511.png"/><Relationship Id="rId128" Type="http://schemas.openxmlformats.org/officeDocument/2006/relationships/image" Target="../media/image3512.png"/><Relationship Id="rId129" Type="http://schemas.openxmlformats.org/officeDocument/2006/relationships/image" Target="../media/image3513.png"/><Relationship Id="rId130" Type="http://schemas.openxmlformats.org/officeDocument/2006/relationships/image" Target="../media/image3514.png"/><Relationship Id="rId131" Type="http://schemas.openxmlformats.org/officeDocument/2006/relationships/image" Target="../media/image3515.png"/><Relationship Id="rId132" Type="http://schemas.openxmlformats.org/officeDocument/2006/relationships/image" Target="../media/image3516.png"/><Relationship Id="rId133" Type="http://schemas.openxmlformats.org/officeDocument/2006/relationships/image" Target="../media/image3517.png"/><Relationship Id="rId134" Type="http://schemas.openxmlformats.org/officeDocument/2006/relationships/image" Target="../media/image3518.png"/><Relationship Id="rId135" Type="http://schemas.openxmlformats.org/officeDocument/2006/relationships/image" Target="../media/image3519.png"/><Relationship Id="rId136" Type="http://schemas.openxmlformats.org/officeDocument/2006/relationships/image" Target="../media/image3520.png"/><Relationship Id="rId137" Type="http://schemas.openxmlformats.org/officeDocument/2006/relationships/image" Target="../media/image3521.png"/><Relationship Id="rId138" Type="http://schemas.openxmlformats.org/officeDocument/2006/relationships/image" Target="../media/image3522.png"/><Relationship Id="rId139" Type="http://schemas.openxmlformats.org/officeDocument/2006/relationships/image" Target="../media/image3523.png"/><Relationship Id="rId140" Type="http://schemas.openxmlformats.org/officeDocument/2006/relationships/image" Target="../media/image3524.png"/><Relationship Id="rId141" Type="http://schemas.openxmlformats.org/officeDocument/2006/relationships/image" Target="../media/image3525.png"/><Relationship Id="rId142" Type="http://schemas.openxmlformats.org/officeDocument/2006/relationships/image" Target="../media/image3526.png"/><Relationship Id="rId143" Type="http://schemas.openxmlformats.org/officeDocument/2006/relationships/image" Target="../media/image3527.png"/><Relationship Id="rId144" Type="http://schemas.openxmlformats.org/officeDocument/2006/relationships/image" Target="../media/image3528.png"/><Relationship Id="rId145" Type="http://schemas.openxmlformats.org/officeDocument/2006/relationships/image" Target="../media/image3529.png"/><Relationship Id="rId146" Type="http://schemas.openxmlformats.org/officeDocument/2006/relationships/image" Target="../media/image3530.png"/><Relationship Id="rId147" Type="http://schemas.openxmlformats.org/officeDocument/2006/relationships/image" Target="../media/image3531.png"/><Relationship Id="rId148" Type="http://schemas.openxmlformats.org/officeDocument/2006/relationships/image" Target="../media/image3532.png"/><Relationship Id="rId149" Type="http://schemas.openxmlformats.org/officeDocument/2006/relationships/image" Target="../media/image3533.png"/><Relationship Id="rId150" Type="http://schemas.openxmlformats.org/officeDocument/2006/relationships/image" Target="../media/image3534.png"/><Relationship Id="rId151" Type="http://schemas.openxmlformats.org/officeDocument/2006/relationships/image" Target="../media/image3535.png"/><Relationship Id="rId152" Type="http://schemas.openxmlformats.org/officeDocument/2006/relationships/image" Target="../media/image3536.png"/><Relationship Id="rId153" Type="http://schemas.openxmlformats.org/officeDocument/2006/relationships/image" Target="../media/image3537.png"/><Relationship Id="rId154" Type="http://schemas.openxmlformats.org/officeDocument/2006/relationships/image" Target="../media/image3538.png"/><Relationship Id="rId155" Type="http://schemas.openxmlformats.org/officeDocument/2006/relationships/image" Target="../media/image3539.png"/><Relationship Id="rId156" Type="http://schemas.openxmlformats.org/officeDocument/2006/relationships/image" Target="../media/image3540.png"/><Relationship Id="rId157" Type="http://schemas.openxmlformats.org/officeDocument/2006/relationships/image" Target="../media/image3541.png"/><Relationship Id="rId158" Type="http://schemas.openxmlformats.org/officeDocument/2006/relationships/image" Target="../media/image3542.png"/><Relationship Id="rId159" Type="http://schemas.openxmlformats.org/officeDocument/2006/relationships/image" Target="../media/image3543.png"/><Relationship Id="rId160" Type="http://schemas.openxmlformats.org/officeDocument/2006/relationships/image" Target="../media/image3544.png"/><Relationship Id="rId161" Type="http://schemas.openxmlformats.org/officeDocument/2006/relationships/image" Target="../media/image3545.png"/><Relationship Id="rId162" Type="http://schemas.openxmlformats.org/officeDocument/2006/relationships/image" Target="../media/image3546.png"/><Relationship Id="rId163" Type="http://schemas.openxmlformats.org/officeDocument/2006/relationships/image" Target="../media/image3547.png"/><Relationship Id="rId164" Type="http://schemas.openxmlformats.org/officeDocument/2006/relationships/image" Target="../media/image3548.png"/><Relationship Id="rId165" Type="http://schemas.openxmlformats.org/officeDocument/2006/relationships/image" Target="../media/image3549.png"/><Relationship Id="rId166" Type="http://schemas.openxmlformats.org/officeDocument/2006/relationships/image" Target="../media/image3550.png"/><Relationship Id="rId167" Type="http://schemas.openxmlformats.org/officeDocument/2006/relationships/image" Target="../media/image3551.png"/><Relationship Id="rId168" Type="http://schemas.openxmlformats.org/officeDocument/2006/relationships/image" Target="../media/image3552.png"/><Relationship Id="rId169" Type="http://schemas.openxmlformats.org/officeDocument/2006/relationships/image" Target="../media/image3553.png"/><Relationship Id="rId170" Type="http://schemas.openxmlformats.org/officeDocument/2006/relationships/image" Target="../media/image3554.png"/><Relationship Id="rId171" Type="http://schemas.openxmlformats.org/officeDocument/2006/relationships/image" Target="../media/image3555.png"/><Relationship Id="rId172" Type="http://schemas.openxmlformats.org/officeDocument/2006/relationships/image" Target="../media/image3556.png"/><Relationship Id="rId173" Type="http://schemas.openxmlformats.org/officeDocument/2006/relationships/image" Target="../media/image3557.png"/><Relationship Id="rId174" Type="http://schemas.openxmlformats.org/officeDocument/2006/relationships/image" Target="../media/image3558.png"/><Relationship Id="rId175" Type="http://schemas.openxmlformats.org/officeDocument/2006/relationships/image" Target="../media/image3559.png"/><Relationship Id="rId176" Type="http://schemas.openxmlformats.org/officeDocument/2006/relationships/image" Target="../media/image3560.png"/><Relationship Id="rId177" Type="http://schemas.openxmlformats.org/officeDocument/2006/relationships/image" Target="../media/image3561.png"/><Relationship Id="rId178" Type="http://schemas.openxmlformats.org/officeDocument/2006/relationships/image" Target="../media/image3562.png"/><Relationship Id="rId179" Type="http://schemas.openxmlformats.org/officeDocument/2006/relationships/image" Target="../media/image3563.png"/><Relationship Id="rId180" Type="http://schemas.openxmlformats.org/officeDocument/2006/relationships/image" Target="../media/image3564.png"/><Relationship Id="rId181" Type="http://schemas.openxmlformats.org/officeDocument/2006/relationships/image" Target="../media/image3565.png"/><Relationship Id="rId182" Type="http://schemas.openxmlformats.org/officeDocument/2006/relationships/image" Target="../media/image3566.png"/><Relationship Id="rId183" Type="http://schemas.openxmlformats.org/officeDocument/2006/relationships/image" Target="../media/image3567.png"/><Relationship Id="rId184" Type="http://schemas.openxmlformats.org/officeDocument/2006/relationships/image" Target="../media/image3568.png"/><Relationship Id="rId185" Type="http://schemas.openxmlformats.org/officeDocument/2006/relationships/image" Target="../media/image3569.png"/><Relationship Id="rId186" Type="http://schemas.openxmlformats.org/officeDocument/2006/relationships/image" Target="../media/image3570.png"/><Relationship Id="rId187" Type="http://schemas.openxmlformats.org/officeDocument/2006/relationships/image" Target="../media/image3571.png"/><Relationship Id="rId188" Type="http://schemas.openxmlformats.org/officeDocument/2006/relationships/image" Target="../media/image3572.png"/><Relationship Id="rId189" Type="http://schemas.openxmlformats.org/officeDocument/2006/relationships/image" Target="../media/image3573.png"/><Relationship Id="rId190" Type="http://schemas.openxmlformats.org/officeDocument/2006/relationships/image" Target="../media/image3574.png"/><Relationship Id="rId191" Type="http://schemas.openxmlformats.org/officeDocument/2006/relationships/image" Target="../media/image3575.png"/><Relationship Id="rId192" Type="http://schemas.openxmlformats.org/officeDocument/2006/relationships/image" Target="../media/image3576.png"/><Relationship Id="rId193" Type="http://schemas.openxmlformats.org/officeDocument/2006/relationships/image" Target="../media/image3577.png"/><Relationship Id="rId194" Type="http://schemas.openxmlformats.org/officeDocument/2006/relationships/image" Target="../media/image3578.png"/><Relationship Id="rId195" Type="http://schemas.openxmlformats.org/officeDocument/2006/relationships/image" Target="../media/image3579.png"/><Relationship Id="rId196" Type="http://schemas.openxmlformats.org/officeDocument/2006/relationships/image" Target="../media/image3580.png"/><Relationship Id="rId197" Type="http://schemas.openxmlformats.org/officeDocument/2006/relationships/image" Target="../media/image3581.png"/><Relationship Id="rId198" Type="http://schemas.openxmlformats.org/officeDocument/2006/relationships/image" Target="../media/image3582.png"/><Relationship Id="rId199" Type="http://schemas.openxmlformats.org/officeDocument/2006/relationships/image" Target="../media/image3583.png"/><Relationship Id="rId200" Type="http://schemas.openxmlformats.org/officeDocument/2006/relationships/image" Target="../media/image3584.png"/><Relationship Id="rId201" Type="http://schemas.openxmlformats.org/officeDocument/2006/relationships/image" Target="../media/image3585.png"/><Relationship Id="rId202" Type="http://schemas.openxmlformats.org/officeDocument/2006/relationships/image" Target="../media/image3586.png"/><Relationship Id="rId203" Type="http://schemas.openxmlformats.org/officeDocument/2006/relationships/image" Target="../media/image3587.png"/><Relationship Id="rId204" Type="http://schemas.openxmlformats.org/officeDocument/2006/relationships/image" Target="../media/image3588.png"/><Relationship Id="rId205" Type="http://schemas.openxmlformats.org/officeDocument/2006/relationships/image" Target="../media/image3589.png"/><Relationship Id="rId206" Type="http://schemas.openxmlformats.org/officeDocument/2006/relationships/image" Target="../media/image3590.png"/><Relationship Id="rId207" Type="http://schemas.openxmlformats.org/officeDocument/2006/relationships/image" Target="../media/image3591.png"/><Relationship Id="rId208" Type="http://schemas.openxmlformats.org/officeDocument/2006/relationships/image" Target="../media/image3592.png"/><Relationship Id="rId209" Type="http://schemas.openxmlformats.org/officeDocument/2006/relationships/image" Target="../media/image3593.png"/><Relationship Id="rId210" Type="http://schemas.openxmlformats.org/officeDocument/2006/relationships/image" Target="../media/image3594.png"/><Relationship Id="rId211" Type="http://schemas.openxmlformats.org/officeDocument/2006/relationships/image" Target="../media/image3595.png"/><Relationship Id="rId212" Type="http://schemas.openxmlformats.org/officeDocument/2006/relationships/image" Target="../media/image3596.png"/><Relationship Id="rId213" Type="http://schemas.openxmlformats.org/officeDocument/2006/relationships/image" Target="../media/image3597.png"/><Relationship Id="rId214" Type="http://schemas.openxmlformats.org/officeDocument/2006/relationships/image" Target="../media/image3598.png"/><Relationship Id="rId215" Type="http://schemas.openxmlformats.org/officeDocument/2006/relationships/image" Target="../media/image3599.png"/><Relationship Id="rId216" Type="http://schemas.openxmlformats.org/officeDocument/2006/relationships/image" Target="../media/image3600.png"/><Relationship Id="rId217" Type="http://schemas.openxmlformats.org/officeDocument/2006/relationships/image" Target="../media/image3601.png"/><Relationship Id="rId218" Type="http://schemas.openxmlformats.org/officeDocument/2006/relationships/image" Target="../media/image3602.png"/><Relationship Id="rId219" Type="http://schemas.openxmlformats.org/officeDocument/2006/relationships/image" Target="../media/image3603.png"/><Relationship Id="rId220" Type="http://schemas.openxmlformats.org/officeDocument/2006/relationships/image" Target="../media/image3604.png"/><Relationship Id="rId221" Type="http://schemas.openxmlformats.org/officeDocument/2006/relationships/image" Target="../media/image3605.png"/><Relationship Id="rId222" Type="http://schemas.openxmlformats.org/officeDocument/2006/relationships/image" Target="../media/image3606.png"/><Relationship Id="rId223" Type="http://schemas.openxmlformats.org/officeDocument/2006/relationships/image" Target="../media/image3607.png"/><Relationship Id="rId224" Type="http://schemas.openxmlformats.org/officeDocument/2006/relationships/image" Target="../media/image3608.png"/><Relationship Id="rId225" Type="http://schemas.openxmlformats.org/officeDocument/2006/relationships/image" Target="../media/image3609.png"/><Relationship Id="rId226" Type="http://schemas.openxmlformats.org/officeDocument/2006/relationships/image" Target="../media/image3610.png"/><Relationship Id="rId227" Type="http://schemas.openxmlformats.org/officeDocument/2006/relationships/image" Target="../media/image3611.png"/><Relationship Id="rId228" Type="http://schemas.openxmlformats.org/officeDocument/2006/relationships/image" Target="../media/image3612.png"/><Relationship Id="rId229" Type="http://schemas.openxmlformats.org/officeDocument/2006/relationships/image" Target="../media/image3613.png"/><Relationship Id="rId230" Type="http://schemas.openxmlformats.org/officeDocument/2006/relationships/image" Target="../media/image3614.png"/><Relationship Id="rId231" Type="http://schemas.openxmlformats.org/officeDocument/2006/relationships/image" Target="../media/image3615.png"/><Relationship Id="rId232" Type="http://schemas.openxmlformats.org/officeDocument/2006/relationships/image" Target="../media/image3616.png"/><Relationship Id="rId233" Type="http://schemas.openxmlformats.org/officeDocument/2006/relationships/image" Target="../media/image3617.png"/><Relationship Id="rId234" Type="http://schemas.openxmlformats.org/officeDocument/2006/relationships/image" Target="../media/image3618.png"/><Relationship Id="rId235" Type="http://schemas.openxmlformats.org/officeDocument/2006/relationships/image" Target="../media/image3619.png"/><Relationship Id="rId236" Type="http://schemas.openxmlformats.org/officeDocument/2006/relationships/image" Target="../media/image3620.png"/><Relationship Id="rId237" Type="http://schemas.openxmlformats.org/officeDocument/2006/relationships/image" Target="../media/image3621.png"/><Relationship Id="rId238" Type="http://schemas.openxmlformats.org/officeDocument/2006/relationships/image" Target="../media/image3622.png"/><Relationship Id="rId239" Type="http://schemas.openxmlformats.org/officeDocument/2006/relationships/image" Target="../media/image3623.png"/><Relationship Id="rId240" Type="http://schemas.openxmlformats.org/officeDocument/2006/relationships/image" Target="../media/image3624.png"/><Relationship Id="rId241" Type="http://schemas.openxmlformats.org/officeDocument/2006/relationships/image" Target="../media/image3625.png"/><Relationship Id="rId242" Type="http://schemas.openxmlformats.org/officeDocument/2006/relationships/image" Target="../media/image3626.png"/><Relationship Id="rId243" Type="http://schemas.openxmlformats.org/officeDocument/2006/relationships/image" Target="../media/image3627.png"/><Relationship Id="rId244" Type="http://schemas.openxmlformats.org/officeDocument/2006/relationships/image" Target="../media/image3628.png"/><Relationship Id="rId245" Type="http://schemas.openxmlformats.org/officeDocument/2006/relationships/image" Target="../media/image3629.png"/><Relationship Id="rId246" Type="http://schemas.openxmlformats.org/officeDocument/2006/relationships/image" Target="../media/image3630.png"/><Relationship Id="rId247" Type="http://schemas.openxmlformats.org/officeDocument/2006/relationships/image" Target="../media/image3631.png"/><Relationship Id="rId248" Type="http://schemas.openxmlformats.org/officeDocument/2006/relationships/image" Target="../media/image3632.png"/><Relationship Id="rId249" Type="http://schemas.openxmlformats.org/officeDocument/2006/relationships/image" Target="../media/image3633.png"/><Relationship Id="rId250" Type="http://schemas.openxmlformats.org/officeDocument/2006/relationships/image" Target="../media/image3634.png"/><Relationship Id="rId251" Type="http://schemas.openxmlformats.org/officeDocument/2006/relationships/image" Target="../media/image3635.png"/><Relationship Id="rId252" Type="http://schemas.openxmlformats.org/officeDocument/2006/relationships/image" Target="../media/image3636.png"/><Relationship Id="rId253" Type="http://schemas.openxmlformats.org/officeDocument/2006/relationships/image" Target="../media/image3637.png"/><Relationship Id="rId254" Type="http://schemas.openxmlformats.org/officeDocument/2006/relationships/image" Target="../media/image3638.png"/><Relationship Id="rId255" Type="http://schemas.openxmlformats.org/officeDocument/2006/relationships/image" Target="../media/image3639.png"/><Relationship Id="rId256" Type="http://schemas.openxmlformats.org/officeDocument/2006/relationships/image" Target="../media/image3640.png"/><Relationship Id="rId257" Type="http://schemas.openxmlformats.org/officeDocument/2006/relationships/image" Target="../media/image3641.png"/><Relationship Id="rId258" Type="http://schemas.openxmlformats.org/officeDocument/2006/relationships/image" Target="../media/image3642.png"/><Relationship Id="rId259" Type="http://schemas.openxmlformats.org/officeDocument/2006/relationships/image" Target="../media/image3643.png"/><Relationship Id="rId260" Type="http://schemas.openxmlformats.org/officeDocument/2006/relationships/image" Target="../media/image3644.png"/><Relationship Id="rId261" Type="http://schemas.openxmlformats.org/officeDocument/2006/relationships/image" Target="../media/image3645.png"/><Relationship Id="rId262" Type="http://schemas.openxmlformats.org/officeDocument/2006/relationships/image" Target="../media/image3646.png"/><Relationship Id="rId263" Type="http://schemas.openxmlformats.org/officeDocument/2006/relationships/image" Target="../media/image3647.png"/><Relationship Id="rId264" Type="http://schemas.openxmlformats.org/officeDocument/2006/relationships/image" Target="../media/image3648.png"/><Relationship Id="rId265" Type="http://schemas.openxmlformats.org/officeDocument/2006/relationships/image" Target="../media/image3649.png"/><Relationship Id="rId266" Type="http://schemas.openxmlformats.org/officeDocument/2006/relationships/image" Target="../media/image3650.png"/><Relationship Id="rId267" Type="http://schemas.openxmlformats.org/officeDocument/2006/relationships/image" Target="../media/image3651.png"/><Relationship Id="rId268" Type="http://schemas.openxmlformats.org/officeDocument/2006/relationships/image" Target="../media/image3652.png"/><Relationship Id="rId269" Type="http://schemas.openxmlformats.org/officeDocument/2006/relationships/image" Target="../media/image3653.png"/><Relationship Id="rId270" Type="http://schemas.openxmlformats.org/officeDocument/2006/relationships/image" Target="../media/image3654.png"/><Relationship Id="rId271" Type="http://schemas.openxmlformats.org/officeDocument/2006/relationships/image" Target="../media/image3655.png"/><Relationship Id="rId272" Type="http://schemas.openxmlformats.org/officeDocument/2006/relationships/image" Target="../media/image3656.png"/><Relationship Id="rId273" Type="http://schemas.openxmlformats.org/officeDocument/2006/relationships/image" Target="../media/image3657.png"/><Relationship Id="rId274" Type="http://schemas.openxmlformats.org/officeDocument/2006/relationships/image" Target="../media/image3658.png"/><Relationship Id="rId275" Type="http://schemas.openxmlformats.org/officeDocument/2006/relationships/image" Target="../media/image3659.png"/><Relationship Id="rId276" Type="http://schemas.openxmlformats.org/officeDocument/2006/relationships/image" Target="../media/image3660.png"/><Relationship Id="rId277" Type="http://schemas.openxmlformats.org/officeDocument/2006/relationships/image" Target="../media/image3661.png"/><Relationship Id="rId278" Type="http://schemas.openxmlformats.org/officeDocument/2006/relationships/image" Target="../media/image3662.png"/><Relationship Id="rId279" Type="http://schemas.openxmlformats.org/officeDocument/2006/relationships/image" Target="../media/image3663.png"/><Relationship Id="rId280" Type="http://schemas.openxmlformats.org/officeDocument/2006/relationships/image" Target="../media/image3664.png"/><Relationship Id="rId281" Type="http://schemas.openxmlformats.org/officeDocument/2006/relationships/image" Target="../media/image3665.png"/><Relationship Id="rId282" Type="http://schemas.openxmlformats.org/officeDocument/2006/relationships/image" Target="../media/image3666.png"/><Relationship Id="rId283" Type="http://schemas.openxmlformats.org/officeDocument/2006/relationships/image" Target="../media/image3667.png"/><Relationship Id="rId284" Type="http://schemas.openxmlformats.org/officeDocument/2006/relationships/image" Target="../media/image3668.png"/><Relationship Id="rId285" Type="http://schemas.openxmlformats.org/officeDocument/2006/relationships/image" Target="../media/image3669.png"/><Relationship Id="rId286" Type="http://schemas.openxmlformats.org/officeDocument/2006/relationships/image" Target="../media/image3670.png"/><Relationship Id="rId287" Type="http://schemas.openxmlformats.org/officeDocument/2006/relationships/image" Target="../media/image3671.png"/><Relationship Id="rId288" Type="http://schemas.openxmlformats.org/officeDocument/2006/relationships/image" Target="../media/image3672.png"/><Relationship Id="rId289" Type="http://schemas.openxmlformats.org/officeDocument/2006/relationships/image" Target="../media/image3673.png"/><Relationship Id="rId290" Type="http://schemas.openxmlformats.org/officeDocument/2006/relationships/image" Target="../media/image3674.png"/><Relationship Id="rId291" Type="http://schemas.openxmlformats.org/officeDocument/2006/relationships/image" Target="../media/image3675.png"/><Relationship Id="rId292" Type="http://schemas.openxmlformats.org/officeDocument/2006/relationships/image" Target="../media/image3676.png"/><Relationship Id="rId293" Type="http://schemas.openxmlformats.org/officeDocument/2006/relationships/image" Target="../media/image3677.png"/><Relationship Id="rId294" Type="http://schemas.openxmlformats.org/officeDocument/2006/relationships/image" Target="../media/image3678.png"/><Relationship Id="rId295" Type="http://schemas.openxmlformats.org/officeDocument/2006/relationships/image" Target="../media/image3679.png"/><Relationship Id="rId296" Type="http://schemas.openxmlformats.org/officeDocument/2006/relationships/image" Target="../media/image3680.png"/><Relationship Id="rId297" Type="http://schemas.openxmlformats.org/officeDocument/2006/relationships/image" Target="../media/image3681.png"/><Relationship Id="rId298" Type="http://schemas.openxmlformats.org/officeDocument/2006/relationships/image" Target="../media/image3682.png"/><Relationship Id="rId299" Type="http://schemas.openxmlformats.org/officeDocument/2006/relationships/image" Target="../media/image3683.png"/><Relationship Id="rId300" Type="http://schemas.openxmlformats.org/officeDocument/2006/relationships/image" Target="../media/image3684.png"/><Relationship Id="rId301" Type="http://schemas.openxmlformats.org/officeDocument/2006/relationships/image" Target="../media/image3685.png"/><Relationship Id="rId302" Type="http://schemas.openxmlformats.org/officeDocument/2006/relationships/image" Target="../media/image3686.png"/><Relationship Id="rId303" Type="http://schemas.openxmlformats.org/officeDocument/2006/relationships/image" Target="../media/image3687.png"/><Relationship Id="rId304" Type="http://schemas.openxmlformats.org/officeDocument/2006/relationships/image" Target="../media/image3688.png"/><Relationship Id="rId305" Type="http://schemas.openxmlformats.org/officeDocument/2006/relationships/image" Target="../media/image3689.png"/><Relationship Id="rId306" Type="http://schemas.openxmlformats.org/officeDocument/2006/relationships/image" Target="../media/image3690.png"/><Relationship Id="rId307" Type="http://schemas.openxmlformats.org/officeDocument/2006/relationships/image" Target="../media/image3691.png"/><Relationship Id="rId308" Type="http://schemas.openxmlformats.org/officeDocument/2006/relationships/image" Target="../media/image3692.png"/><Relationship Id="rId309" Type="http://schemas.openxmlformats.org/officeDocument/2006/relationships/image" Target="../media/image3693.png"/><Relationship Id="rId310" Type="http://schemas.openxmlformats.org/officeDocument/2006/relationships/image" Target="../media/image3694.png"/><Relationship Id="rId311" Type="http://schemas.openxmlformats.org/officeDocument/2006/relationships/image" Target="../media/image3695.png"/><Relationship Id="rId312" Type="http://schemas.openxmlformats.org/officeDocument/2006/relationships/image" Target="../media/image3696.png"/><Relationship Id="rId313" Type="http://schemas.openxmlformats.org/officeDocument/2006/relationships/image" Target="../media/image3697.png"/><Relationship Id="rId314" Type="http://schemas.openxmlformats.org/officeDocument/2006/relationships/image" Target="../media/image3698.png"/><Relationship Id="rId315" Type="http://schemas.openxmlformats.org/officeDocument/2006/relationships/image" Target="../media/image3699.png"/><Relationship Id="rId316" Type="http://schemas.openxmlformats.org/officeDocument/2006/relationships/image" Target="../media/image3700.png"/><Relationship Id="rId317" Type="http://schemas.openxmlformats.org/officeDocument/2006/relationships/image" Target="../media/image3701.png"/><Relationship Id="rId318" Type="http://schemas.openxmlformats.org/officeDocument/2006/relationships/image" Target="../media/image3702.png"/><Relationship Id="rId319" Type="http://schemas.openxmlformats.org/officeDocument/2006/relationships/image" Target="../media/image3703.png"/><Relationship Id="rId320" Type="http://schemas.openxmlformats.org/officeDocument/2006/relationships/image" Target="../media/image3704.png"/><Relationship Id="rId321" Type="http://schemas.openxmlformats.org/officeDocument/2006/relationships/image" Target="../media/image3705.png"/><Relationship Id="rId322" Type="http://schemas.openxmlformats.org/officeDocument/2006/relationships/image" Target="../media/image3706.png"/><Relationship Id="rId323" Type="http://schemas.openxmlformats.org/officeDocument/2006/relationships/image" Target="../media/image3707.png"/><Relationship Id="rId324" Type="http://schemas.openxmlformats.org/officeDocument/2006/relationships/image" Target="../media/image3708.png"/><Relationship Id="rId325" Type="http://schemas.openxmlformats.org/officeDocument/2006/relationships/image" Target="../media/image3709.png"/><Relationship Id="rId326" Type="http://schemas.openxmlformats.org/officeDocument/2006/relationships/image" Target="../media/image3710.png"/><Relationship Id="rId327" Type="http://schemas.openxmlformats.org/officeDocument/2006/relationships/image" Target="../media/image3711.png"/><Relationship Id="rId328" Type="http://schemas.openxmlformats.org/officeDocument/2006/relationships/image" Target="../media/image3712.png"/><Relationship Id="rId329" Type="http://schemas.openxmlformats.org/officeDocument/2006/relationships/image" Target="../media/image3713.png"/><Relationship Id="rId330" Type="http://schemas.openxmlformats.org/officeDocument/2006/relationships/image" Target="../media/image3714.png"/><Relationship Id="rId331" Type="http://schemas.openxmlformats.org/officeDocument/2006/relationships/image" Target="../media/image3715.png"/><Relationship Id="rId332" Type="http://schemas.openxmlformats.org/officeDocument/2006/relationships/image" Target="../media/image3716.png"/><Relationship Id="rId333" Type="http://schemas.openxmlformats.org/officeDocument/2006/relationships/image" Target="../media/image3717.png"/><Relationship Id="rId334" Type="http://schemas.openxmlformats.org/officeDocument/2006/relationships/image" Target="../media/image3718.png"/><Relationship Id="rId335" Type="http://schemas.openxmlformats.org/officeDocument/2006/relationships/image" Target="../media/image3719.png"/><Relationship Id="rId336" Type="http://schemas.openxmlformats.org/officeDocument/2006/relationships/image" Target="../media/image3720.png"/><Relationship Id="rId337" Type="http://schemas.openxmlformats.org/officeDocument/2006/relationships/image" Target="../media/image3721.png"/><Relationship Id="rId338" Type="http://schemas.openxmlformats.org/officeDocument/2006/relationships/image" Target="../media/image3722.png"/><Relationship Id="rId339" Type="http://schemas.openxmlformats.org/officeDocument/2006/relationships/image" Target="../media/image3723.png"/><Relationship Id="rId340" Type="http://schemas.openxmlformats.org/officeDocument/2006/relationships/image" Target="../media/image3724.png"/><Relationship Id="rId341" Type="http://schemas.openxmlformats.org/officeDocument/2006/relationships/image" Target="../media/image3725.png"/><Relationship Id="rId342" Type="http://schemas.openxmlformats.org/officeDocument/2006/relationships/image" Target="../media/image3726.png"/><Relationship Id="rId343" Type="http://schemas.openxmlformats.org/officeDocument/2006/relationships/image" Target="../media/image3727.png"/><Relationship Id="rId344" Type="http://schemas.openxmlformats.org/officeDocument/2006/relationships/image" Target="../media/image3728.png"/><Relationship Id="rId345" Type="http://schemas.openxmlformats.org/officeDocument/2006/relationships/image" Target="../media/image3729.png"/><Relationship Id="rId346" Type="http://schemas.openxmlformats.org/officeDocument/2006/relationships/image" Target="../media/image3730.png"/><Relationship Id="rId347" Type="http://schemas.openxmlformats.org/officeDocument/2006/relationships/image" Target="../media/image3731.png"/><Relationship Id="rId348" Type="http://schemas.openxmlformats.org/officeDocument/2006/relationships/image" Target="../media/image3732.png"/><Relationship Id="rId349" Type="http://schemas.openxmlformats.org/officeDocument/2006/relationships/image" Target="../media/image3733.png"/><Relationship Id="rId350" Type="http://schemas.openxmlformats.org/officeDocument/2006/relationships/image" Target="../media/image3734.png"/><Relationship Id="rId351" Type="http://schemas.openxmlformats.org/officeDocument/2006/relationships/image" Target="../media/image3735.png"/><Relationship Id="rId352" Type="http://schemas.openxmlformats.org/officeDocument/2006/relationships/image" Target="../media/image3736.png"/><Relationship Id="rId353" Type="http://schemas.openxmlformats.org/officeDocument/2006/relationships/image" Target="../media/image3737.png"/><Relationship Id="rId354" Type="http://schemas.openxmlformats.org/officeDocument/2006/relationships/image" Target="../media/image3738.png"/><Relationship Id="rId355" Type="http://schemas.openxmlformats.org/officeDocument/2006/relationships/image" Target="../media/image3739.png"/><Relationship Id="rId356" Type="http://schemas.openxmlformats.org/officeDocument/2006/relationships/image" Target="../media/image3740.png"/><Relationship Id="rId357" Type="http://schemas.openxmlformats.org/officeDocument/2006/relationships/image" Target="../media/image3741.png"/><Relationship Id="rId358" Type="http://schemas.openxmlformats.org/officeDocument/2006/relationships/image" Target="../media/image3742.png"/><Relationship Id="rId359" Type="http://schemas.openxmlformats.org/officeDocument/2006/relationships/image" Target="../media/image3743.png"/><Relationship Id="rId360" Type="http://schemas.openxmlformats.org/officeDocument/2006/relationships/image" Target="../media/image3744.png"/><Relationship Id="rId361" Type="http://schemas.openxmlformats.org/officeDocument/2006/relationships/image" Target="../media/image3745.png"/><Relationship Id="rId362" Type="http://schemas.openxmlformats.org/officeDocument/2006/relationships/image" Target="../media/image3746.png"/><Relationship Id="rId363" Type="http://schemas.openxmlformats.org/officeDocument/2006/relationships/image" Target="../media/image3747.png"/><Relationship Id="rId364" Type="http://schemas.openxmlformats.org/officeDocument/2006/relationships/image" Target="../media/image3748.png"/><Relationship Id="rId365" Type="http://schemas.openxmlformats.org/officeDocument/2006/relationships/image" Target="../media/image3749.png"/><Relationship Id="rId366" Type="http://schemas.openxmlformats.org/officeDocument/2006/relationships/image" Target="../media/image3750.png"/><Relationship Id="rId367" Type="http://schemas.openxmlformats.org/officeDocument/2006/relationships/image" Target="../media/image3751.png"/><Relationship Id="rId368" Type="http://schemas.openxmlformats.org/officeDocument/2006/relationships/image" Target="../media/image3752.png"/><Relationship Id="rId369" Type="http://schemas.openxmlformats.org/officeDocument/2006/relationships/image" Target="../media/image3753.png"/><Relationship Id="rId370" Type="http://schemas.openxmlformats.org/officeDocument/2006/relationships/image" Target="../media/image3754.png"/><Relationship Id="rId371" Type="http://schemas.openxmlformats.org/officeDocument/2006/relationships/image" Target="../media/image3755.png"/><Relationship Id="rId372" Type="http://schemas.openxmlformats.org/officeDocument/2006/relationships/image" Target="../media/image3756.png"/><Relationship Id="rId373" Type="http://schemas.openxmlformats.org/officeDocument/2006/relationships/image" Target="../media/image3757.png"/><Relationship Id="rId374" Type="http://schemas.openxmlformats.org/officeDocument/2006/relationships/image" Target="../media/image3758.png"/><Relationship Id="rId375" Type="http://schemas.openxmlformats.org/officeDocument/2006/relationships/image" Target="../media/image3759.png"/><Relationship Id="rId376" Type="http://schemas.openxmlformats.org/officeDocument/2006/relationships/image" Target="../media/image3760.png"/><Relationship Id="rId377" Type="http://schemas.openxmlformats.org/officeDocument/2006/relationships/image" Target="../media/image3761.png"/><Relationship Id="rId378" Type="http://schemas.openxmlformats.org/officeDocument/2006/relationships/image" Target="../media/image3762.png"/><Relationship Id="rId379" Type="http://schemas.openxmlformats.org/officeDocument/2006/relationships/image" Target="../media/image3763.png"/><Relationship Id="rId380" Type="http://schemas.openxmlformats.org/officeDocument/2006/relationships/image" Target="../media/image3764.png"/><Relationship Id="rId381" Type="http://schemas.openxmlformats.org/officeDocument/2006/relationships/image" Target="../media/image3765.png"/><Relationship Id="rId382" Type="http://schemas.openxmlformats.org/officeDocument/2006/relationships/image" Target="../media/image3766.png"/><Relationship Id="rId383" Type="http://schemas.openxmlformats.org/officeDocument/2006/relationships/image" Target="../media/image3767.png"/><Relationship Id="rId384" Type="http://schemas.openxmlformats.org/officeDocument/2006/relationships/image" Target="../media/image3768.png"/><Relationship Id="rId385" Type="http://schemas.openxmlformats.org/officeDocument/2006/relationships/image" Target="../media/image3769.png"/><Relationship Id="rId386" Type="http://schemas.openxmlformats.org/officeDocument/2006/relationships/image" Target="../media/image3770.png"/><Relationship Id="rId387" Type="http://schemas.openxmlformats.org/officeDocument/2006/relationships/image" Target="../media/image3771.png"/><Relationship Id="rId388" Type="http://schemas.openxmlformats.org/officeDocument/2006/relationships/image" Target="../media/image3772.png"/><Relationship Id="rId389" Type="http://schemas.openxmlformats.org/officeDocument/2006/relationships/image" Target="../media/image3773.png"/><Relationship Id="rId390" Type="http://schemas.openxmlformats.org/officeDocument/2006/relationships/image" Target="../media/image3774.png"/><Relationship Id="rId391" Type="http://schemas.openxmlformats.org/officeDocument/2006/relationships/image" Target="../media/image3775.png"/><Relationship Id="rId392" Type="http://schemas.openxmlformats.org/officeDocument/2006/relationships/image" Target="../media/image3776.png"/><Relationship Id="rId393" Type="http://schemas.openxmlformats.org/officeDocument/2006/relationships/image" Target="../media/image3777.png"/><Relationship Id="rId394" Type="http://schemas.openxmlformats.org/officeDocument/2006/relationships/image" Target="../media/image3778.png"/><Relationship Id="rId395" Type="http://schemas.openxmlformats.org/officeDocument/2006/relationships/image" Target="../media/image3779.png"/><Relationship Id="rId396" Type="http://schemas.openxmlformats.org/officeDocument/2006/relationships/image" Target="../media/image3780.png"/><Relationship Id="rId397" Type="http://schemas.openxmlformats.org/officeDocument/2006/relationships/image" Target="../media/image3781.png"/><Relationship Id="rId398" Type="http://schemas.openxmlformats.org/officeDocument/2006/relationships/image" Target="../media/image3782.png"/><Relationship Id="rId399" Type="http://schemas.openxmlformats.org/officeDocument/2006/relationships/image" Target="../media/image3783.png"/><Relationship Id="rId400" Type="http://schemas.openxmlformats.org/officeDocument/2006/relationships/image" Target="../media/image3784.png"/><Relationship Id="rId401" Type="http://schemas.openxmlformats.org/officeDocument/2006/relationships/image" Target="../media/image3785.png"/><Relationship Id="rId402" Type="http://schemas.openxmlformats.org/officeDocument/2006/relationships/image" Target="../media/image3786.png"/><Relationship Id="rId403" Type="http://schemas.openxmlformats.org/officeDocument/2006/relationships/image" Target="../media/image3787.png"/><Relationship Id="rId404" Type="http://schemas.openxmlformats.org/officeDocument/2006/relationships/image" Target="../media/image3788.png"/><Relationship Id="rId405" Type="http://schemas.openxmlformats.org/officeDocument/2006/relationships/image" Target="../media/image3789.png"/><Relationship Id="rId406" Type="http://schemas.openxmlformats.org/officeDocument/2006/relationships/image" Target="../media/image3790.png"/><Relationship Id="rId407" Type="http://schemas.openxmlformats.org/officeDocument/2006/relationships/image" Target="../media/image3791.png"/><Relationship Id="rId408" Type="http://schemas.openxmlformats.org/officeDocument/2006/relationships/image" Target="../media/image3792.png"/><Relationship Id="rId409" Type="http://schemas.openxmlformats.org/officeDocument/2006/relationships/image" Target="../media/image3793.png"/><Relationship Id="rId410" Type="http://schemas.openxmlformats.org/officeDocument/2006/relationships/image" Target="../media/image3794.png"/><Relationship Id="rId411" Type="http://schemas.openxmlformats.org/officeDocument/2006/relationships/image" Target="../media/image3795.png"/><Relationship Id="rId412" Type="http://schemas.openxmlformats.org/officeDocument/2006/relationships/image" Target="../media/image3796.png"/><Relationship Id="rId413" Type="http://schemas.openxmlformats.org/officeDocument/2006/relationships/image" Target="../media/image3797.png"/><Relationship Id="rId414" Type="http://schemas.openxmlformats.org/officeDocument/2006/relationships/image" Target="../media/image3798.png"/><Relationship Id="rId415" Type="http://schemas.openxmlformats.org/officeDocument/2006/relationships/image" Target="../media/image3799.png"/><Relationship Id="rId416" Type="http://schemas.openxmlformats.org/officeDocument/2006/relationships/image" Target="../media/image3800.png"/><Relationship Id="rId417" Type="http://schemas.openxmlformats.org/officeDocument/2006/relationships/image" Target="../media/image3801.png"/><Relationship Id="rId418" Type="http://schemas.openxmlformats.org/officeDocument/2006/relationships/image" Target="../media/image3802.png"/><Relationship Id="rId419" Type="http://schemas.openxmlformats.org/officeDocument/2006/relationships/image" Target="../media/image3803.png"/><Relationship Id="rId420" Type="http://schemas.openxmlformats.org/officeDocument/2006/relationships/image" Target="../media/image3804.png"/><Relationship Id="rId421" Type="http://schemas.openxmlformats.org/officeDocument/2006/relationships/image" Target="../media/image3805.png"/><Relationship Id="rId422" Type="http://schemas.openxmlformats.org/officeDocument/2006/relationships/image" Target="../media/image3806.png"/><Relationship Id="rId423" Type="http://schemas.openxmlformats.org/officeDocument/2006/relationships/image" Target="../media/image3807.png"/><Relationship Id="rId424" Type="http://schemas.openxmlformats.org/officeDocument/2006/relationships/image" Target="../media/image3808.png"/><Relationship Id="rId425" Type="http://schemas.openxmlformats.org/officeDocument/2006/relationships/image" Target="../media/image3809.png"/><Relationship Id="rId426" Type="http://schemas.openxmlformats.org/officeDocument/2006/relationships/image" Target="../media/image3810.png"/><Relationship Id="rId427" Type="http://schemas.openxmlformats.org/officeDocument/2006/relationships/image" Target="../media/image3811.png"/><Relationship Id="rId428" Type="http://schemas.openxmlformats.org/officeDocument/2006/relationships/image" Target="../media/image3812.png"/><Relationship Id="rId429" Type="http://schemas.openxmlformats.org/officeDocument/2006/relationships/image" Target="../media/image3813.png"/><Relationship Id="rId430" Type="http://schemas.openxmlformats.org/officeDocument/2006/relationships/image" Target="../media/image3814.png"/><Relationship Id="rId431" Type="http://schemas.openxmlformats.org/officeDocument/2006/relationships/image" Target="../media/image3815.png"/><Relationship Id="rId432" Type="http://schemas.openxmlformats.org/officeDocument/2006/relationships/image" Target="../media/image3816.png"/><Relationship Id="rId433" Type="http://schemas.openxmlformats.org/officeDocument/2006/relationships/image" Target="../media/image3817.png"/><Relationship Id="rId434" Type="http://schemas.openxmlformats.org/officeDocument/2006/relationships/image" Target="../media/image3818.png"/><Relationship Id="rId435" Type="http://schemas.openxmlformats.org/officeDocument/2006/relationships/image" Target="../media/image3819.png"/><Relationship Id="rId436" Type="http://schemas.openxmlformats.org/officeDocument/2006/relationships/image" Target="../media/image3820.png"/><Relationship Id="rId437" Type="http://schemas.openxmlformats.org/officeDocument/2006/relationships/image" Target="../media/image3821.png"/><Relationship Id="rId438" Type="http://schemas.openxmlformats.org/officeDocument/2006/relationships/image" Target="../media/image3822.png"/><Relationship Id="rId439" Type="http://schemas.openxmlformats.org/officeDocument/2006/relationships/image" Target="../media/image3823.png"/><Relationship Id="rId440" Type="http://schemas.openxmlformats.org/officeDocument/2006/relationships/image" Target="../media/image3824.png"/><Relationship Id="rId441" Type="http://schemas.openxmlformats.org/officeDocument/2006/relationships/image" Target="../media/image3825.png"/><Relationship Id="rId442" Type="http://schemas.openxmlformats.org/officeDocument/2006/relationships/image" Target="../media/image3826.png"/><Relationship Id="rId443" Type="http://schemas.openxmlformats.org/officeDocument/2006/relationships/image" Target="../media/image3827.png"/><Relationship Id="rId444" Type="http://schemas.openxmlformats.org/officeDocument/2006/relationships/image" Target="../media/image3828.png"/><Relationship Id="rId445" Type="http://schemas.openxmlformats.org/officeDocument/2006/relationships/image" Target="../media/image3829.png"/><Relationship Id="rId446" Type="http://schemas.openxmlformats.org/officeDocument/2006/relationships/image" Target="../media/image3830.png"/><Relationship Id="rId447" Type="http://schemas.openxmlformats.org/officeDocument/2006/relationships/image" Target="../media/image3831.png"/><Relationship Id="rId448" Type="http://schemas.openxmlformats.org/officeDocument/2006/relationships/image" Target="../media/image3832.png"/><Relationship Id="rId449" Type="http://schemas.openxmlformats.org/officeDocument/2006/relationships/image" Target="../media/image3833.png"/><Relationship Id="rId450" Type="http://schemas.openxmlformats.org/officeDocument/2006/relationships/image" Target="../media/image3834.png"/><Relationship Id="rId451" Type="http://schemas.openxmlformats.org/officeDocument/2006/relationships/image" Target="../media/image3835.png"/><Relationship Id="rId452" Type="http://schemas.openxmlformats.org/officeDocument/2006/relationships/image" Target="../media/image3836.png"/><Relationship Id="rId453" Type="http://schemas.openxmlformats.org/officeDocument/2006/relationships/image" Target="../media/image3837.png"/><Relationship Id="rId454" Type="http://schemas.openxmlformats.org/officeDocument/2006/relationships/image" Target="../media/image3838.png"/><Relationship Id="rId455" Type="http://schemas.openxmlformats.org/officeDocument/2006/relationships/image" Target="../media/image3839.png"/><Relationship Id="rId456" Type="http://schemas.openxmlformats.org/officeDocument/2006/relationships/image" Target="../media/image3840.png"/><Relationship Id="rId457" Type="http://schemas.openxmlformats.org/officeDocument/2006/relationships/image" Target="../media/image3841.png"/><Relationship Id="rId458" Type="http://schemas.openxmlformats.org/officeDocument/2006/relationships/image" Target="../media/image3842.png"/><Relationship Id="rId459" Type="http://schemas.openxmlformats.org/officeDocument/2006/relationships/image" Target="../media/image3843.png"/><Relationship Id="rId460" Type="http://schemas.openxmlformats.org/officeDocument/2006/relationships/image" Target="../media/image3844.png"/><Relationship Id="rId461" Type="http://schemas.openxmlformats.org/officeDocument/2006/relationships/image" Target="../media/image3845.png"/><Relationship Id="rId462" Type="http://schemas.openxmlformats.org/officeDocument/2006/relationships/image" Target="../media/image3846.png"/><Relationship Id="rId463" Type="http://schemas.openxmlformats.org/officeDocument/2006/relationships/image" Target="../media/image3847.png"/><Relationship Id="rId464" Type="http://schemas.openxmlformats.org/officeDocument/2006/relationships/image" Target="../media/image3848.png"/><Relationship Id="rId465" Type="http://schemas.openxmlformats.org/officeDocument/2006/relationships/image" Target="../media/image3849.png"/><Relationship Id="rId466" Type="http://schemas.openxmlformats.org/officeDocument/2006/relationships/image" Target="../media/image3850.png"/><Relationship Id="rId467" Type="http://schemas.openxmlformats.org/officeDocument/2006/relationships/image" Target="../media/image3851.png"/><Relationship Id="rId468" Type="http://schemas.openxmlformats.org/officeDocument/2006/relationships/image" Target="../media/image3852.png"/><Relationship Id="rId469" Type="http://schemas.openxmlformats.org/officeDocument/2006/relationships/image" Target="../media/image3853.png"/><Relationship Id="rId470" Type="http://schemas.openxmlformats.org/officeDocument/2006/relationships/image" Target="../media/image3854.png"/><Relationship Id="rId471" Type="http://schemas.openxmlformats.org/officeDocument/2006/relationships/image" Target="../media/image3855.png"/><Relationship Id="rId472" Type="http://schemas.openxmlformats.org/officeDocument/2006/relationships/image" Target="../media/image3856.png"/><Relationship Id="rId473" Type="http://schemas.openxmlformats.org/officeDocument/2006/relationships/image" Target="../media/image3857.png"/><Relationship Id="rId474" Type="http://schemas.openxmlformats.org/officeDocument/2006/relationships/image" Target="../media/image3858.png"/><Relationship Id="rId475" Type="http://schemas.openxmlformats.org/officeDocument/2006/relationships/image" Target="../media/image3859.png"/><Relationship Id="rId476" Type="http://schemas.openxmlformats.org/officeDocument/2006/relationships/image" Target="../media/image3860.png"/><Relationship Id="rId477" Type="http://schemas.openxmlformats.org/officeDocument/2006/relationships/image" Target="../media/image3861.png"/><Relationship Id="rId478" Type="http://schemas.openxmlformats.org/officeDocument/2006/relationships/image" Target="../media/image3862.png"/><Relationship Id="rId479" Type="http://schemas.openxmlformats.org/officeDocument/2006/relationships/image" Target="../media/image3863.png"/><Relationship Id="rId480" Type="http://schemas.openxmlformats.org/officeDocument/2006/relationships/image" Target="../media/image3864.png"/><Relationship Id="rId481" Type="http://schemas.openxmlformats.org/officeDocument/2006/relationships/image" Target="../media/image3865.png"/><Relationship Id="rId482" Type="http://schemas.openxmlformats.org/officeDocument/2006/relationships/image" Target="../media/image3866.png"/><Relationship Id="rId483" Type="http://schemas.openxmlformats.org/officeDocument/2006/relationships/image" Target="../media/image3867.png"/><Relationship Id="rId484" Type="http://schemas.openxmlformats.org/officeDocument/2006/relationships/image" Target="../media/image3868.png"/><Relationship Id="rId485" Type="http://schemas.openxmlformats.org/officeDocument/2006/relationships/image" Target="../media/image3869.png"/><Relationship Id="rId486" Type="http://schemas.openxmlformats.org/officeDocument/2006/relationships/image" Target="../media/image3870.png"/><Relationship Id="rId487" Type="http://schemas.openxmlformats.org/officeDocument/2006/relationships/image" Target="../media/image3871.png"/><Relationship Id="rId488" Type="http://schemas.openxmlformats.org/officeDocument/2006/relationships/image" Target="../media/image3872.png"/><Relationship Id="rId489" Type="http://schemas.openxmlformats.org/officeDocument/2006/relationships/image" Target="../media/image3873.png"/><Relationship Id="rId490" Type="http://schemas.openxmlformats.org/officeDocument/2006/relationships/image" Target="../media/image3874.png"/><Relationship Id="rId491" Type="http://schemas.openxmlformats.org/officeDocument/2006/relationships/image" Target="../media/image3875.png"/><Relationship Id="rId492" Type="http://schemas.openxmlformats.org/officeDocument/2006/relationships/image" Target="../media/image3876.png"/><Relationship Id="rId493" Type="http://schemas.openxmlformats.org/officeDocument/2006/relationships/image" Target="../media/image3877.png"/><Relationship Id="rId494" Type="http://schemas.openxmlformats.org/officeDocument/2006/relationships/image" Target="../media/image3878.png"/><Relationship Id="rId495" Type="http://schemas.openxmlformats.org/officeDocument/2006/relationships/image" Target="../media/image3879.png"/><Relationship Id="rId496" Type="http://schemas.openxmlformats.org/officeDocument/2006/relationships/image" Target="../media/image3880.png"/><Relationship Id="rId497" Type="http://schemas.openxmlformats.org/officeDocument/2006/relationships/image" Target="../media/image3881.png"/><Relationship Id="rId498" Type="http://schemas.openxmlformats.org/officeDocument/2006/relationships/image" Target="../media/image3882.png"/><Relationship Id="rId499" Type="http://schemas.openxmlformats.org/officeDocument/2006/relationships/image" Target="../media/image3883.png"/><Relationship Id="rId500" Type="http://schemas.openxmlformats.org/officeDocument/2006/relationships/image" Target="../media/image3884.png"/><Relationship Id="rId501" Type="http://schemas.openxmlformats.org/officeDocument/2006/relationships/image" Target="../media/image3885.png"/><Relationship Id="rId502" Type="http://schemas.openxmlformats.org/officeDocument/2006/relationships/image" Target="../media/image3886.png"/><Relationship Id="rId503" Type="http://schemas.openxmlformats.org/officeDocument/2006/relationships/image" Target="../media/image3887.png"/><Relationship Id="rId504" Type="http://schemas.openxmlformats.org/officeDocument/2006/relationships/image" Target="../media/image3888.png"/><Relationship Id="rId505" Type="http://schemas.openxmlformats.org/officeDocument/2006/relationships/image" Target="../media/image3889.png"/><Relationship Id="rId506" Type="http://schemas.openxmlformats.org/officeDocument/2006/relationships/image" Target="../media/image3890.png"/><Relationship Id="rId507" Type="http://schemas.openxmlformats.org/officeDocument/2006/relationships/image" Target="../media/image3891.png"/><Relationship Id="rId508" Type="http://schemas.openxmlformats.org/officeDocument/2006/relationships/image" Target="../media/image3892.png"/><Relationship Id="rId509" Type="http://schemas.openxmlformats.org/officeDocument/2006/relationships/image" Target="../media/image3893.png"/><Relationship Id="rId510" Type="http://schemas.openxmlformats.org/officeDocument/2006/relationships/image" Target="../media/image3894.png"/><Relationship Id="rId511" Type="http://schemas.openxmlformats.org/officeDocument/2006/relationships/image" Target="../media/image3895.png"/><Relationship Id="rId512" Type="http://schemas.openxmlformats.org/officeDocument/2006/relationships/image" Target="../media/image3896.png"/><Relationship Id="rId513" Type="http://schemas.openxmlformats.org/officeDocument/2006/relationships/image" Target="../media/image3897.png"/><Relationship Id="rId514" Type="http://schemas.openxmlformats.org/officeDocument/2006/relationships/image" Target="../media/image3898.png"/><Relationship Id="rId515" Type="http://schemas.openxmlformats.org/officeDocument/2006/relationships/image" Target="../media/image3899.png"/><Relationship Id="rId516" Type="http://schemas.openxmlformats.org/officeDocument/2006/relationships/image" Target="../media/image3900.png"/><Relationship Id="rId517" Type="http://schemas.openxmlformats.org/officeDocument/2006/relationships/image" Target="../media/image3901.png"/><Relationship Id="rId518" Type="http://schemas.openxmlformats.org/officeDocument/2006/relationships/image" Target="../media/image3902.png"/><Relationship Id="rId519" Type="http://schemas.openxmlformats.org/officeDocument/2006/relationships/image" Target="../media/image3903.png"/><Relationship Id="rId520" Type="http://schemas.openxmlformats.org/officeDocument/2006/relationships/image" Target="../media/image3904.png"/><Relationship Id="rId521" Type="http://schemas.openxmlformats.org/officeDocument/2006/relationships/image" Target="../media/image3905.png"/><Relationship Id="rId522" Type="http://schemas.openxmlformats.org/officeDocument/2006/relationships/image" Target="../media/image3906.png"/><Relationship Id="rId523" Type="http://schemas.openxmlformats.org/officeDocument/2006/relationships/image" Target="../media/image3907.png"/><Relationship Id="rId524" Type="http://schemas.openxmlformats.org/officeDocument/2006/relationships/image" Target="../media/image3908.png"/><Relationship Id="rId525" Type="http://schemas.openxmlformats.org/officeDocument/2006/relationships/image" Target="../media/image3909.png"/><Relationship Id="rId526" Type="http://schemas.openxmlformats.org/officeDocument/2006/relationships/image" Target="../media/image3910.png"/><Relationship Id="rId527" Type="http://schemas.openxmlformats.org/officeDocument/2006/relationships/image" Target="../media/image3911.png"/><Relationship Id="rId528" Type="http://schemas.openxmlformats.org/officeDocument/2006/relationships/image" Target="../media/image3912.png"/><Relationship Id="rId529" Type="http://schemas.openxmlformats.org/officeDocument/2006/relationships/image" Target="../media/image3913.png"/><Relationship Id="rId530" Type="http://schemas.openxmlformats.org/officeDocument/2006/relationships/image" Target="../media/image3914.png"/><Relationship Id="rId531" Type="http://schemas.openxmlformats.org/officeDocument/2006/relationships/image" Target="../media/image3915.png"/><Relationship Id="rId532" Type="http://schemas.openxmlformats.org/officeDocument/2006/relationships/image" Target="../media/image3916.png"/><Relationship Id="rId533" Type="http://schemas.openxmlformats.org/officeDocument/2006/relationships/image" Target="../media/image3917.png"/><Relationship Id="rId534" Type="http://schemas.openxmlformats.org/officeDocument/2006/relationships/image" Target="../media/image3918.png"/><Relationship Id="rId535" Type="http://schemas.openxmlformats.org/officeDocument/2006/relationships/image" Target="../media/image3919.png"/><Relationship Id="rId536" Type="http://schemas.openxmlformats.org/officeDocument/2006/relationships/image" Target="../media/image3920.png"/><Relationship Id="rId537" Type="http://schemas.openxmlformats.org/officeDocument/2006/relationships/image" Target="../media/image3921.png"/><Relationship Id="rId538" Type="http://schemas.openxmlformats.org/officeDocument/2006/relationships/image" Target="../media/image3922.png"/><Relationship Id="rId539" Type="http://schemas.openxmlformats.org/officeDocument/2006/relationships/image" Target="../media/image3923.png"/><Relationship Id="rId540" Type="http://schemas.openxmlformats.org/officeDocument/2006/relationships/image" Target="../media/image3924.png"/><Relationship Id="rId541" Type="http://schemas.openxmlformats.org/officeDocument/2006/relationships/image" Target="../media/image3925.png"/><Relationship Id="rId542" Type="http://schemas.openxmlformats.org/officeDocument/2006/relationships/image" Target="../media/image3926.png"/><Relationship Id="rId543" Type="http://schemas.openxmlformats.org/officeDocument/2006/relationships/image" Target="../media/image3927.png"/><Relationship Id="rId544" Type="http://schemas.openxmlformats.org/officeDocument/2006/relationships/image" Target="../media/image3928.png"/><Relationship Id="rId545" Type="http://schemas.openxmlformats.org/officeDocument/2006/relationships/image" Target="../media/image3929.png"/><Relationship Id="rId546" Type="http://schemas.openxmlformats.org/officeDocument/2006/relationships/image" Target="../media/image3930.png"/><Relationship Id="rId547" Type="http://schemas.openxmlformats.org/officeDocument/2006/relationships/image" Target="../media/image3931.png"/><Relationship Id="rId548" Type="http://schemas.openxmlformats.org/officeDocument/2006/relationships/image" Target="../media/image3932.png"/><Relationship Id="rId549" Type="http://schemas.openxmlformats.org/officeDocument/2006/relationships/image" Target="../media/image3933.png"/><Relationship Id="rId550" Type="http://schemas.openxmlformats.org/officeDocument/2006/relationships/image" Target="../media/image3934.png"/><Relationship Id="rId551" Type="http://schemas.openxmlformats.org/officeDocument/2006/relationships/image" Target="../media/image3935.png"/><Relationship Id="rId552" Type="http://schemas.openxmlformats.org/officeDocument/2006/relationships/image" Target="../media/image3936.png"/><Relationship Id="rId553" Type="http://schemas.openxmlformats.org/officeDocument/2006/relationships/image" Target="../media/image3937.png"/><Relationship Id="rId554" Type="http://schemas.openxmlformats.org/officeDocument/2006/relationships/image" Target="../media/image3938.png"/><Relationship Id="rId555" Type="http://schemas.openxmlformats.org/officeDocument/2006/relationships/image" Target="../media/image3939.png"/><Relationship Id="rId556" Type="http://schemas.openxmlformats.org/officeDocument/2006/relationships/image" Target="../media/image3940.png"/><Relationship Id="rId557" Type="http://schemas.openxmlformats.org/officeDocument/2006/relationships/image" Target="../media/image3941.png"/><Relationship Id="rId558" Type="http://schemas.openxmlformats.org/officeDocument/2006/relationships/image" Target="../media/image3942.png"/><Relationship Id="rId559" Type="http://schemas.openxmlformats.org/officeDocument/2006/relationships/image" Target="../media/image3943.png"/><Relationship Id="rId560" Type="http://schemas.openxmlformats.org/officeDocument/2006/relationships/image" Target="../media/image3944.png"/><Relationship Id="rId561" Type="http://schemas.openxmlformats.org/officeDocument/2006/relationships/image" Target="../media/image3945.png"/><Relationship Id="rId562" Type="http://schemas.openxmlformats.org/officeDocument/2006/relationships/image" Target="../media/image3946.png"/><Relationship Id="rId563" Type="http://schemas.openxmlformats.org/officeDocument/2006/relationships/image" Target="../media/image3947.png"/><Relationship Id="rId564" Type="http://schemas.openxmlformats.org/officeDocument/2006/relationships/image" Target="../media/image3948.png"/><Relationship Id="rId565" Type="http://schemas.openxmlformats.org/officeDocument/2006/relationships/image" Target="../media/image3949.png"/><Relationship Id="rId566" Type="http://schemas.openxmlformats.org/officeDocument/2006/relationships/image" Target="../media/image3950.png"/><Relationship Id="rId567" Type="http://schemas.openxmlformats.org/officeDocument/2006/relationships/image" Target="../media/image3951.png"/><Relationship Id="rId568" Type="http://schemas.openxmlformats.org/officeDocument/2006/relationships/image" Target="../media/image3952.png"/><Relationship Id="rId569" Type="http://schemas.openxmlformats.org/officeDocument/2006/relationships/image" Target="../media/image3953.png"/><Relationship Id="rId570" Type="http://schemas.openxmlformats.org/officeDocument/2006/relationships/image" Target="../media/image3954.png"/><Relationship Id="rId571" Type="http://schemas.openxmlformats.org/officeDocument/2006/relationships/image" Target="../media/image3955.png"/><Relationship Id="rId572" Type="http://schemas.openxmlformats.org/officeDocument/2006/relationships/image" Target="../media/image3956.png"/><Relationship Id="rId573" Type="http://schemas.openxmlformats.org/officeDocument/2006/relationships/image" Target="../media/image3957.png"/><Relationship Id="rId574" Type="http://schemas.openxmlformats.org/officeDocument/2006/relationships/image" Target="../media/image3958.png"/><Relationship Id="rId575" Type="http://schemas.openxmlformats.org/officeDocument/2006/relationships/image" Target="../media/image3959.png"/><Relationship Id="rId576" Type="http://schemas.openxmlformats.org/officeDocument/2006/relationships/image" Target="../media/image3960.png"/><Relationship Id="rId577" Type="http://schemas.openxmlformats.org/officeDocument/2006/relationships/image" Target="../media/image3961.png"/><Relationship Id="rId578" Type="http://schemas.openxmlformats.org/officeDocument/2006/relationships/image" Target="../media/image3962.png"/><Relationship Id="rId579" Type="http://schemas.openxmlformats.org/officeDocument/2006/relationships/image" Target="../media/image3963.png"/><Relationship Id="rId580" Type="http://schemas.openxmlformats.org/officeDocument/2006/relationships/image" Target="../media/image3964.png"/><Relationship Id="rId581" Type="http://schemas.openxmlformats.org/officeDocument/2006/relationships/image" Target="../media/image3965.png"/><Relationship Id="rId582" Type="http://schemas.openxmlformats.org/officeDocument/2006/relationships/image" Target="../media/image3966.png"/><Relationship Id="rId583" Type="http://schemas.openxmlformats.org/officeDocument/2006/relationships/image" Target="../media/image3967.png"/><Relationship Id="rId584" Type="http://schemas.openxmlformats.org/officeDocument/2006/relationships/image" Target="../media/image3968.png"/><Relationship Id="rId585" Type="http://schemas.openxmlformats.org/officeDocument/2006/relationships/image" Target="../media/image3969.png"/><Relationship Id="rId586" Type="http://schemas.openxmlformats.org/officeDocument/2006/relationships/image" Target="../media/image3970.png"/><Relationship Id="rId587" Type="http://schemas.openxmlformats.org/officeDocument/2006/relationships/image" Target="../media/image3971.png"/><Relationship Id="rId588" Type="http://schemas.openxmlformats.org/officeDocument/2006/relationships/image" Target="../media/image3972.png"/><Relationship Id="rId589" Type="http://schemas.openxmlformats.org/officeDocument/2006/relationships/image" Target="../media/image3973.png"/><Relationship Id="rId590" Type="http://schemas.openxmlformats.org/officeDocument/2006/relationships/image" Target="../media/image3974.png"/><Relationship Id="rId591" Type="http://schemas.openxmlformats.org/officeDocument/2006/relationships/image" Target="../media/image3975.png"/><Relationship Id="rId592" Type="http://schemas.openxmlformats.org/officeDocument/2006/relationships/image" Target="../media/image3976.png"/><Relationship Id="rId593" Type="http://schemas.openxmlformats.org/officeDocument/2006/relationships/image" Target="../media/image3977.png"/><Relationship Id="rId594" Type="http://schemas.openxmlformats.org/officeDocument/2006/relationships/image" Target="../media/image3978.png"/><Relationship Id="rId595" Type="http://schemas.openxmlformats.org/officeDocument/2006/relationships/image" Target="../media/image3979.png"/><Relationship Id="rId596" Type="http://schemas.openxmlformats.org/officeDocument/2006/relationships/image" Target="../media/image3980.png"/><Relationship Id="rId597" Type="http://schemas.openxmlformats.org/officeDocument/2006/relationships/image" Target="../media/image3981.png"/><Relationship Id="rId598" Type="http://schemas.openxmlformats.org/officeDocument/2006/relationships/image" Target="../media/image3982.png"/><Relationship Id="rId599" Type="http://schemas.openxmlformats.org/officeDocument/2006/relationships/image" Target="../media/image3983.png"/><Relationship Id="rId600" Type="http://schemas.openxmlformats.org/officeDocument/2006/relationships/image" Target="../media/image3984.png"/><Relationship Id="rId601" Type="http://schemas.openxmlformats.org/officeDocument/2006/relationships/image" Target="../media/image3985.png"/><Relationship Id="rId602" Type="http://schemas.openxmlformats.org/officeDocument/2006/relationships/image" Target="../media/image3986.png"/><Relationship Id="rId603" Type="http://schemas.openxmlformats.org/officeDocument/2006/relationships/image" Target="../media/image3987.png"/><Relationship Id="rId604" Type="http://schemas.openxmlformats.org/officeDocument/2006/relationships/image" Target="../media/image3988.png"/><Relationship Id="rId605" Type="http://schemas.openxmlformats.org/officeDocument/2006/relationships/image" Target="../media/image3989.png"/><Relationship Id="rId606" Type="http://schemas.openxmlformats.org/officeDocument/2006/relationships/image" Target="../media/image3990.png"/><Relationship Id="rId607" Type="http://schemas.openxmlformats.org/officeDocument/2006/relationships/image" Target="../media/image3991.png"/><Relationship Id="rId608" Type="http://schemas.openxmlformats.org/officeDocument/2006/relationships/image" Target="../media/image3992.png"/><Relationship Id="rId609" Type="http://schemas.openxmlformats.org/officeDocument/2006/relationships/image" Target="../media/image3993.png"/><Relationship Id="rId610" Type="http://schemas.openxmlformats.org/officeDocument/2006/relationships/image" Target="../media/image3994.png"/><Relationship Id="rId611" Type="http://schemas.openxmlformats.org/officeDocument/2006/relationships/image" Target="../media/image3995.png"/><Relationship Id="rId612" Type="http://schemas.openxmlformats.org/officeDocument/2006/relationships/image" Target="../media/image3996.png"/><Relationship Id="rId613" Type="http://schemas.openxmlformats.org/officeDocument/2006/relationships/image" Target="../media/image3997.png"/><Relationship Id="rId614" Type="http://schemas.openxmlformats.org/officeDocument/2006/relationships/image" Target="../media/image3998.png"/><Relationship Id="rId615" Type="http://schemas.openxmlformats.org/officeDocument/2006/relationships/image" Target="../media/image3999.png"/><Relationship Id="rId616" Type="http://schemas.openxmlformats.org/officeDocument/2006/relationships/image" Target="../media/image4000.png"/><Relationship Id="rId617" Type="http://schemas.openxmlformats.org/officeDocument/2006/relationships/image" Target="../media/image4001.png"/><Relationship Id="rId618" Type="http://schemas.openxmlformats.org/officeDocument/2006/relationships/image" Target="../media/image4002.png"/><Relationship Id="rId619" Type="http://schemas.openxmlformats.org/officeDocument/2006/relationships/image" Target="../media/image4003.png"/><Relationship Id="rId620" Type="http://schemas.openxmlformats.org/officeDocument/2006/relationships/image" Target="../media/image4004.png"/><Relationship Id="rId621" Type="http://schemas.openxmlformats.org/officeDocument/2006/relationships/image" Target="../media/image4005.png"/><Relationship Id="rId622" Type="http://schemas.openxmlformats.org/officeDocument/2006/relationships/image" Target="../media/image4006.png"/><Relationship Id="rId623" Type="http://schemas.openxmlformats.org/officeDocument/2006/relationships/image" Target="../media/image4007.png"/><Relationship Id="rId624" Type="http://schemas.openxmlformats.org/officeDocument/2006/relationships/image" Target="../media/image4008.png"/><Relationship Id="rId625" Type="http://schemas.openxmlformats.org/officeDocument/2006/relationships/image" Target="../media/image4009.png"/><Relationship Id="rId626" Type="http://schemas.openxmlformats.org/officeDocument/2006/relationships/image" Target="../media/image4010.png"/><Relationship Id="rId627" Type="http://schemas.openxmlformats.org/officeDocument/2006/relationships/image" Target="../media/image4011.png"/><Relationship Id="rId628" Type="http://schemas.openxmlformats.org/officeDocument/2006/relationships/image" Target="../media/image4012.png"/><Relationship Id="rId629" Type="http://schemas.openxmlformats.org/officeDocument/2006/relationships/image" Target="../media/image4013.png"/><Relationship Id="rId630" Type="http://schemas.openxmlformats.org/officeDocument/2006/relationships/image" Target="../media/image4014.png"/><Relationship Id="rId631" Type="http://schemas.openxmlformats.org/officeDocument/2006/relationships/image" Target="../media/image4015.png"/><Relationship Id="rId632" Type="http://schemas.openxmlformats.org/officeDocument/2006/relationships/image" Target="../media/image4016.png"/><Relationship Id="rId633" Type="http://schemas.openxmlformats.org/officeDocument/2006/relationships/image" Target="../media/image4017.png"/><Relationship Id="rId634" Type="http://schemas.openxmlformats.org/officeDocument/2006/relationships/image" Target="../media/image4018.png"/><Relationship Id="rId635" Type="http://schemas.openxmlformats.org/officeDocument/2006/relationships/image" Target="../media/image4019.png"/><Relationship Id="rId636" Type="http://schemas.openxmlformats.org/officeDocument/2006/relationships/image" Target="../media/image4020.png"/><Relationship Id="rId637" Type="http://schemas.openxmlformats.org/officeDocument/2006/relationships/image" Target="../media/image4021.png"/><Relationship Id="rId638" Type="http://schemas.openxmlformats.org/officeDocument/2006/relationships/image" Target="../media/image4022.png"/><Relationship Id="rId639" Type="http://schemas.openxmlformats.org/officeDocument/2006/relationships/image" Target="../media/image4023.png"/><Relationship Id="rId640" Type="http://schemas.openxmlformats.org/officeDocument/2006/relationships/image" Target="../media/image4024.png"/><Relationship Id="rId641" Type="http://schemas.openxmlformats.org/officeDocument/2006/relationships/image" Target="../media/image4025.png"/><Relationship Id="rId642" Type="http://schemas.openxmlformats.org/officeDocument/2006/relationships/image" Target="../media/image4026.png"/><Relationship Id="rId643" Type="http://schemas.openxmlformats.org/officeDocument/2006/relationships/image" Target="../media/image4027.png"/><Relationship Id="rId644" Type="http://schemas.openxmlformats.org/officeDocument/2006/relationships/image" Target="../media/image4028.png"/><Relationship Id="rId645" Type="http://schemas.openxmlformats.org/officeDocument/2006/relationships/image" Target="../media/image4029.png"/><Relationship Id="rId646" Type="http://schemas.openxmlformats.org/officeDocument/2006/relationships/image" Target="../media/image4030.png"/><Relationship Id="rId647" Type="http://schemas.openxmlformats.org/officeDocument/2006/relationships/image" Target="../media/image4031.png"/><Relationship Id="rId648" Type="http://schemas.openxmlformats.org/officeDocument/2006/relationships/image" Target="../media/image4032.png"/><Relationship Id="rId649" Type="http://schemas.openxmlformats.org/officeDocument/2006/relationships/image" Target="../media/image4033.png"/><Relationship Id="rId650" Type="http://schemas.openxmlformats.org/officeDocument/2006/relationships/image" Target="../media/image4034.png"/><Relationship Id="rId651" Type="http://schemas.openxmlformats.org/officeDocument/2006/relationships/image" Target="../media/image4035.png"/><Relationship Id="rId652" Type="http://schemas.openxmlformats.org/officeDocument/2006/relationships/image" Target="../media/image4036.png"/><Relationship Id="rId653" Type="http://schemas.openxmlformats.org/officeDocument/2006/relationships/image" Target="../media/image4037.png"/><Relationship Id="rId654" Type="http://schemas.openxmlformats.org/officeDocument/2006/relationships/image" Target="../media/image4038.png"/><Relationship Id="rId655" Type="http://schemas.openxmlformats.org/officeDocument/2006/relationships/image" Target="../media/image4039.png"/><Relationship Id="rId656" Type="http://schemas.openxmlformats.org/officeDocument/2006/relationships/image" Target="../media/image4040.png"/><Relationship Id="rId657" Type="http://schemas.openxmlformats.org/officeDocument/2006/relationships/image" Target="../media/image4041.png"/><Relationship Id="rId658" Type="http://schemas.openxmlformats.org/officeDocument/2006/relationships/image" Target="../media/image4042.png"/><Relationship Id="rId659" Type="http://schemas.openxmlformats.org/officeDocument/2006/relationships/image" Target="../media/image4043.png"/><Relationship Id="rId660" Type="http://schemas.openxmlformats.org/officeDocument/2006/relationships/image" Target="../media/image4044.png"/><Relationship Id="rId661" Type="http://schemas.openxmlformats.org/officeDocument/2006/relationships/image" Target="../media/image4045.png"/><Relationship Id="rId662" Type="http://schemas.openxmlformats.org/officeDocument/2006/relationships/image" Target="../media/image4046.png"/><Relationship Id="rId663" Type="http://schemas.openxmlformats.org/officeDocument/2006/relationships/image" Target="../media/image4047.png"/><Relationship Id="rId664" Type="http://schemas.openxmlformats.org/officeDocument/2006/relationships/image" Target="../media/image4048.png"/><Relationship Id="rId665" Type="http://schemas.openxmlformats.org/officeDocument/2006/relationships/image" Target="../media/image4049.png"/><Relationship Id="rId666" Type="http://schemas.openxmlformats.org/officeDocument/2006/relationships/image" Target="../media/image4050.png"/><Relationship Id="rId667" Type="http://schemas.openxmlformats.org/officeDocument/2006/relationships/image" Target="../media/image4051.png"/><Relationship Id="rId668" Type="http://schemas.openxmlformats.org/officeDocument/2006/relationships/image" Target="../media/image4052.png"/><Relationship Id="rId669" Type="http://schemas.openxmlformats.org/officeDocument/2006/relationships/image" Target="../media/image4053.png"/><Relationship Id="rId670" Type="http://schemas.openxmlformats.org/officeDocument/2006/relationships/image" Target="../media/image4054.png"/><Relationship Id="rId671" Type="http://schemas.openxmlformats.org/officeDocument/2006/relationships/image" Target="../media/image4055.png"/><Relationship Id="rId672" Type="http://schemas.openxmlformats.org/officeDocument/2006/relationships/image" Target="../media/image4056.png"/><Relationship Id="rId673" Type="http://schemas.openxmlformats.org/officeDocument/2006/relationships/image" Target="../media/image4057.png"/><Relationship Id="rId674" Type="http://schemas.openxmlformats.org/officeDocument/2006/relationships/image" Target="../media/image4058.png"/><Relationship Id="rId675" Type="http://schemas.openxmlformats.org/officeDocument/2006/relationships/image" Target="../media/image4059.png"/><Relationship Id="rId676" Type="http://schemas.openxmlformats.org/officeDocument/2006/relationships/image" Target="../media/image4060.png"/><Relationship Id="rId677" Type="http://schemas.openxmlformats.org/officeDocument/2006/relationships/image" Target="../media/image4061.png"/><Relationship Id="rId678" Type="http://schemas.openxmlformats.org/officeDocument/2006/relationships/image" Target="../media/image4062.png"/><Relationship Id="rId679" Type="http://schemas.openxmlformats.org/officeDocument/2006/relationships/image" Target="../media/image4063.png"/><Relationship Id="rId680" Type="http://schemas.openxmlformats.org/officeDocument/2006/relationships/image" Target="../media/image4064.png"/><Relationship Id="rId681" Type="http://schemas.openxmlformats.org/officeDocument/2006/relationships/image" Target="../media/image4065.png"/><Relationship Id="rId682" Type="http://schemas.openxmlformats.org/officeDocument/2006/relationships/image" Target="../media/image4066.png"/><Relationship Id="rId683" Type="http://schemas.openxmlformats.org/officeDocument/2006/relationships/image" Target="../media/image4067.png"/><Relationship Id="rId684" Type="http://schemas.openxmlformats.org/officeDocument/2006/relationships/image" Target="../media/image4068.png"/><Relationship Id="rId685" Type="http://schemas.openxmlformats.org/officeDocument/2006/relationships/image" Target="../media/image4069.png"/><Relationship Id="rId686" Type="http://schemas.openxmlformats.org/officeDocument/2006/relationships/image" Target="../media/image4070.png"/><Relationship Id="rId687" Type="http://schemas.openxmlformats.org/officeDocument/2006/relationships/image" Target="../media/image4071.png"/><Relationship Id="rId688" Type="http://schemas.openxmlformats.org/officeDocument/2006/relationships/image" Target="../media/image4072.png"/><Relationship Id="rId689" Type="http://schemas.openxmlformats.org/officeDocument/2006/relationships/image" Target="../media/image4073.png"/><Relationship Id="rId690" Type="http://schemas.openxmlformats.org/officeDocument/2006/relationships/image" Target="../media/image4074.png"/><Relationship Id="rId691" Type="http://schemas.openxmlformats.org/officeDocument/2006/relationships/image" Target="../media/image4075.png"/><Relationship Id="rId692" Type="http://schemas.openxmlformats.org/officeDocument/2006/relationships/image" Target="../media/image4076.png"/><Relationship Id="rId693" Type="http://schemas.openxmlformats.org/officeDocument/2006/relationships/image" Target="../media/image4077.png"/><Relationship Id="rId694" Type="http://schemas.openxmlformats.org/officeDocument/2006/relationships/image" Target="../media/image4078.png"/><Relationship Id="rId695" Type="http://schemas.openxmlformats.org/officeDocument/2006/relationships/image" Target="../media/image4079.png"/><Relationship Id="rId696" Type="http://schemas.openxmlformats.org/officeDocument/2006/relationships/image" Target="../media/image4080.png"/><Relationship Id="rId697" Type="http://schemas.openxmlformats.org/officeDocument/2006/relationships/image" Target="../media/image4081.png"/><Relationship Id="rId698" Type="http://schemas.openxmlformats.org/officeDocument/2006/relationships/image" Target="../media/image4082.png"/><Relationship Id="rId699" Type="http://schemas.openxmlformats.org/officeDocument/2006/relationships/image" Target="../media/image4083.png"/><Relationship Id="rId700" Type="http://schemas.openxmlformats.org/officeDocument/2006/relationships/image" Target="../media/image4084.png"/><Relationship Id="rId701" Type="http://schemas.openxmlformats.org/officeDocument/2006/relationships/image" Target="../media/image4085.png"/><Relationship Id="rId702" Type="http://schemas.openxmlformats.org/officeDocument/2006/relationships/image" Target="../media/image4086.png"/><Relationship Id="rId703" Type="http://schemas.openxmlformats.org/officeDocument/2006/relationships/image" Target="../media/image4087.png"/><Relationship Id="rId704" Type="http://schemas.openxmlformats.org/officeDocument/2006/relationships/image" Target="../media/image4088.png"/><Relationship Id="rId705" Type="http://schemas.openxmlformats.org/officeDocument/2006/relationships/image" Target="../media/image4089.png"/><Relationship Id="rId706" Type="http://schemas.openxmlformats.org/officeDocument/2006/relationships/image" Target="../media/image4090.png"/><Relationship Id="rId707" Type="http://schemas.openxmlformats.org/officeDocument/2006/relationships/image" Target="../media/image4091.png"/><Relationship Id="rId708" Type="http://schemas.openxmlformats.org/officeDocument/2006/relationships/image" Target="../media/image4092.png"/><Relationship Id="rId709" Type="http://schemas.openxmlformats.org/officeDocument/2006/relationships/image" Target="../media/image4093.png"/><Relationship Id="rId710" Type="http://schemas.openxmlformats.org/officeDocument/2006/relationships/image" Target="../media/image4094.png"/><Relationship Id="rId711" Type="http://schemas.openxmlformats.org/officeDocument/2006/relationships/image" Target="../media/image4095.png"/><Relationship Id="rId712" Type="http://schemas.openxmlformats.org/officeDocument/2006/relationships/image" Target="../media/image4096.png"/><Relationship Id="rId713" Type="http://schemas.openxmlformats.org/officeDocument/2006/relationships/image" Target="../media/image4097.png"/><Relationship Id="rId714" Type="http://schemas.openxmlformats.org/officeDocument/2006/relationships/image" Target="../media/image4098.png"/><Relationship Id="rId715" Type="http://schemas.openxmlformats.org/officeDocument/2006/relationships/image" Target="../media/image4099.png"/><Relationship Id="rId716" Type="http://schemas.openxmlformats.org/officeDocument/2006/relationships/image" Target="../media/image4100.png"/><Relationship Id="rId717" Type="http://schemas.openxmlformats.org/officeDocument/2006/relationships/image" Target="../media/image4101.png"/><Relationship Id="rId718" Type="http://schemas.openxmlformats.org/officeDocument/2006/relationships/image" Target="../media/image4102.png"/><Relationship Id="rId719" Type="http://schemas.openxmlformats.org/officeDocument/2006/relationships/image" Target="../media/image4103.png"/><Relationship Id="rId720" Type="http://schemas.openxmlformats.org/officeDocument/2006/relationships/image" Target="../media/image4104.png"/><Relationship Id="rId721" Type="http://schemas.openxmlformats.org/officeDocument/2006/relationships/image" Target="../media/image4105.png"/><Relationship Id="rId722" Type="http://schemas.openxmlformats.org/officeDocument/2006/relationships/image" Target="../media/image4106.png"/><Relationship Id="rId723" Type="http://schemas.openxmlformats.org/officeDocument/2006/relationships/image" Target="../media/image4107.png"/><Relationship Id="rId724" Type="http://schemas.openxmlformats.org/officeDocument/2006/relationships/image" Target="../media/image4108.png"/><Relationship Id="rId725" Type="http://schemas.openxmlformats.org/officeDocument/2006/relationships/image" Target="../media/image4109.png"/><Relationship Id="rId726" Type="http://schemas.openxmlformats.org/officeDocument/2006/relationships/image" Target="../media/image4110.png"/><Relationship Id="rId727" Type="http://schemas.openxmlformats.org/officeDocument/2006/relationships/image" Target="../media/image4111.png"/><Relationship Id="rId728" Type="http://schemas.openxmlformats.org/officeDocument/2006/relationships/image" Target="../media/image4112.png"/><Relationship Id="rId729" Type="http://schemas.openxmlformats.org/officeDocument/2006/relationships/image" Target="../media/image4113.png"/><Relationship Id="rId730" Type="http://schemas.openxmlformats.org/officeDocument/2006/relationships/image" Target="../media/image4114.png"/><Relationship Id="rId731" Type="http://schemas.openxmlformats.org/officeDocument/2006/relationships/image" Target="../media/image4115.png"/><Relationship Id="rId732" Type="http://schemas.openxmlformats.org/officeDocument/2006/relationships/image" Target="../media/image4116.png"/><Relationship Id="rId733" Type="http://schemas.openxmlformats.org/officeDocument/2006/relationships/image" Target="../media/image4117.png"/><Relationship Id="rId734" Type="http://schemas.openxmlformats.org/officeDocument/2006/relationships/image" Target="../media/image4118.png"/><Relationship Id="rId735" Type="http://schemas.openxmlformats.org/officeDocument/2006/relationships/image" Target="../media/image4119.png"/><Relationship Id="rId736" Type="http://schemas.openxmlformats.org/officeDocument/2006/relationships/image" Target="../media/image4120.png"/><Relationship Id="rId737" Type="http://schemas.openxmlformats.org/officeDocument/2006/relationships/image" Target="../media/image4121.png"/><Relationship Id="rId738" Type="http://schemas.openxmlformats.org/officeDocument/2006/relationships/image" Target="../media/image4122.png"/><Relationship Id="rId739" Type="http://schemas.openxmlformats.org/officeDocument/2006/relationships/image" Target="../media/image4123.png"/><Relationship Id="rId740" Type="http://schemas.openxmlformats.org/officeDocument/2006/relationships/image" Target="../media/image4124.png"/><Relationship Id="rId741" Type="http://schemas.openxmlformats.org/officeDocument/2006/relationships/image" Target="../media/image4125.png"/><Relationship Id="rId742" Type="http://schemas.openxmlformats.org/officeDocument/2006/relationships/image" Target="../media/image4126.png"/><Relationship Id="rId743" Type="http://schemas.openxmlformats.org/officeDocument/2006/relationships/image" Target="../media/image4127.png"/><Relationship Id="rId744" Type="http://schemas.openxmlformats.org/officeDocument/2006/relationships/image" Target="../media/image4128.png"/><Relationship Id="rId745" Type="http://schemas.openxmlformats.org/officeDocument/2006/relationships/image" Target="../media/image4129.png"/><Relationship Id="rId746" Type="http://schemas.openxmlformats.org/officeDocument/2006/relationships/image" Target="../media/image4130.png"/><Relationship Id="rId747" Type="http://schemas.openxmlformats.org/officeDocument/2006/relationships/image" Target="../media/image4131.png"/><Relationship Id="rId748" Type="http://schemas.openxmlformats.org/officeDocument/2006/relationships/image" Target="../media/image4132.png"/><Relationship Id="rId749" Type="http://schemas.openxmlformats.org/officeDocument/2006/relationships/image" Target="../media/image4133.png"/><Relationship Id="rId750" Type="http://schemas.openxmlformats.org/officeDocument/2006/relationships/image" Target="../media/image4134.png"/><Relationship Id="rId751" Type="http://schemas.openxmlformats.org/officeDocument/2006/relationships/image" Target="../media/image4135.png"/><Relationship Id="rId752" Type="http://schemas.openxmlformats.org/officeDocument/2006/relationships/image" Target="../media/image4136.png"/><Relationship Id="rId753" Type="http://schemas.openxmlformats.org/officeDocument/2006/relationships/image" Target="../media/image4137.png"/><Relationship Id="rId754" Type="http://schemas.openxmlformats.org/officeDocument/2006/relationships/image" Target="../media/image4138.png"/><Relationship Id="rId755" Type="http://schemas.openxmlformats.org/officeDocument/2006/relationships/image" Target="../media/image4139.png"/><Relationship Id="rId756" Type="http://schemas.openxmlformats.org/officeDocument/2006/relationships/image" Target="../media/image4140.png"/><Relationship Id="rId757" Type="http://schemas.openxmlformats.org/officeDocument/2006/relationships/image" Target="../media/image4141.png"/><Relationship Id="rId758" Type="http://schemas.openxmlformats.org/officeDocument/2006/relationships/image" Target="../media/image4142.png"/><Relationship Id="rId759" Type="http://schemas.openxmlformats.org/officeDocument/2006/relationships/image" Target="../media/image4143.png"/><Relationship Id="rId760" Type="http://schemas.openxmlformats.org/officeDocument/2006/relationships/image" Target="../media/image4144.png"/><Relationship Id="rId761" Type="http://schemas.openxmlformats.org/officeDocument/2006/relationships/image" Target="../media/image4145.png"/><Relationship Id="rId762" Type="http://schemas.openxmlformats.org/officeDocument/2006/relationships/image" Target="../media/image4146.png"/><Relationship Id="rId763" Type="http://schemas.openxmlformats.org/officeDocument/2006/relationships/image" Target="../media/image4147.png"/><Relationship Id="rId764" Type="http://schemas.openxmlformats.org/officeDocument/2006/relationships/image" Target="../media/image4148.png"/><Relationship Id="rId765" Type="http://schemas.openxmlformats.org/officeDocument/2006/relationships/image" Target="../media/image4149.png"/><Relationship Id="rId766" Type="http://schemas.openxmlformats.org/officeDocument/2006/relationships/image" Target="../media/image4150.png"/><Relationship Id="rId767" Type="http://schemas.openxmlformats.org/officeDocument/2006/relationships/image" Target="../media/image4151.png"/><Relationship Id="rId768" Type="http://schemas.openxmlformats.org/officeDocument/2006/relationships/image" Target="../media/image4152.png"/><Relationship Id="rId769" Type="http://schemas.openxmlformats.org/officeDocument/2006/relationships/image" Target="../media/image4153.png"/><Relationship Id="rId770" Type="http://schemas.openxmlformats.org/officeDocument/2006/relationships/image" Target="../media/image4154.png"/><Relationship Id="rId771" Type="http://schemas.openxmlformats.org/officeDocument/2006/relationships/image" Target="../media/image4155.png"/><Relationship Id="rId772" Type="http://schemas.openxmlformats.org/officeDocument/2006/relationships/image" Target="../media/image4156.png"/><Relationship Id="rId773" Type="http://schemas.openxmlformats.org/officeDocument/2006/relationships/image" Target="../media/image4157.png"/><Relationship Id="rId774" Type="http://schemas.openxmlformats.org/officeDocument/2006/relationships/image" Target="../media/image4158.png"/><Relationship Id="rId775" Type="http://schemas.openxmlformats.org/officeDocument/2006/relationships/image" Target="../media/image4159.png"/><Relationship Id="rId776" Type="http://schemas.openxmlformats.org/officeDocument/2006/relationships/image" Target="../media/image4160.png"/><Relationship Id="rId777" Type="http://schemas.openxmlformats.org/officeDocument/2006/relationships/image" Target="../media/image4161.png"/><Relationship Id="rId778" Type="http://schemas.openxmlformats.org/officeDocument/2006/relationships/image" Target="../media/image4162.png"/><Relationship Id="rId779" Type="http://schemas.openxmlformats.org/officeDocument/2006/relationships/image" Target="../media/image4163.png"/><Relationship Id="rId780" Type="http://schemas.openxmlformats.org/officeDocument/2006/relationships/image" Target="../media/image4164.png"/><Relationship Id="rId781" Type="http://schemas.openxmlformats.org/officeDocument/2006/relationships/image" Target="../media/image4165.png"/><Relationship Id="rId782" Type="http://schemas.openxmlformats.org/officeDocument/2006/relationships/image" Target="../media/image4166.png"/><Relationship Id="rId783" Type="http://schemas.openxmlformats.org/officeDocument/2006/relationships/image" Target="../media/image4167.png"/><Relationship Id="rId784" Type="http://schemas.openxmlformats.org/officeDocument/2006/relationships/image" Target="../media/image4168.png"/><Relationship Id="rId785" Type="http://schemas.openxmlformats.org/officeDocument/2006/relationships/image" Target="../media/image4169.png"/><Relationship Id="rId786" Type="http://schemas.openxmlformats.org/officeDocument/2006/relationships/image" Target="../media/image4170.png"/><Relationship Id="rId787" Type="http://schemas.openxmlformats.org/officeDocument/2006/relationships/image" Target="../media/image4171.png"/><Relationship Id="rId788" Type="http://schemas.openxmlformats.org/officeDocument/2006/relationships/image" Target="../media/image4172.png"/><Relationship Id="rId789" Type="http://schemas.openxmlformats.org/officeDocument/2006/relationships/image" Target="../media/image4173.png"/><Relationship Id="rId790" Type="http://schemas.openxmlformats.org/officeDocument/2006/relationships/image" Target="../media/image4174.png"/><Relationship Id="rId791" Type="http://schemas.openxmlformats.org/officeDocument/2006/relationships/image" Target="../media/image4175.png"/><Relationship Id="rId792" Type="http://schemas.openxmlformats.org/officeDocument/2006/relationships/image" Target="../media/image4176.png"/><Relationship Id="rId793" Type="http://schemas.openxmlformats.org/officeDocument/2006/relationships/image" Target="../media/image4177.png"/><Relationship Id="rId794" Type="http://schemas.openxmlformats.org/officeDocument/2006/relationships/image" Target="../media/image4178.png"/><Relationship Id="rId795" Type="http://schemas.openxmlformats.org/officeDocument/2006/relationships/image" Target="../media/image4179.png"/><Relationship Id="rId796" Type="http://schemas.openxmlformats.org/officeDocument/2006/relationships/image" Target="../media/image4180.png"/><Relationship Id="rId797" Type="http://schemas.openxmlformats.org/officeDocument/2006/relationships/image" Target="../media/image4181.png"/><Relationship Id="rId798" Type="http://schemas.openxmlformats.org/officeDocument/2006/relationships/image" Target="../media/image4182.png"/><Relationship Id="rId799" Type="http://schemas.openxmlformats.org/officeDocument/2006/relationships/image" Target="../media/image4183.png"/><Relationship Id="rId800" Type="http://schemas.openxmlformats.org/officeDocument/2006/relationships/image" Target="../media/image4184.png"/><Relationship Id="rId801" Type="http://schemas.openxmlformats.org/officeDocument/2006/relationships/image" Target="../media/image4185.png"/><Relationship Id="rId802" Type="http://schemas.openxmlformats.org/officeDocument/2006/relationships/image" Target="../media/image4186.png"/><Relationship Id="rId803" Type="http://schemas.openxmlformats.org/officeDocument/2006/relationships/image" Target="../media/image4187.png"/><Relationship Id="rId804" Type="http://schemas.openxmlformats.org/officeDocument/2006/relationships/image" Target="../media/image4188.png"/><Relationship Id="rId805" Type="http://schemas.openxmlformats.org/officeDocument/2006/relationships/image" Target="../media/image4189.png"/><Relationship Id="rId806" Type="http://schemas.openxmlformats.org/officeDocument/2006/relationships/image" Target="../media/image4190.png"/><Relationship Id="rId807" Type="http://schemas.openxmlformats.org/officeDocument/2006/relationships/image" Target="../media/image4191.png"/><Relationship Id="rId808" Type="http://schemas.openxmlformats.org/officeDocument/2006/relationships/image" Target="../media/image4192.png"/><Relationship Id="rId809" Type="http://schemas.openxmlformats.org/officeDocument/2006/relationships/image" Target="../media/image4193.png"/><Relationship Id="rId810" Type="http://schemas.openxmlformats.org/officeDocument/2006/relationships/image" Target="../media/image4194.png"/><Relationship Id="rId811" Type="http://schemas.openxmlformats.org/officeDocument/2006/relationships/image" Target="../media/image4195.png"/><Relationship Id="rId812" Type="http://schemas.openxmlformats.org/officeDocument/2006/relationships/image" Target="../media/image4196.png"/><Relationship Id="rId813" Type="http://schemas.openxmlformats.org/officeDocument/2006/relationships/image" Target="../media/image4197.png"/><Relationship Id="rId814" Type="http://schemas.openxmlformats.org/officeDocument/2006/relationships/image" Target="../media/image4198.png"/><Relationship Id="rId815" Type="http://schemas.openxmlformats.org/officeDocument/2006/relationships/image" Target="../media/image4199.png"/><Relationship Id="rId816" Type="http://schemas.openxmlformats.org/officeDocument/2006/relationships/image" Target="../media/image4200.png"/><Relationship Id="rId817" Type="http://schemas.openxmlformats.org/officeDocument/2006/relationships/image" Target="../media/image4201.png"/><Relationship Id="rId818" Type="http://schemas.openxmlformats.org/officeDocument/2006/relationships/image" Target="../media/image4202.png"/><Relationship Id="rId819" Type="http://schemas.openxmlformats.org/officeDocument/2006/relationships/image" Target="../media/image4203.png"/><Relationship Id="rId820" Type="http://schemas.openxmlformats.org/officeDocument/2006/relationships/image" Target="../media/image4204.png"/><Relationship Id="rId821" Type="http://schemas.openxmlformats.org/officeDocument/2006/relationships/image" Target="../media/image4205.png"/><Relationship Id="rId822" Type="http://schemas.openxmlformats.org/officeDocument/2006/relationships/image" Target="../media/image4206.png"/><Relationship Id="rId823" Type="http://schemas.openxmlformats.org/officeDocument/2006/relationships/image" Target="../media/image4207.png"/><Relationship Id="rId824" Type="http://schemas.openxmlformats.org/officeDocument/2006/relationships/image" Target="../media/image4208.png"/><Relationship Id="rId825" Type="http://schemas.openxmlformats.org/officeDocument/2006/relationships/image" Target="../media/image4209.png"/><Relationship Id="rId826" Type="http://schemas.openxmlformats.org/officeDocument/2006/relationships/image" Target="../media/image4210.png"/><Relationship Id="rId827" Type="http://schemas.openxmlformats.org/officeDocument/2006/relationships/image" Target="../media/image4211.png"/><Relationship Id="rId828" Type="http://schemas.openxmlformats.org/officeDocument/2006/relationships/image" Target="../media/image4212.png"/><Relationship Id="rId829" Type="http://schemas.openxmlformats.org/officeDocument/2006/relationships/image" Target="../media/image4213.png"/><Relationship Id="rId830" Type="http://schemas.openxmlformats.org/officeDocument/2006/relationships/image" Target="../media/image4214.png"/><Relationship Id="rId831" Type="http://schemas.openxmlformats.org/officeDocument/2006/relationships/image" Target="../media/image4215.png"/><Relationship Id="rId832" Type="http://schemas.openxmlformats.org/officeDocument/2006/relationships/image" Target="../media/image4216.png"/><Relationship Id="rId833" Type="http://schemas.openxmlformats.org/officeDocument/2006/relationships/image" Target="../media/image4217.png"/><Relationship Id="rId834" Type="http://schemas.openxmlformats.org/officeDocument/2006/relationships/image" Target="../media/image4218.png"/><Relationship Id="rId835" Type="http://schemas.openxmlformats.org/officeDocument/2006/relationships/image" Target="../media/image4219.png"/><Relationship Id="rId836" Type="http://schemas.openxmlformats.org/officeDocument/2006/relationships/image" Target="../media/image4220.png"/><Relationship Id="rId837" Type="http://schemas.openxmlformats.org/officeDocument/2006/relationships/image" Target="../media/image4221.png"/><Relationship Id="rId838" Type="http://schemas.openxmlformats.org/officeDocument/2006/relationships/image" Target="../media/image4222.png"/><Relationship Id="rId839" Type="http://schemas.openxmlformats.org/officeDocument/2006/relationships/image" Target="../media/image4223.png"/><Relationship Id="rId840" Type="http://schemas.openxmlformats.org/officeDocument/2006/relationships/image" Target="../media/image4224.png"/><Relationship Id="rId841" Type="http://schemas.openxmlformats.org/officeDocument/2006/relationships/image" Target="../media/image4225.png"/><Relationship Id="rId842" Type="http://schemas.openxmlformats.org/officeDocument/2006/relationships/image" Target="../media/image4226.png"/><Relationship Id="rId843" Type="http://schemas.openxmlformats.org/officeDocument/2006/relationships/image" Target="../media/image4227.png"/><Relationship Id="rId844" Type="http://schemas.openxmlformats.org/officeDocument/2006/relationships/image" Target="../media/image4228.png"/><Relationship Id="rId845" Type="http://schemas.openxmlformats.org/officeDocument/2006/relationships/image" Target="../media/image4229.png"/><Relationship Id="rId846" Type="http://schemas.openxmlformats.org/officeDocument/2006/relationships/image" Target="../media/image4230.png"/><Relationship Id="rId847" Type="http://schemas.openxmlformats.org/officeDocument/2006/relationships/image" Target="../media/image4231.png"/><Relationship Id="rId848" Type="http://schemas.openxmlformats.org/officeDocument/2006/relationships/image" Target="../media/image4232.png"/><Relationship Id="rId849" Type="http://schemas.openxmlformats.org/officeDocument/2006/relationships/image" Target="../media/image4233.png"/><Relationship Id="rId850" Type="http://schemas.openxmlformats.org/officeDocument/2006/relationships/image" Target="../media/image4234.png"/><Relationship Id="rId851" Type="http://schemas.openxmlformats.org/officeDocument/2006/relationships/image" Target="../media/image4235.png"/><Relationship Id="rId852" Type="http://schemas.openxmlformats.org/officeDocument/2006/relationships/image" Target="../media/image4236.png"/><Relationship Id="rId853" Type="http://schemas.openxmlformats.org/officeDocument/2006/relationships/image" Target="../media/image4237.png"/><Relationship Id="rId854" Type="http://schemas.openxmlformats.org/officeDocument/2006/relationships/image" Target="../media/image4238.png"/><Relationship Id="rId855" Type="http://schemas.openxmlformats.org/officeDocument/2006/relationships/image" Target="../media/image4239.png"/><Relationship Id="rId856" Type="http://schemas.openxmlformats.org/officeDocument/2006/relationships/image" Target="../media/image4240.png"/><Relationship Id="rId857" Type="http://schemas.openxmlformats.org/officeDocument/2006/relationships/image" Target="../media/image4241.png"/><Relationship Id="rId858" Type="http://schemas.openxmlformats.org/officeDocument/2006/relationships/image" Target="../media/image4242.png"/><Relationship Id="rId859" Type="http://schemas.openxmlformats.org/officeDocument/2006/relationships/image" Target="../media/image4243.png"/><Relationship Id="rId860" Type="http://schemas.openxmlformats.org/officeDocument/2006/relationships/image" Target="../media/image4244.png"/><Relationship Id="rId861" Type="http://schemas.openxmlformats.org/officeDocument/2006/relationships/image" Target="../media/image4245.png"/><Relationship Id="rId862" Type="http://schemas.openxmlformats.org/officeDocument/2006/relationships/image" Target="../media/image4246.png"/><Relationship Id="rId863" Type="http://schemas.openxmlformats.org/officeDocument/2006/relationships/image" Target="../media/image4247.png"/><Relationship Id="rId864" Type="http://schemas.openxmlformats.org/officeDocument/2006/relationships/image" Target="../media/image4248.png"/><Relationship Id="rId865" Type="http://schemas.openxmlformats.org/officeDocument/2006/relationships/image" Target="../media/image4249.png"/><Relationship Id="rId866" Type="http://schemas.openxmlformats.org/officeDocument/2006/relationships/image" Target="../media/image4250.png"/><Relationship Id="rId867" Type="http://schemas.openxmlformats.org/officeDocument/2006/relationships/image" Target="../media/image4251.png"/><Relationship Id="rId868" Type="http://schemas.openxmlformats.org/officeDocument/2006/relationships/image" Target="../media/image4252.png"/><Relationship Id="rId869" Type="http://schemas.openxmlformats.org/officeDocument/2006/relationships/image" Target="../media/image4253.png"/><Relationship Id="rId870" Type="http://schemas.openxmlformats.org/officeDocument/2006/relationships/image" Target="../media/image4254.png"/><Relationship Id="rId871" Type="http://schemas.openxmlformats.org/officeDocument/2006/relationships/image" Target="../media/image4255.png"/><Relationship Id="rId872" Type="http://schemas.openxmlformats.org/officeDocument/2006/relationships/image" Target="../media/image4256.png"/><Relationship Id="rId873" Type="http://schemas.openxmlformats.org/officeDocument/2006/relationships/image" Target="../media/image4257.png"/><Relationship Id="rId874" Type="http://schemas.openxmlformats.org/officeDocument/2006/relationships/image" Target="../media/image4258.png"/><Relationship Id="rId875" Type="http://schemas.openxmlformats.org/officeDocument/2006/relationships/image" Target="../media/image4259.png"/><Relationship Id="rId876" Type="http://schemas.openxmlformats.org/officeDocument/2006/relationships/image" Target="../media/image4260.png"/><Relationship Id="rId877" Type="http://schemas.openxmlformats.org/officeDocument/2006/relationships/image" Target="../media/image4261.png"/><Relationship Id="rId878" Type="http://schemas.openxmlformats.org/officeDocument/2006/relationships/image" Target="../media/image4262.png"/><Relationship Id="rId879" Type="http://schemas.openxmlformats.org/officeDocument/2006/relationships/image" Target="../media/image4263.png"/><Relationship Id="rId880" Type="http://schemas.openxmlformats.org/officeDocument/2006/relationships/image" Target="../media/image4264.png"/><Relationship Id="rId881" Type="http://schemas.openxmlformats.org/officeDocument/2006/relationships/image" Target="../media/image4265.png"/><Relationship Id="rId882" Type="http://schemas.openxmlformats.org/officeDocument/2006/relationships/image" Target="../media/image4266.png"/><Relationship Id="rId883" Type="http://schemas.openxmlformats.org/officeDocument/2006/relationships/image" Target="../media/image4267.png"/><Relationship Id="rId884" Type="http://schemas.openxmlformats.org/officeDocument/2006/relationships/image" Target="../media/image4268.png"/><Relationship Id="rId885" Type="http://schemas.openxmlformats.org/officeDocument/2006/relationships/image" Target="../media/image4269.png"/><Relationship Id="rId886" Type="http://schemas.openxmlformats.org/officeDocument/2006/relationships/image" Target="../media/image4270.png"/><Relationship Id="rId887" Type="http://schemas.openxmlformats.org/officeDocument/2006/relationships/image" Target="../media/image4271.png"/><Relationship Id="rId888" Type="http://schemas.openxmlformats.org/officeDocument/2006/relationships/image" Target="../media/image4272.png"/><Relationship Id="rId889" Type="http://schemas.openxmlformats.org/officeDocument/2006/relationships/image" Target="../media/image4273.png"/><Relationship Id="rId890" Type="http://schemas.openxmlformats.org/officeDocument/2006/relationships/image" Target="../media/image4274.png"/><Relationship Id="rId891" Type="http://schemas.openxmlformats.org/officeDocument/2006/relationships/image" Target="../media/image4275.png"/><Relationship Id="rId892" Type="http://schemas.openxmlformats.org/officeDocument/2006/relationships/image" Target="../media/image4276.png"/><Relationship Id="rId893" Type="http://schemas.openxmlformats.org/officeDocument/2006/relationships/image" Target="../media/image4277.png"/><Relationship Id="rId894" Type="http://schemas.openxmlformats.org/officeDocument/2006/relationships/image" Target="../media/image4278.png"/><Relationship Id="rId895" Type="http://schemas.openxmlformats.org/officeDocument/2006/relationships/image" Target="../media/image4279.png"/><Relationship Id="rId896" Type="http://schemas.openxmlformats.org/officeDocument/2006/relationships/image" Target="../media/image4280.png"/><Relationship Id="rId897" Type="http://schemas.openxmlformats.org/officeDocument/2006/relationships/image" Target="../media/image4281.png"/><Relationship Id="rId898" Type="http://schemas.openxmlformats.org/officeDocument/2006/relationships/image" Target="../media/image4282.png"/><Relationship Id="rId899" Type="http://schemas.openxmlformats.org/officeDocument/2006/relationships/image" Target="../media/image4283.png"/><Relationship Id="rId900" Type="http://schemas.openxmlformats.org/officeDocument/2006/relationships/image" Target="../media/image4284.png"/><Relationship Id="rId901" Type="http://schemas.openxmlformats.org/officeDocument/2006/relationships/image" Target="../media/image4285.png"/><Relationship Id="rId902" Type="http://schemas.openxmlformats.org/officeDocument/2006/relationships/image" Target="../media/image4286.png"/><Relationship Id="rId903" Type="http://schemas.openxmlformats.org/officeDocument/2006/relationships/image" Target="../media/image4287.png"/><Relationship Id="rId904" Type="http://schemas.openxmlformats.org/officeDocument/2006/relationships/image" Target="../media/image4288.png"/><Relationship Id="rId905" Type="http://schemas.openxmlformats.org/officeDocument/2006/relationships/image" Target="../media/image4289.png"/><Relationship Id="rId906" Type="http://schemas.openxmlformats.org/officeDocument/2006/relationships/image" Target="../media/image4290.png"/><Relationship Id="rId907" Type="http://schemas.openxmlformats.org/officeDocument/2006/relationships/image" Target="../media/image4291.png"/><Relationship Id="rId908" Type="http://schemas.openxmlformats.org/officeDocument/2006/relationships/image" Target="../media/image4292.png"/><Relationship Id="rId909" Type="http://schemas.openxmlformats.org/officeDocument/2006/relationships/image" Target="../media/image4293.png"/><Relationship Id="rId910" Type="http://schemas.openxmlformats.org/officeDocument/2006/relationships/image" Target="../media/image4294.png"/><Relationship Id="rId911" Type="http://schemas.openxmlformats.org/officeDocument/2006/relationships/image" Target="../media/image4295.png"/><Relationship Id="rId912" Type="http://schemas.openxmlformats.org/officeDocument/2006/relationships/image" Target="../media/image4296.png"/><Relationship Id="rId913" Type="http://schemas.openxmlformats.org/officeDocument/2006/relationships/image" Target="../media/image4297.png"/><Relationship Id="rId914" Type="http://schemas.openxmlformats.org/officeDocument/2006/relationships/image" Target="../media/image4298.png"/><Relationship Id="rId915" Type="http://schemas.openxmlformats.org/officeDocument/2006/relationships/image" Target="../media/image4299.png"/><Relationship Id="rId916" Type="http://schemas.openxmlformats.org/officeDocument/2006/relationships/image" Target="../media/image4300.png"/><Relationship Id="rId917" Type="http://schemas.openxmlformats.org/officeDocument/2006/relationships/image" Target="../media/image4301.png"/><Relationship Id="rId918" Type="http://schemas.openxmlformats.org/officeDocument/2006/relationships/image" Target="../media/image4302.png"/><Relationship Id="rId919" Type="http://schemas.openxmlformats.org/officeDocument/2006/relationships/image" Target="../media/image4303.png"/><Relationship Id="rId920" Type="http://schemas.openxmlformats.org/officeDocument/2006/relationships/image" Target="../media/image4304.png"/><Relationship Id="rId921" Type="http://schemas.openxmlformats.org/officeDocument/2006/relationships/image" Target="../media/image4305.png"/><Relationship Id="rId922" Type="http://schemas.openxmlformats.org/officeDocument/2006/relationships/image" Target="../media/image4306.png"/><Relationship Id="rId923" Type="http://schemas.openxmlformats.org/officeDocument/2006/relationships/image" Target="../media/image4307.png"/><Relationship Id="rId924" Type="http://schemas.openxmlformats.org/officeDocument/2006/relationships/image" Target="../media/image4308.png"/><Relationship Id="rId925" Type="http://schemas.openxmlformats.org/officeDocument/2006/relationships/image" Target="../media/image4309.png"/><Relationship Id="rId926" Type="http://schemas.openxmlformats.org/officeDocument/2006/relationships/image" Target="../media/image4310.png"/><Relationship Id="rId927" Type="http://schemas.openxmlformats.org/officeDocument/2006/relationships/image" Target="../media/image4311.png"/><Relationship Id="rId928" Type="http://schemas.openxmlformats.org/officeDocument/2006/relationships/image" Target="../media/image4312.png"/><Relationship Id="rId929" Type="http://schemas.openxmlformats.org/officeDocument/2006/relationships/image" Target="../media/image4313.png"/><Relationship Id="rId930" Type="http://schemas.openxmlformats.org/officeDocument/2006/relationships/image" Target="../media/image4314.png"/><Relationship Id="rId931" Type="http://schemas.openxmlformats.org/officeDocument/2006/relationships/image" Target="../media/image4315.png"/><Relationship Id="rId932" Type="http://schemas.openxmlformats.org/officeDocument/2006/relationships/image" Target="../media/image4316.png"/><Relationship Id="rId933" Type="http://schemas.openxmlformats.org/officeDocument/2006/relationships/image" Target="../media/image4317.png"/><Relationship Id="rId934" Type="http://schemas.openxmlformats.org/officeDocument/2006/relationships/image" Target="../media/image4318.png"/><Relationship Id="rId935" Type="http://schemas.openxmlformats.org/officeDocument/2006/relationships/image" Target="../media/image4319.png"/><Relationship Id="rId936" Type="http://schemas.openxmlformats.org/officeDocument/2006/relationships/image" Target="../media/image4320.png"/><Relationship Id="rId937" Type="http://schemas.openxmlformats.org/officeDocument/2006/relationships/image" Target="../media/image4321.png"/><Relationship Id="rId938" Type="http://schemas.openxmlformats.org/officeDocument/2006/relationships/image" Target="../media/image4322.png"/><Relationship Id="rId939" Type="http://schemas.openxmlformats.org/officeDocument/2006/relationships/image" Target="../media/image4323.png"/><Relationship Id="rId940" Type="http://schemas.openxmlformats.org/officeDocument/2006/relationships/image" Target="../media/image4324.png"/><Relationship Id="rId941" Type="http://schemas.openxmlformats.org/officeDocument/2006/relationships/image" Target="../media/image4325.png"/><Relationship Id="rId942" Type="http://schemas.openxmlformats.org/officeDocument/2006/relationships/image" Target="../media/image4326.png"/><Relationship Id="rId943" Type="http://schemas.openxmlformats.org/officeDocument/2006/relationships/image" Target="../media/image4327.png"/><Relationship Id="rId944" Type="http://schemas.openxmlformats.org/officeDocument/2006/relationships/image" Target="../media/image4328.png"/><Relationship Id="rId945" Type="http://schemas.openxmlformats.org/officeDocument/2006/relationships/image" Target="../media/image4329.png"/><Relationship Id="rId946" Type="http://schemas.openxmlformats.org/officeDocument/2006/relationships/image" Target="../media/image4330.png"/><Relationship Id="rId947" Type="http://schemas.openxmlformats.org/officeDocument/2006/relationships/image" Target="../media/image4331.png"/><Relationship Id="rId948" Type="http://schemas.openxmlformats.org/officeDocument/2006/relationships/image" Target="../media/image4332.png"/><Relationship Id="rId949" Type="http://schemas.openxmlformats.org/officeDocument/2006/relationships/image" Target="../media/image4333.png"/><Relationship Id="rId950" Type="http://schemas.openxmlformats.org/officeDocument/2006/relationships/image" Target="../media/image4334.png"/><Relationship Id="rId951" Type="http://schemas.openxmlformats.org/officeDocument/2006/relationships/image" Target="../media/image4335.png"/><Relationship Id="rId952" Type="http://schemas.openxmlformats.org/officeDocument/2006/relationships/image" Target="../media/image4336.png"/><Relationship Id="rId953" Type="http://schemas.openxmlformats.org/officeDocument/2006/relationships/image" Target="../media/image4337.png"/><Relationship Id="rId954" Type="http://schemas.openxmlformats.org/officeDocument/2006/relationships/image" Target="../media/image4338.png"/><Relationship Id="rId955" Type="http://schemas.openxmlformats.org/officeDocument/2006/relationships/image" Target="../media/image4339.png"/><Relationship Id="rId956" Type="http://schemas.openxmlformats.org/officeDocument/2006/relationships/image" Target="../media/image4340.png"/><Relationship Id="rId957" Type="http://schemas.openxmlformats.org/officeDocument/2006/relationships/image" Target="../media/image4341.png"/><Relationship Id="rId958" Type="http://schemas.openxmlformats.org/officeDocument/2006/relationships/image" Target="../media/image4342.png"/><Relationship Id="rId959" Type="http://schemas.openxmlformats.org/officeDocument/2006/relationships/image" Target="../media/image4343.png"/><Relationship Id="rId960" Type="http://schemas.openxmlformats.org/officeDocument/2006/relationships/image" Target="../media/image4344.png"/><Relationship Id="rId961" Type="http://schemas.openxmlformats.org/officeDocument/2006/relationships/image" Target="../media/image4345.png"/><Relationship Id="rId962" Type="http://schemas.openxmlformats.org/officeDocument/2006/relationships/image" Target="../media/image4346.png"/><Relationship Id="rId963" Type="http://schemas.openxmlformats.org/officeDocument/2006/relationships/image" Target="../media/image4347.png"/><Relationship Id="rId964" Type="http://schemas.openxmlformats.org/officeDocument/2006/relationships/image" Target="../media/image4348.png"/><Relationship Id="rId965" Type="http://schemas.openxmlformats.org/officeDocument/2006/relationships/image" Target="../media/image4349.png"/><Relationship Id="rId966" Type="http://schemas.openxmlformats.org/officeDocument/2006/relationships/image" Target="../media/image4350.png"/><Relationship Id="rId967" Type="http://schemas.openxmlformats.org/officeDocument/2006/relationships/image" Target="../media/image4351.png"/><Relationship Id="rId968" Type="http://schemas.openxmlformats.org/officeDocument/2006/relationships/image" Target="../media/image4352.png"/><Relationship Id="rId969" Type="http://schemas.openxmlformats.org/officeDocument/2006/relationships/image" Target="../media/image4353.png"/><Relationship Id="rId970" Type="http://schemas.openxmlformats.org/officeDocument/2006/relationships/image" Target="../media/image4354.png"/><Relationship Id="rId971" Type="http://schemas.openxmlformats.org/officeDocument/2006/relationships/image" Target="../media/image4355.png"/><Relationship Id="rId972" Type="http://schemas.openxmlformats.org/officeDocument/2006/relationships/image" Target="../media/image4356.png"/><Relationship Id="rId973" Type="http://schemas.openxmlformats.org/officeDocument/2006/relationships/image" Target="../media/image4357.png"/><Relationship Id="rId974" Type="http://schemas.openxmlformats.org/officeDocument/2006/relationships/image" Target="../media/image4358.png"/><Relationship Id="rId975" Type="http://schemas.openxmlformats.org/officeDocument/2006/relationships/image" Target="../media/image4359.png"/><Relationship Id="rId976" Type="http://schemas.openxmlformats.org/officeDocument/2006/relationships/image" Target="../media/image4360.png"/><Relationship Id="rId977" Type="http://schemas.openxmlformats.org/officeDocument/2006/relationships/image" Target="../media/image4361.png"/><Relationship Id="rId978" Type="http://schemas.openxmlformats.org/officeDocument/2006/relationships/image" Target="../media/image4362.png"/><Relationship Id="rId979" Type="http://schemas.openxmlformats.org/officeDocument/2006/relationships/image" Target="../media/image4363.png"/><Relationship Id="rId980" Type="http://schemas.openxmlformats.org/officeDocument/2006/relationships/image" Target="../media/image4364.png"/><Relationship Id="rId981" Type="http://schemas.openxmlformats.org/officeDocument/2006/relationships/image" Target="../media/image4365.png"/><Relationship Id="rId982" Type="http://schemas.openxmlformats.org/officeDocument/2006/relationships/image" Target="../media/image4366.png"/><Relationship Id="rId983" Type="http://schemas.openxmlformats.org/officeDocument/2006/relationships/image" Target="../media/image4367.png"/><Relationship Id="rId984" Type="http://schemas.openxmlformats.org/officeDocument/2006/relationships/image" Target="../media/image4368.png"/><Relationship Id="rId985" Type="http://schemas.openxmlformats.org/officeDocument/2006/relationships/image" Target="../media/image4369.png"/><Relationship Id="rId986" Type="http://schemas.openxmlformats.org/officeDocument/2006/relationships/image" Target="../media/image4370.png"/><Relationship Id="rId987" Type="http://schemas.openxmlformats.org/officeDocument/2006/relationships/image" Target="../media/image4371.png"/><Relationship Id="rId988" Type="http://schemas.openxmlformats.org/officeDocument/2006/relationships/image" Target="../media/image4372.png"/><Relationship Id="rId989" Type="http://schemas.openxmlformats.org/officeDocument/2006/relationships/image" Target="../media/image4373.png"/><Relationship Id="rId990" Type="http://schemas.openxmlformats.org/officeDocument/2006/relationships/image" Target="../media/image4374.png"/><Relationship Id="rId991" Type="http://schemas.openxmlformats.org/officeDocument/2006/relationships/image" Target="../media/image4375.png"/><Relationship Id="rId992" Type="http://schemas.openxmlformats.org/officeDocument/2006/relationships/image" Target="../media/image4376.png"/><Relationship Id="rId993" Type="http://schemas.openxmlformats.org/officeDocument/2006/relationships/image" Target="../media/image4377.png"/><Relationship Id="rId994" Type="http://schemas.openxmlformats.org/officeDocument/2006/relationships/image" Target="../media/image4378.png"/><Relationship Id="rId995" Type="http://schemas.openxmlformats.org/officeDocument/2006/relationships/image" Target="../media/image4379.png"/><Relationship Id="rId996" Type="http://schemas.openxmlformats.org/officeDocument/2006/relationships/image" Target="../media/image4380.png"/><Relationship Id="rId997" Type="http://schemas.openxmlformats.org/officeDocument/2006/relationships/image" Target="../media/image4381.png"/><Relationship Id="rId998" Type="http://schemas.openxmlformats.org/officeDocument/2006/relationships/image" Target="../media/image4382.png"/><Relationship Id="rId999" Type="http://schemas.openxmlformats.org/officeDocument/2006/relationships/image" Target="../media/image4383.png"/><Relationship Id="rId1000" Type="http://schemas.openxmlformats.org/officeDocument/2006/relationships/image" Target="../media/image4384.png"/><Relationship Id="rId1001" Type="http://schemas.openxmlformats.org/officeDocument/2006/relationships/image" Target="../media/image4385.png"/><Relationship Id="rId1002" Type="http://schemas.openxmlformats.org/officeDocument/2006/relationships/image" Target="../media/image4386.png"/><Relationship Id="rId1003" Type="http://schemas.openxmlformats.org/officeDocument/2006/relationships/image" Target="../media/image4387.png"/><Relationship Id="rId1004" Type="http://schemas.openxmlformats.org/officeDocument/2006/relationships/image" Target="../media/image4388.png"/><Relationship Id="rId1005" Type="http://schemas.openxmlformats.org/officeDocument/2006/relationships/image" Target="../media/image4389.png"/><Relationship Id="rId1006" Type="http://schemas.openxmlformats.org/officeDocument/2006/relationships/image" Target="../media/image4390.png"/><Relationship Id="rId1007" Type="http://schemas.openxmlformats.org/officeDocument/2006/relationships/image" Target="../media/image4391.png"/><Relationship Id="rId1008" Type="http://schemas.openxmlformats.org/officeDocument/2006/relationships/image" Target="../media/image4392.png"/><Relationship Id="rId1009" Type="http://schemas.openxmlformats.org/officeDocument/2006/relationships/image" Target="../media/image4393.png"/><Relationship Id="rId1010" Type="http://schemas.openxmlformats.org/officeDocument/2006/relationships/image" Target="../media/image4394.png"/><Relationship Id="rId1011" Type="http://schemas.openxmlformats.org/officeDocument/2006/relationships/image" Target="../media/image4395.png"/><Relationship Id="rId1012" Type="http://schemas.openxmlformats.org/officeDocument/2006/relationships/image" Target="../media/image4396.png"/><Relationship Id="rId1013" Type="http://schemas.openxmlformats.org/officeDocument/2006/relationships/image" Target="../media/image4397.png"/><Relationship Id="rId1014" Type="http://schemas.openxmlformats.org/officeDocument/2006/relationships/image" Target="../media/image4398.png"/><Relationship Id="rId1015" Type="http://schemas.openxmlformats.org/officeDocument/2006/relationships/image" Target="../media/image4399.png"/><Relationship Id="rId1016" Type="http://schemas.openxmlformats.org/officeDocument/2006/relationships/image" Target="../media/image4400.png"/><Relationship Id="rId1017" Type="http://schemas.openxmlformats.org/officeDocument/2006/relationships/image" Target="../media/image4401.png"/><Relationship Id="rId1018" Type="http://schemas.openxmlformats.org/officeDocument/2006/relationships/image" Target="../media/image4402.png"/><Relationship Id="rId1019" Type="http://schemas.openxmlformats.org/officeDocument/2006/relationships/image" Target="../media/image4403.png"/><Relationship Id="rId1020" Type="http://schemas.openxmlformats.org/officeDocument/2006/relationships/image" Target="../media/image4404.png"/><Relationship Id="rId1021" Type="http://schemas.openxmlformats.org/officeDocument/2006/relationships/image" Target="../media/image4405.png"/><Relationship Id="rId1022" Type="http://schemas.openxmlformats.org/officeDocument/2006/relationships/image" Target="../media/image4406.png"/><Relationship Id="rId1023" Type="http://schemas.openxmlformats.org/officeDocument/2006/relationships/image" Target="../media/image4407.png"/><Relationship Id="rId1024" Type="http://schemas.openxmlformats.org/officeDocument/2006/relationships/image" Target="../media/image4408.png"/><Relationship Id="rId1025" Type="http://schemas.openxmlformats.org/officeDocument/2006/relationships/image" Target="../media/image4409.png"/><Relationship Id="rId1026" Type="http://schemas.openxmlformats.org/officeDocument/2006/relationships/image" Target="../media/image4410.png"/><Relationship Id="rId1027" Type="http://schemas.openxmlformats.org/officeDocument/2006/relationships/image" Target="../media/image4411.png"/><Relationship Id="rId1028" Type="http://schemas.openxmlformats.org/officeDocument/2006/relationships/image" Target="../media/image4412.png"/><Relationship Id="rId1029" Type="http://schemas.openxmlformats.org/officeDocument/2006/relationships/image" Target="../media/image4413.png"/><Relationship Id="rId1030" Type="http://schemas.openxmlformats.org/officeDocument/2006/relationships/image" Target="../media/image4414.png"/><Relationship Id="rId1031" Type="http://schemas.openxmlformats.org/officeDocument/2006/relationships/image" Target="../media/image4415.png"/><Relationship Id="rId1032" Type="http://schemas.openxmlformats.org/officeDocument/2006/relationships/image" Target="../media/image4416.png"/><Relationship Id="rId1033" Type="http://schemas.openxmlformats.org/officeDocument/2006/relationships/image" Target="../media/image4417.png"/><Relationship Id="rId1034" Type="http://schemas.openxmlformats.org/officeDocument/2006/relationships/image" Target="../media/image4418.png"/><Relationship Id="rId1035" Type="http://schemas.openxmlformats.org/officeDocument/2006/relationships/image" Target="../media/image4419.png"/><Relationship Id="rId1036" Type="http://schemas.openxmlformats.org/officeDocument/2006/relationships/image" Target="../media/image4420.png"/><Relationship Id="rId1037" Type="http://schemas.openxmlformats.org/officeDocument/2006/relationships/image" Target="../media/image4421.png"/><Relationship Id="rId1038" Type="http://schemas.openxmlformats.org/officeDocument/2006/relationships/image" Target="../media/image4422.png"/><Relationship Id="rId1039" Type="http://schemas.openxmlformats.org/officeDocument/2006/relationships/image" Target="../media/image4423.png"/><Relationship Id="rId1040" Type="http://schemas.openxmlformats.org/officeDocument/2006/relationships/image" Target="../media/image4424.png"/><Relationship Id="rId1041" Type="http://schemas.openxmlformats.org/officeDocument/2006/relationships/image" Target="../media/image4425.png"/><Relationship Id="rId1042" Type="http://schemas.openxmlformats.org/officeDocument/2006/relationships/image" Target="../media/image4426.png"/><Relationship Id="rId1043" Type="http://schemas.openxmlformats.org/officeDocument/2006/relationships/image" Target="../media/image4427.png"/><Relationship Id="rId1044" Type="http://schemas.openxmlformats.org/officeDocument/2006/relationships/image" Target="../media/image4428.png"/><Relationship Id="rId1045" Type="http://schemas.openxmlformats.org/officeDocument/2006/relationships/image" Target="../media/image4429.png"/><Relationship Id="rId1046" Type="http://schemas.openxmlformats.org/officeDocument/2006/relationships/image" Target="../media/image4430.png"/><Relationship Id="rId1047" Type="http://schemas.openxmlformats.org/officeDocument/2006/relationships/image" Target="../media/image4431.png"/><Relationship Id="rId1048" Type="http://schemas.openxmlformats.org/officeDocument/2006/relationships/image" Target="../media/image4432.png"/><Relationship Id="rId1049" Type="http://schemas.openxmlformats.org/officeDocument/2006/relationships/image" Target="../media/image4433.png"/><Relationship Id="rId1050" Type="http://schemas.openxmlformats.org/officeDocument/2006/relationships/image" Target="../media/image4434.png"/><Relationship Id="rId1051" Type="http://schemas.openxmlformats.org/officeDocument/2006/relationships/image" Target="../media/image4435.png"/><Relationship Id="rId1052" Type="http://schemas.openxmlformats.org/officeDocument/2006/relationships/image" Target="../media/image4436.png"/><Relationship Id="rId1053" Type="http://schemas.openxmlformats.org/officeDocument/2006/relationships/image" Target="../media/image4437.png"/><Relationship Id="rId1054" Type="http://schemas.openxmlformats.org/officeDocument/2006/relationships/image" Target="../media/image4438.png"/><Relationship Id="rId1055" Type="http://schemas.openxmlformats.org/officeDocument/2006/relationships/image" Target="../media/image4439.png"/><Relationship Id="rId1056" Type="http://schemas.openxmlformats.org/officeDocument/2006/relationships/image" Target="../media/image4440.png"/><Relationship Id="rId1057" Type="http://schemas.openxmlformats.org/officeDocument/2006/relationships/image" Target="../media/image4441.png"/><Relationship Id="rId1058" Type="http://schemas.openxmlformats.org/officeDocument/2006/relationships/image" Target="../media/image4442.png"/><Relationship Id="rId1059" Type="http://schemas.openxmlformats.org/officeDocument/2006/relationships/image" Target="../media/image4443.png"/><Relationship Id="rId1060" Type="http://schemas.openxmlformats.org/officeDocument/2006/relationships/image" Target="../media/image4444.png"/><Relationship Id="rId1061" Type="http://schemas.openxmlformats.org/officeDocument/2006/relationships/image" Target="../media/image4445.png"/><Relationship Id="rId1062" Type="http://schemas.openxmlformats.org/officeDocument/2006/relationships/image" Target="../media/image4446.png"/><Relationship Id="rId1063" Type="http://schemas.openxmlformats.org/officeDocument/2006/relationships/image" Target="../media/image4447.png"/><Relationship Id="rId1064" Type="http://schemas.openxmlformats.org/officeDocument/2006/relationships/image" Target="../media/image4448.png"/><Relationship Id="rId1065" Type="http://schemas.openxmlformats.org/officeDocument/2006/relationships/image" Target="../media/image4449.png"/><Relationship Id="rId1066" Type="http://schemas.openxmlformats.org/officeDocument/2006/relationships/image" Target="../media/image4450.png"/><Relationship Id="rId1067" Type="http://schemas.openxmlformats.org/officeDocument/2006/relationships/image" Target="../media/image4451.png"/><Relationship Id="rId1068" Type="http://schemas.openxmlformats.org/officeDocument/2006/relationships/image" Target="../media/image4452.png"/><Relationship Id="rId1069" Type="http://schemas.openxmlformats.org/officeDocument/2006/relationships/image" Target="../media/image4453.png"/><Relationship Id="rId1070" Type="http://schemas.openxmlformats.org/officeDocument/2006/relationships/image" Target="../media/image4454.png"/><Relationship Id="rId1071" Type="http://schemas.openxmlformats.org/officeDocument/2006/relationships/image" Target="../media/image4455.png"/><Relationship Id="rId1072" Type="http://schemas.openxmlformats.org/officeDocument/2006/relationships/image" Target="../media/image4456.png"/><Relationship Id="rId1073" Type="http://schemas.openxmlformats.org/officeDocument/2006/relationships/image" Target="../media/image4457.png"/><Relationship Id="rId1074" Type="http://schemas.openxmlformats.org/officeDocument/2006/relationships/image" Target="../media/image4458.png"/><Relationship Id="rId1075" Type="http://schemas.openxmlformats.org/officeDocument/2006/relationships/image" Target="../media/image4459.png"/><Relationship Id="rId1076" Type="http://schemas.openxmlformats.org/officeDocument/2006/relationships/image" Target="../media/image4460.png"/><Relationship Id="rId1077" Type="http://schemas.openxmlformats.org/officeDocument/2006/relationships/image" Target="../media/image4461.png"/><Relationship Id="rId1078" Type="http://schemas.openxmlformats.org/officeDocument/2006/relationships/image" Target="../media/image4462.png"/><Relationship Id="rId1079" Type="http://schemas.openxmlformats.org/officeDocument/2006/relationships/image" Target="../media/image4463.png"/><Relationship Id="rId1080" Type="http://schemas.openxmlformats.org/officeDocument/2006/relationships/image" Target="../media/image4464.wmf"/><Relationship Id="rId1081" Type="http://schemas.openxmlformats.org/officeDocument/2006/relationships/image" Target="../media/image4465.wmf"/><Relationship Id="rId1082" Type="http://schemas.openxmlformats.org/officeDocument/2006/relationships/image" Target="../media/image4466.png"/><Relationship Id="rId1083" Type="http://schemas.openxmlformats.org/officeDocument/2006/relationships/image" Target="../media/image4467.png"/><Relationship Id="rId1084" Type="http://schemas.openxmlformats.org/officeDocument/2006/relationships/image" Target="../media/image4468.png"/><Relationship Id="rId1085" Type="http://schemas.openxmlformats.org/officeDocument/2006/relationships/image" Target="../media/image4469.png"/><Relationship Id="rId1086" Type="http://schemas.openxmlformats.org/officeDocument/2006/relationships/image" Target="../media/image4470.png"/><Relationship Id="rId1087" Type="http://schemas.openxmlformats.org/officeDocument/2006/relationships/image" Target="../media/image4471.png"/><Relationship Id="rId1088" Type="http://schemas.openxmlformats.org/officeDocument/2006/relationships/image" Target="../media/image4472.png"/><Relationship Id="rId1089" Type="http://schemas.openxmlformats.org/officeDocument/2006/relationships/image" Target="../media/image4473.png"/><Relationship Id="rId1090" Type="http://schemas.openxmlformats.org/officeDocument/2006/relationships/image" Target="../media/image4474.png"/><Relationship Id="rId1091" Type="http://schemas.openxmlformats.org/officeDocument/2006/relationships/image" Target="../media/image4475.png"/><Relationship Id="rId1092" Type="http://schemas.openxmlformats.org/officeDocument/2006/relationships/image" Target="../media/image4476.png"/><Relationship Id="rId1093" Type="http://schemas.openxmlformats.org/officeDocument/2006/relationships/image" Target="../media/image4477.png"/><Relationship Id="rId1094" Type="http://schemas.openxmlformats.org/officeDocument/2006/relationships/image" Target="../media/image4478.png"/><Relationship Id="rId1095" Type="http://schemas.openxmlformats.org/officeDocument/2006/relationships/image" Target="../media/image4479.png"/><Relationship Id="rId1096" Type="http://schemas.openxmlformats.org/officeDocument/2006/relationships/image" Target="../media/image4480.png"/><Relationship Id="rId1097" Type="http://schemas.openxmlformats.org/officeDocument/2006/relationships/image" Target="../media/image4481.png"/><Relationship Id="rId1098" Type="http://schemas.openxmlformats.org/officeDocument/2006/relationships/image" Target="../media/image4482.png"/><Relationship Id="rId1099" Type="http://schemas.openxmlformats.org/officeDocument/2006/relationships/image" Target="../media/image4483.png"/><Relationship Id="rId1100" Type="http://schemas.openxmlformats.org/officeDocument/2006/relationships/image" Target="../media/image4484.png"/><Relationship Id="rId1101" Type="http://schemas.openxmlformats.org/officeDocument/2006/relationships/image" Target="../media/image4485.png"/><Relationship Id="rId1102" Type="http://schemas.openxmlformats.org/officeDocument/2006/relationships/image" Target="../media/image4486.png"/><Relationship Id="rId1103" Type="http://schemas.openxmlformats.org/officeDocument/2006/relationships/image" Target="../media/image4487.png"/><Relationship Id="rId1104" Type="http://schemas.openxmlformats.org/officeDocument/2006/relationships/image" Target="../media/image4488.png"/><Relationship Id="rId1105" Type="http://schemas.openxmlformats.org/officeDocument/2006/relationships/image" Target="../media/image4489.png"/><Relationship Id="rId1106" Type="http://schemas.openxmlformats.org/officeDocument/2006/relationships/image" Target="../media/image4490.png"/><Relationship Id="rId1107" Type="http://schemas.openxmlformats.org/officeDocument/2006/relationships/image" Target="../media/image4491.png"/><Relationship Id="rId1108" Type="http://schemas.openxmlformats.org/officeDocument/2006/relationships/image" Target="../media/image4492.png"/><Relationship Id="rId1109" Type="http://schemas.openxmlformats.org/officeDocument/2006/relationships/image" Target="../media/image4493.png"/><Relationship Id="rId1110" Type="http://schemas.openxmlformats.org/officeDocument/2006/relationships/image" Target="../media/image4494.png"/><Relationship Id="rId1111" Type="http://schemas.openxmlformats.org/officeDocument/2006/relationships/image" Target="../media/image4495.png"/><Relationship Id="rId1112" Type="http://schemas.openxmlformats.org/officeDocument/2006/relationships/image" Target="../media/image4496.png"/><Relationship Id="rId1113" Type="http://schemas.openxmlformats.org/officeDocument/2006/relationships/image" Target="../media/image4497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49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19</xdr:col>
      <xdr:colOff>0</xdr:colOff>
      <xdr:row>799</xdr:row>
      <xdr:rowOff>0</xdr:rowOff>
    </xdr:from>
    <xdr:to>
      <xdr:col>19</xdr:col>
      <xdr:colOff>246960</xdr:colOff>
      <xdr:row>799</xdr:row>
      <xdr:rowOff>161280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15234120" y="151911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800</xdr:row>
      <xdr:rowOff>0</xdr:rowOff>
    </xdr:from>
    <xdr:to>
      <xdr:col>19</xdr:col>
      <xdr:colOff>246960</xdr:colOff>
      <xdr:row>800</xdr:row>
      <xdr:rowOff>161280</xdr:rowOff>
    </xdr:to>
    <xdr:pic>
      <xdr:nvPicPr>
        <xdr:cNvPr id="1" name="Imagen 2" descr=""/>
        <xdr:cNvPicPr/>
      </xdr:nvPicPr>
      <xdr:blipFill>
        <a:blip r:embed="rId2"/>
        <a:stretch/>
      </xdr:blipFill>
      <xdr:spPr>
        <a:xfrm>
          <a:off x="15234120" y="152101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801</xdr:row>
      <xdr:rowOff>0</xdr:rowOff>
    </xdr:from>
    <xdr:to>
      <xdr:col>19</xdr:col>
      <xdr:colOff>246960</xdr:colOff>
      <xdr:row>801</xdr:row>
      <xdr:rowOff>161280</xdr:rowOff>
    </xdr:to>
    <xdr:pic>
      <xdr:nvPicPr>
        <xdr:cNvPr id="2" name="Imagen 3" descr=""/>
        <xdr:cNvPicPr/>
      </xdr:nvPicPr>
      <xdr:blipFill>
        <a:blip r:embed="rId3"/>
        <a:stretch/>
      </xdr:blipFill>
      <xdr:spPr>
        <a:xfrm>
          <a:off x="15234120" y="152291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802</xdr:row>
      <xdr:rowOff>360</xdr:rowOff>
    </xdr:from>
    <xdr:to>
      <xdr:col>19</xdr:col>
      <xdr:colOff>246960</xdr:colOff>
      <xdr:row>802</xdr:row>
      <xdr:rowOff>161640</xdr:rowOff>
    </xdr:to>
    <xdr:pic>
      <xdr:nvPicPr>
        <xdr:cNvPr id="3" name="Imagen 4" descr=""/>
        <xdr:cNvPicPr/>
      </xdr:nvPicPr>
      <xdr:blipFill>
        <a:blip r:embed="rId4"/>
        <a:stretch/>
      </xdr:blipFill>
      <xdr:spPr>
        <a:xfrm>
          <a:off x="15234120" y="1524826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803</xdr:row>
      <xdr:rowOff>360</xdr:rowOff>
    </xdr:from>
    <xdr:to>
      <xdr:col>19</xdr:col>
      <xdr:colOff>246960</xdr:colOff>
      <xdr:row>803</xdr:row>
      <xdr:rowOff>161640</xdr:rowOff>
    </xdr:to>
    <xdr:pic>
      <xdr:nvPicPr>
        <xdr:cNvPr id="4" name="Imagen 5" descr=""/>
        <xdr:cNvPicPr/>
      </xdr:nvPicPr>
      <xdr:blipFill>
        <a:blip r:embed="rId5"/>
        <a:stretch/>
      </xdr:blipFill>
      <xdr:spPr>
        <a:xfrm>
          <a:off x="15234120" y="1526731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804</xdr:row>
      <xdr:rowOff>360</xdr:rowOff>
    </xdr:from>
    <xdr:to>
      <xdr:col>19</xdr:col>
      <xdr:colOff>246960</xdr:colOff>
      <xdr:row>804</xdr:row>
      <xdr:rowOff>161640</xdr:rowOff>
    </xdr:to>
    <xdr:pic>
      <xdr:nvPicPr>
        <xdr:cNvPr id="5" name="Imagen 6" descr=""/>
        <xdr:cNvPicPr/>
      </xdr:nvPicPr>
      <xdr:blipFill>
        <a:blip r:embed="rId6"/>
        <a:stretch/>
      </xdr:blipFill>
      <xdr:spPr>
        <a:xfrm>
          <a:off x="15234120" y="152863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805</xdr:row>
      <xdr:rowOff>0</xdr:rowOff>
    </xdr:from>
    <xdr:to>
      <xdr:col>19</xdr:col>
      <xdr:colOff>246960</xdr:colOff>
      <xdr:row>805</xdr:row>
      <xdr:rowOff>161280</xdr:rowOff>
    </xdr:to>
    <xdr:pic>
      <xdr:nvPicPr>
        <xdr:cNvPr id="6" name="Imagen 7" descr=""/>
        <xdr:cNvPicPr/>
      </xdr:nvPicPr>
      <xdr:blipFill>
        <a:blip r:embed="rId7"/>
        <a:stretch/>
      </xdr:blipFill>
      <xdr:spPr>
        <a:xfrm>
          <a:off x="15234120" y="153054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806</xdr:row>
      <xdr:rowOff>0</xdr:rowOff>
    </xdr:from>
    <xdr:to>
      <xdr:col>19</xdr:col>
      <xdr:colOff>246960</xdr:colOff>
      <xdr:row>806</xdr:row>
      <xdr:rowOff>161280</xdr:rowOff>
    </xdr:to>
    <xdr:pic>
      <xdr:nvPicPr>
        <xdr:cNvPr id="7" name="Imagen 8" descr=""/>
        <xdr:cNvPicPr/>
      </xdr:nvPicPr>
      <xdr:blipFill>
        <a:blip r:embed="rId8"/>
        <a:stretch/>
      </xdr:blipFill>
      <xdr:spPr>
        <a:xfrm>
          <a:off x="15234120" y="153244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808</xdr:row>
      <xdr:rowOff>360</xdr:rowOff>
    </xdr:from>
    <xdr:to>
      <xdr:col>19</xdr:col>
      <xdr:colOff>246960</xdr:colOff>
      <xdr:row>808</xdr:row>
      <xdr:rowOff>161640</xdr:rowOff>
    </xdr:to>
    <xdr:pic>
      <xdr:nvPicPr>
        <xdr:cNvPr id="8" name="Imagen 9" descr=""/>
        <xdr:cNvPicPr/>
      </xdr:nvPicPr>
      <xdr:blipFill>
        <a:blip r:embed="rId9"/>
        <a:stretch/>
      </xdr:blipFill>
      <xdr:spPr>
        <a:xfrm>
          <a:off x="15234120" y="1536256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809</xdr:row>
      <xdr:rowOff>360</xdr:rowOff>
    </xdr:from>
    <xdr:to>
      <xdr:col>19</xdr:col>
      <xdr:colOff>246960</xdr:colOff>
      <xdr:row>809</xdr:row>
      <xdr:rowOff>161640</xdr:rowOff>
    </xdr:to>
    <xdr:pic>
      <xdr:nvPicPr>
        <xdr:cNvPr id="9" name="Imagen 10" descr=""/>
        <xdr:cNvPicPr/>
      </xdr:nvPicPr>
      <xdr:blipFill>
        <a:blip r:embed="rId10"/>
        <a:stretch/>
      </xdr:blipFill>
      <xdr:spPr>
        <a:xfrm>
          <a:off x="15234120" y="1538161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810</xdr:row>
      <xdr:rowOff>360</xdr:rowOff>
    </xdr:from>
    <xdr:to>
      <xdr:col>19</xdr:col>
      <xdr:colOff>246960</xdr:colOff>
      <xdr:row>810</xdr:row>
      <xdr:rowOff>161640</xdr:rowOff>
    </xdr:to>
    <xdr:pic>
      <xdr:nvPicPr>
        <xdr:cNvPr id="10" name="Imagen 11" descr=""/>
        <xdr:cNvPicPr/>
      </xdr:nvPicPr>
      <xdr:blipFill>
        <a:blip r:embed="rId11"/>
        <a:stretch/>
      </xdr:blipFill>
      <xdr:spPr>
        <a:xfrm>
          <a:off x="15234120" y="154006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811</xdr:row>
      <xdr:rowOff>0</xdr:rowOff>
    </xdr:from>
    <xdr:to>
      <xdr:col>19</xdr:col>
      <xdr:colOff>246960</xdr:colOff>
      <xdr:row>811</xdr:row>
      <xdr:rowOff>161280</xdr:rowOff>
    </xdr:to>
    <xdr:pic>
      <xdr:nvPicPr>
        <xdr:cNvPr id="11" name="Imagen 12" descr=""/>
        <xdr:cNvPicPr/>
      </xdr:nvPicPr>
      <xdr:blipFill>
        <a:blip r:embed="rId12"/>
        <a:stretch/>
      </xdr:blipFill>
      <xdr:spPr>
        <a:xfrm>
          <a:off x="15234120" y="154197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812</xdr:row>
      <xdr:rowOff>0</xdr:rowOff>
    </xdr:from>
    <xdr:to>
      <xdr:col>19</xdr:col>
      <xdr:colOff>246960</xdr:colOff>
      <xdr:row>812</xdr:row>
      <xdr:rowOff>161280</xdr:rowOff>
    </xdr:to>
    <xdr:pic>
      <xdr:nvPicPr>
        <xdr:cNvPr id="12" name="Imagen 13" descr=""/>
        <xdr:cNvPicPr/>
      </xdr:nvPicPr>
      <xdr:blipFill>
        <a:blip r:embed="rId13"/>
        <a:stretch/>
      </xdr:blipFill>
      <xdr:spPr>
        <a:xfrm>
          <a:off x="15234120" y="154387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813</xdr:row>
      <xdr:rowOff>0</xdr:rowOff>
    </xdr:from>
    <xdr:to>
      <xdr:col>19</xdr:col>
      <xdr:colOff>246960</xdr:colOff>
      <xdr:row>813</xdr:row>
      <xdr:rowOff>161280</xdr:rowOff>
    </xdr:to>
    <xdr:pic>
      <xdr:nvPicPr>
        <xdr:cNvPr id="13" name="Imagen 14" descr=""/>
        <xdr:cNvPicPr/>
      </xdr:nvPicPr>
      <xdr:blipFill>
        <a:blip r:embed="rId14"/>
        <a:stretch/>
      </xdr:blipFill>
      <xdr:spPr>
        <a:xfrm>
          <a:off x="15234120" y="154577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814</xdr:row>
      <xdr:rowOff>360</xdr:rowOff>
    </xdr:from>
    <xdr:to>
      <xdr:col>19</xdr:col>
      <xdr:colOff>246960</xdr:colOff>
      <xdr:row>814</xdr:row>
      <xdr:rowOff>161640</xdr:rowOff>
    </xdr:to>
    <xdr:pic>
      <xdr:nvPicPr>
        <xdr:cNvPr id="14" name="Imagen 15" descr=""/>
        <xdr:cNvPicPr/>
      </xdr:nvPicPr>
      <xdr:blipFill>
        <a:blip r:embed="rId15"/>
        <a:stretch/>
      </xdr:blipFill>
      <xdr:spPr>
        <a:xfrm>
          <a:off x="15234120" y="1547686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816</xdr:row>
      <xdr:rowOff>360</xdr:rowOff>
    </xdr:from>
    <xdr:to>
      <xdr:col>19</xdr:col>
      <xdr:colOff>246960</xdr:colOff>
      <xdr:row>816</xdr:row>
      <xdr:rowOff>161640</xdr:rowOff>
    </xdr:to>
    <xdr:pic>
      <xdr:nvPicPr>
        <xdr:cNvPr id="15" name="Imagen 16" descr=""/>
        <xdr:cNvPicPr/>
      </xdr:nvPicPr>
      <xdr:blipFill>
        <a:blip r:embed="rId16"/>
        <a:stretch/>
      </xdr:blipFill>
      <xdr:spPr>
        <a:xfrm>
          <a:off x="15234120" y="155149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817</xdr:row>
      <xdr:rowOff>0</xdr:rowOff>
    </xdr:from>
    <xdr:to>
      <xdr:col>19</xdr:col>
      <xdr:colOff>246960</xdr:colOff>
      <xdr:row>817</xdr:row>
      <xdr:rowOff>161280</xdr:rowOff>
    </xdr:to>
    <xdr:pic>
      <xdr:nvPicPr>
        <xdr:cNvPr id="16" name="Imagen 17" descr=""/>
        <xdr:cNvPicPr/>
      </xdr:nvPicPr>
      <xdr:blipFill>
        <a:blip r:embed="rId17"/>
        <a:stretch/>
      </xdr:blipFill>
      <xdr:spPr>
        <a:xfrm>
          <a:off x="15234120" y="155340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818</xdr:row>
      <xdr:rowOff>0</xdr:rowOff>
    </xdr:from>
    <xdr:to>
      <xdr:col>19</xdr:col>
      <xdr:colOff>246960</xdr:colOff>
      <xdr:row>818</xdr:row>
      <xdr:rowOff>161280</xdr:rowOff>
    </xdr:to>
    <xdr:pic>
      <xdr:nvPicPr>
        <xdr:cNvPr id="17" name="Imagen 18" descr=""/>
        <xdr:cNvPicPr/>
      </xdr:nvPicPr>
      <xdr:blipFill>
        <a:blip r:embed="rId18"/>
        <a:stretch/>
      </xdr:blipFill>
      <xdr:spPr>
        <a:xfrm>
          <a:off x="15234120" y="155530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819</xdr:row>
      <xdr:rowOff>0</xdr:rowOff>
    </xdr:from>
    <xdr:to>
      <xdr:col>19</xdr:col>
      <xdr:colOff>246960</xdr:colOff>
      <xdr:row>819</xdr:row>
      <xdr:rowOff>161280</xdr:rowOff>
    </xdr:to>
    <xdr:pic>
      <xdr:nvPicPr>
        <xdr:cNvPr id="18" name="Imagen 19" descr=""/>
        <xdr:cNvPicPr/>
      </xdr:nvPicPr>
      <xdr:blipFill>
        <a:blip r:embed="rId19"/>
        <a:stretch/>
      </xdr:blipFill>
      <xdr:spPr>
        <a:xfrm>
          <a:off x="15234120" y="155720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820</xdr:row>
      <xdr:rowOff>360</xdr:rowOff>
    </xdr:from>
    <xdr:to>
      <xdr:col>19</xdr:col>
      <xdr:colOff>246960</xdr:colOff>
      <xdr:row>820</xdr:row>
      <xdr:rowOff>161640</xdr:rowOff>
    </xdr:to>
    <xdr:pic>
      <xdr:nvPicPr>
        <xdr:cNvPr id="19" name="Imagen 20" descr=""/>
        <xdr:cNvPicPr/>
      </xdr:nvPicPr>
      <xdr:blipFill>
        <a:blip r:embed="rId20"/>
        <a:stretch/>
      </xdr:blipFill>
      <xdr:spPr>
        <a:xfrm>
          <a:off x="15234120" y="1559116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821</xdr:row>
      <xdr:rowOff>360</xdr:rowOff>
    </xdr:from>
    <xdr:to>
      <xdr:col>19</xdr:col>
      <xdr:colOff>246960</xdr:colOff>
      <xdr:row>821</xdr:row>
      <xdr:rowOff>161640</xdr:rowOff>
    </xdr:to>
    <xdr:pic>
      <xdr:nvPicPr>
        <xdr:cNvPr id="20" name="Imagen 21" descr=""/>
        <xdr:cNvPicPr/>
      </xdr:nvPicPr>
      <xdr:blipFill>
        <a:blip r:embed="rId21"/>
        <a:stretch/>
      </xdr:blipFill>
      <xdr:spPr>
        <a:xfrm>
          <a:off x="15234120" y="1561021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822</xdr:row>
      <xdr:rowOff>360</xdr:rowOff>
    </xdr:from>
    <xdr:to>
      <xdr:col>19</xdr:col>
      <xdr:colOff>246960</xdr:colOff>
      <xdr:row>822</xdr:row>
      <xdr:rowOff>161640</xdr:rowOff>
    </xdr:to>
    <xdr:pic>
      <xdr:nvPicPr>
        <xdr:cNvPr id="21" name="Imagen 22" descr=""/>
        <xdr:cNvPicPr/>
      </xdr:nvPicPr>
      <xdr:blipFill>
        <a:blip r:embed="rId22"/>
        <a:stretch/>
      </xdr:blipFill>
      <xdr:spPr>
        <a:xfrm>
          <a:off x="15234120" y="156292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824</xdr:row>
      <xdr:rowOff>0</xdr:rowOff>
    </xdr:from>
    <xdr:to>
      <xdr:col>19</xdr:col>
      <xdr:colOff>246960</xdr:colOff>
      <xdr:row>824</xdr:row>
      <xdr:rowOff>161280</xdr:rowOff>
    </xdr:to>
    <xdr:pic>
      <xdr:nvPicPr>
        <xdr:cNvPr id="22" name="Imagen 23" descr=""/>
        <xdr:cNvPicPr/>
      </xdr:nvPicPr>
      <xdr:blipFill>
        <a:blip r:embed="rId23"/>
        <a:stretch/>
      </xdr:blipFill>
      <xdr:spPr>
        <a:xfrm>
          <a:off x="15234120" y="156673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824</xdr:row>
      <xdr:rowOff>0</xdr:rowOff>
    </xdr:from>
    <xdr:to>
      <xdr:col>19</xdr:col>
      <xdr:colOff>246960</xdr:colOff>
      <xdr:row>824</xdr:row>
      <xdr:rowOff>161280</xdr:rowOff>
    </xdr:to>
    <xdr:pic>
      <xdr:nvPicPr>
        <xdr:cNvPr id="23" name="Imagen 24" descr=""/>
        <xdr:cNvPicPr/>
      </xdr:nvPicPr>
      <xdr:blipFill>
        <a:blip r:embed="rId24"/>
        <a:stretch/>
      </xdr:blipFill>
      <xdr:spPr>
        <a:xfrm>
          <a:off x="15234120" y="156673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825</xdr:row>
      <xdr:rowOff>0</xdr:rowOff>
    </xdr:from>
    <xdr:to>
      <xdr:col>19</xdr:col>
      <xdr:colOff>246960</xdr:colOff>
      <xdr:row>825</xdr:row>
      <xdr:rowOff>161280</xdr:rowOff>
    </xdr:to>
    <xdr:pic>
      <xdr:nvPicPr>
        <xdr:cNvPr id="24" name="Imagen 25" descr=""/>
        <xdr:cNvPicPr/>
      </xdr:nvPicPr>
      <xdr:blipFill>
        <a:blip r:embed="rId25"/>
        <a:stretch/>
      </xdr:blipFill>
      <xdr:spPr>
        <a:xfrm>
          <a:off x="15234120" y="156863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826</xdr:row>
      <xdr:rowOff>360</xdr:rowOff>
    </xdr:from>
    <xdr:to>
      <xdr:col>19</xdr:col>
      <xdr:colOff>246960</xdr:colOff>
      <xdr:row>826</xdr:row>
      <xdr:rowOff>161640</xdr:rowOff>
    </xdr:to>
    <xdr:pic>
      <xdr:nvPicPr>
        <xdr:cNvPr id="25" name="Imagen 26" descr=""/>
        <xdr:cNvPicPr/>
      </xdr:nvPicPr>
      <xdr:blipFill>
        <a:blip r:embed="rId26"/>
        <a:stretch/>
      </xdr:blipFill>
      <xdr:spPr>
        <a:xfrm>
          <a:off x="15234120" y="1570546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827</xdr:row>
      <xdr:rowOff>360</xdr:rowOff>
    </xdr:from>
    <xdr:to>
      <xdr:col>19</xdr:col>
      <xdr:colOff>246960</xdr:colOff>
      <xdr:row>827</xdr:row>
      <xdr:rowOff>161640</xdr:rowOff>
    </xdr:to>
    <xdr:pic>
      <xdr:nvPicPr>
        <xdr:cNvPr id="26" name="Imagen 27" descr=""/>
        <xdr:cNvPicPr/>
      </xdr:nvPicPr>
      <xdr:blipFill>
        <a:blip r:embed="rId27"/>
        <a:stretch/>
      </xdr:blipFill>
      <xdr:spPr>
        <a:xfrm>
          <a:off x="15234120" y="1572451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828</xdr:row>
      <xdr:rowOff>360</xdr:rowOff>
    </xdr:from>
    <xdr:to>
      <xdr:col>19</xdr:col>
      <xdr:colOff>246960</xdr:colOff>
      <xdr:row>828</xdr:row>
      <xdr:rowOff>161640</xdr:rowOff>
    </xdr:to>
    <xdr:pic>
      <xdr:nvPicPr>
        <xdr:cNvPr id="27" name="Imagen 28" descr=""/>
        <xdr:cNvPicPr/>
      </xdr:nvPicPr>
      <xdr:blipFill>
        <a:blip r:embed="rId28"/>
        <a:stretch/>
      </xdr:blipFill>
      <xdr:spPr>
        <a:xfrm>
          <a:off x="15234120" y="157435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828</xdr:row>
      <xdr:rowOff>360</xdr:rowOff>
    </xdr:from>
    <xdr:to>
      <xdr:col>19</xdr:col>
      <xdr:colOff>246960</xdr:colOff>
      <xdr:row>828</xdr:row>
      <xdr:rowOff>161640</xdr:rowOff>
    </xdr:to>
    <xdr:pic>
      <xdr:nvPicPr>
        <xdr:cNvPr id="28" name="Imagen 29" descr=""/>
        <xdr:cNvPicPr/>
      </xdr:nvPicPr>
      <xdr:blipFill>
        <a:blip r:embed="rId29"/>
        <a:stretch/>
      </xdr:blipFill>
      <xdr:spPr>
        <a:xfrm>
          <a:off x="15234120" y="157435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824</xdr:row>
      <xdr:rowOff>0</xdr:rowOff>
    </xdr:from>
    <xdr:to>
      <xdr:col>19</xdr:col>
      <xdr:colOff>246960</xdr:colOff>
      <xdr:row>824</xdr:row>
      <xdr:rowOff>161280</xdr:rowOff>
    </xdr:to>
    <xdr:pic>
      <xdr:nvPicPr>
        <xdr:cNvPr id="29" name="Imagen 30" descr=""/>
        <xdr:cNvPicPr/>
      </xdr:nvPicPr>
      <xdr:blipFill>
        <a:blip r:embed="rId30"/>
        <a:stretch/>
      </xdr:blipFill>
      <xdr:spPr>
        <a:xfrm>
          <a:off x="15234120" y="156673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825</xdr:row>
      <xdr:rowOff>0</xdr:rowOff>
    </xdr:from>
    <xdr:to>
      <xdr:col>19</xdr:col>
      <xdr:colOff>246960</xdr:colOff>
      <xdr:row>825</xdr:row>
      <xdr:rowOff>161280</xdr:rowOff>
    </xdr:to>
    <xdr:pic>
      <xdr:nvPicPr>
        <xdr:cNvPr id="30" name="Imagen 31" descr=""/>
        <xdr:cNvPicPr/>
      </xdr:nvPicPr>
      <xdr:blipFill>
        <a:blip r:embed="rId31"/>
        <a:stretch/>
      </xdr:blipFill>
      <xdr:spPr>
        <a:xfrm>
          <a:off x="15234120" y="156863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826</xdr:row>
      <xdr:rowOff>360</xdr:rowOff>
    </xdr:from>
    <xdr:to>
      <xdr:col>19</xdr:col>
      <xdr:colOff>246960</xdr:colOff>
      <xdr:row>826</xdr:row>
      <xdr:rowOff>161640</xdr:rowOff>
    </xdr:to>
    <xdr:pic>
      <xdr:nvPicPr>
        <xdr:cNvPr id="31" name="Imagen 32" descr=""/>
        <xdr:cNvPicPr/>
      </xdr:nvPicPr>
      <xdr:blipFill>
        <a:blip r:embed="rId32"/>
        <a:stretch/>
      </xdr:blipFill>
      <xdr:spPr>
        <a:xfrm>
          <a:off x="15234120" y="1570546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828</xdr:row>
      <xdr:rowOff>360</xdr:rowOff>
    </xdr:from>
    <xdr:to>
      <xdr:col>19</xdr:col>
      <xdr:colOff>246960</xdr:colOff>
      <xdr:row>828</xdr:row>
      <xdr:rowOff>161640</xdr:rowOff>
    </xdr:to>
    <xdr:pic>
      <xdr:nvPicPr>
        <xdr:cNvPr id="32" name="Imagen 33" descr=""/>
        <xdr:cNvPicPr/>
      </xdr:nvPicPr>
      <xdr:blipFill>
        <a:blip r:embed="rId33"/>
        <a:stretch/>
      </xdr:blipFill>
      <xdr:spPr>
        <a:xfrm>
          <a:off x="15234120" y="157435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829</xdr:row>
      <xdr:rowOff>0</xdr:rowOff>
    </xdr:from>
    <xdr:to>
      <xdr:col>19</xdr:col>
      <xdr:colOff>246960</xdr:colOff>
      <xdr:row>829</xdr:row>
      <xdr:rowOff>161280</xdr:rowOff>
    </xdr:to>
    <xdr:pic>
      <xdr:nvPicPr>
        <xdr:cNvPr id="33" name="Imagen 34" descr=""/>
        <xdr:cNvPicPr/>
      </xdr:nvPicPr>
      <xdr:blipFill>
        <a:blip r:embed="rId34"/>
        <a:stretch/>
      </xdr:blipFill>
      <xdr:spPr>
        <a:xfrm>
          <a:off x="15234120" y="157626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830</xdr:row>
      <xdr:rowOff>0</xdr:rowOff>
    </xdr:from>
    <xdr:to>
      <xdr:col>19</xdr:col>
      <xdr:colOff>246960</xdr:colOff>
      <xdr:row>830</xdr:row>
      <xdr:rowOff>161280</xdr:rowOff>
    </xdr:to>
    <xdr:pic>
      <xdr:nvPicPr>
        <xdr:cNvPr id="34" name="Imagen 35" descr=""/>
        <xdr:cNvPicPr/>
      </xdr:nvPicPr>
      <xdr:blipFill>
        <a:blip r:embed="rId35"/>
        <a:stretch/>
      </xdr:blipFill>
      <xdr:spPr>
        <a:xfrm>
          <a:off x="15234120" y="157816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832</xdr:row>
      <xdr:rowOff>360</xdr:rowOff>
    </xdr:from>
    <xdr:to>
      <xdr:col>19</xdr:col>
      <xdr:colOff>246960</xdr:colOff>
      <xdr:row>832</xdr:row>
      <xdr:rowOff>161640</xdr:rowOff>
    </xdr:to>
    <xdr:pic>
      <xdr:nvPicPr>
        <xdr:cNvPr id="35" name="Imagen 36" descr=""/>
        <xdr:cNvPicPr/>
      </xdr:nvPicPr>
      <xdr:blipFill>
        <a:blip r:embed="rId36"/>
        <a:stretch/>
      </xdr:blipFill>
      <xdr:spPr>
        <a:xfrm>
          <a:off x="15234120" y="1581976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833</xdr:row>
      <xdr:rowOff>360</xdr:rowOff>
    </xdr:from>
    <xdr:to>
      <xdr:col>19</xdr:col>
      <xdr:colOff>246960</xdr:colOff>
      <xdr:row>833</xdr:row>
      <xdr:rowOff>161640</xdr:rowOff>
    </xdr:to>
    <xdr:pic>
      <xdr:nvPicPr>
        <xdr:cNvPr id="36" name="Imagen 37" descr=""/>
        <xdr:cNvPicPr/>
      </xdr:nvPicPr>
      <xdr:blipFill>
        <a:blip r:embed="rId37"/>
        <a:stretch/>
      </xdr:blipFill>
      <xdr:spPr>
        <a:xfrm>
          <a:off x="15234120" y="1583881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834</xdr:row>
      <xdr:rowOff>360</xdr:rowOff>
    </xdr:from>
    <xdr:to>
      <xdr:col>19</xdr:col>
      <xdr:colOff>246960</xdr:colOff>
      <xdr:row>834</xdr:row>
      <xdr:rowOff>161640</xdr:rowOff>
    </xdr:to>
    <xdr:pic>
      <xdr:nvPicPr>
        <xdr:cNvPr id="37" name="Imagen 38" descr=""/>
        <xdr:cNvPicPr/>
      </xdr:nvPicPr>
      <xdr:blipFill>
        <a:blip r:embed="rId38"/>
        <a:stretch/>
      </xdr:blipFill>
      <xdr:spPr>
        <a:xfrm>
          <a:off x="15234120" y="158578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836</xdr:row>
      <xdr:rowOff>0</xdr:rowOff>
    </xdr:from>
    <xdr:to>
      <xdr:col>19</xdr:col>
      <xdr:colOff>246960</xdr:colOff>
      <xdr:row>836</xdr:row>
      <xdr:rowOff>161280</xdr:rowOff>
    </xdr:to>
    <xdr:pic>
      <xdr:nvPicPr>
        <xdr:cNvPr id="38" name="Imagen 39" descr=""/>
        <xdr:cNvPicPr/>
      </xdr:nvPicPr>
      <xdr:blipFill>
        <a:blip r:embed="rId39"/>
        <a:stretch/>
      </xdr:blipFill>
      <xdr:spPr>
        <a:xfrm>
          <a:off x="15234120" y="158959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837</xdr:row>
      <xdr:rowOff>0</xdr:rowOff>
    </xdr:from>
    <xdr:to>
      <xdr:col>19</xdr:col>
      <xdr:colOff>246960</xdr:colOff>
      <xdr:row>837</xdr:row>
      <xdr:rowOff>161280</xdr:rowOff>
    </xdr:to>
    <xdr:pic>
      <xdr:nvPicPr>
        <xdr:cNvPr id="39" name="Imagen 40" descr=""/>
        <xdr:cNvPicPr/>
      </xdr:nvPicPr>
      <xdr:blipFill>
        <a:blip r:embed="rId40"/>
        <a:stretch/>
      </xdr:blipFill>
      <xdr:spPr>
        <a:xfrm>
          <a:off x="15234120" y="159149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838</xdr:row>
      <xdr:rowOff>360</xdr:rowOff>
    </xdr:from>
    <xdr:to>
      <xdr:col>19</xdr:col>
      <xdr:colOff>246960</xdr:colOff>
      <xdr:row>838</xdr:row>
      <xdr:rowOff>161640</xdr:rowOff>
    </xdr:to>
    <xdr:pic>
      <xdr:nvPicPr>
        <xdr:cNvPr id="40" name="Imagen 41" descr=""/>
        <xdr:cNvPicPr/>
      </xdr:nvPicPr>
      <xdr:blipFill>
        <a:blip r:embed="rId41"/>
        <a:stretch/>
      </xdr:blipFill>
      <xdr:spPr>
        <a:xfrm>
          <a:off x="15234120" y="1593406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839</xdr:row>
      <xdr:rowOff>360</xdr:rowOff>
    </xdr:from>
    <xdr:to>
      <xdr:col>19</xdr:col>
      <xdr:colOff>246960</xdr:colOff>
      <xdr:row>839</xdr:row>
      <xdr:rowOff>161640</xdr:rowOff>
    </xdr:to>
    <xdr:pic>
      <xdr:nvPicPr>
        <xdr:cNvPr id="41" name="Imagen 42" descr=""/>
        <xdr:cNvPicPr/>
      </xdr:nvPicPr>
      <xdr:blipFill>
        <a:blip r:embed="rId42"/>
        <a:stretch/>
      </xdr:blipFill>
      <xdr:spPr>
        <a:xfrm>
          <a:off x="15234120" y="1595311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840</xdr:row>
      <xdr:rowOff>360</xdr:rowOff>
    </xdr:from>
    <xdr:to>
      <xdr:col>19</xdr:col>
      <xdr:colOff>246960</xdr:colOff>
      <xdr:row>840</xdr:row>
      <xdr:rowOff>161640</xdr:rowOff>
    </xdr:to>
    <xdr:pic>
      <xdr:nvPicPr>
        <xdr:cNvPr id="42" name="Imagen 43" descr=""/>
        <xdr:cNvPicPr/>
      </xdr:nvPicPr>
      <xdr:blipFill>
        <a:blip r:embed="rId43"/>
        <a:stretch/>
      </xdr:blipFill>
      <xdr:spPr>
        <a:xfrm>
          <a:off x="15234120" y="159721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841</xdr:row>
      <xdr:rowOff>0</xdr:rowOff>
    </xdr:from>
    <xdr:to>
      <xdr:col>19</xdr:col>
      <xdr:colOff>246960</xdr:colOff>
      <xdr:row>841</xdr:row>
      <xdr:rowOff>161280</xdr:rowOff>
    </xdr:to>
    <xdr:pic>
      <xdr:nvPicPr>
        <xdr:cNvPr id="43" name="Imagen 44" descr=""/>
        <xdr:cNvPicPr/>
      </xdr:nvPicPr>
      <xdr:blipFill>
        <a:blip r:embed="rId44"/>
        <a:stretch/>
      </xdr:blipFill>
      <xdr:spPr>
        <a:xfrm>
          <a:off x="15234120" y="159912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843</xdr:row>
      <xdr:rowOff>0</xdr:rowOff>
    </xdr:from>
    <xdr:to>
      <xdr:col>19</xdr:col>
      <xdr:colOff>246960</xdr:colOff>
      <xdr:row>843</xdr:row>
      <xdr:rowOff>161280</xdr:rowOff>
    </xdr:to>
    <xdr:pic>
      <xdr:nvPicPr>
        <xdr:cNvPr id="44" name="45 Imagen" descr="https://www10.bolivariano.com/banca_corporativa/imagenes/icono_acciones.png"/>
        <xdr:cNvPicPr/>
      </xdr:nvPicPr>
      <xdr:blipFill>
        <a:blip r:embed="rId45"/>
        <a:stretch/>
      </xdr:blipFill>
      <xdr:spPr>
        <a:xfrm>
          <a:off x="15234120" y="160292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844</xdr:row>
      <xdr:rowOff>360</xdr:rowOff>
    </xdr:from>
    <xdr:to>
      <xdr:col>19</xdr:col>
      <xdr:colOff>246960</xdr:colOff>
      <xdr:row>844</xdr:row>
      <xdr:rowOff>161640</xdr:rowOff>
    </xdr:to>
    <xdr:pic>
      <xdr:nvPicPr>
        <xdr:cNvPr id="45" name="46 Imagen" descr="https://www10.bolivariano.com/banca_corporativa/imagenes/icono_acciones.png"/>
        <xdr:cNvPicPr/>
      </xdr:nvPicPr>
      <xdr:blipFill>
        <a:blip r:embed="rId46"/>
        <a:stretch/>
      </xdr:blipFill>
      <xdr:spPr>
        <a:xfrm>
          <a:off x="15234120" y="1604836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845</xdr:row>
      <xdr:rowOff>360</xdr:rowOff>
    </xdr:from>
    <xdr:to>
      <xdr:col>19</xdr:col>
      <xdr:colOff>246960</xdr:colOff>
      <xdr:row>845</xdr:row>
      <xdr:rowOff>161640</xdr:rowOff>
    </xdr:to>
    <xdr:pic>
      <xdr:nvPicPr>
        <xdr:cNvPr id="46" name="47 Imagen" descr="https://www10.bolivariano.com/banca_corporativa/imagenes/icono_acciones.png"/>
        <xdr:cNvPicPr/>
      </xdr:nvPicPr>
      <xdr:blipFill>
        <a:blip r:embed="rId47"/>
        <a:stretch/>
      </xdr:blipFill>
      <xdr:spPr>
        <a:xfrm>
          <a:off x="15234120" y="1606741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846</xdr:row>
      <xdr:rowOff>360</xdr:rowOff>
    </xdr:from>
    <xdr:to>
      <xdr:col>19</xdr:col>
      <xdr:colOff>246960</xdr:colOff>
      <xdr:row>846</xdr:row>
      <xdr:rowOff>161640</xdr:rowOff>
    </xdr:to>
    <xdr:pic>
      <xdr:nvPicPr>
        <xdr:cNvPr id="47" name="48 Imagen" descr="https://www10.bolivariano.com/banca_corporativa/imagenes/icono_acciones.png"/>
        <xdr:cNvPicPr/>
      </xdr:nvPicPr>
      <xdr:blipFill>
        <a:blip r:embed="rId48"/>
        <a:stretch/>
      </xdr:blipFill>
      <xdr:spPr>
        <a:xfrm>
          <a:off x="15234120" y="160864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246960</xdr:colOff>
      <xdr:row>847</xdr:row>
      <xdr:rowOff>161280</xdr:rowOff>
    </xdr:to>
    <xdr:pic>
      <xdr:nvPicPr>
        <xdr:cNvPr id="48" name="49 Imagen" descr="https://www10.bolivariano.com/banca_corporativa/imagenes/icono_acciones.png"/>
        <xdr:cNvPicPr/>
      </xdr:nvPicPr>
      <xdr:blipFill>
        <a:blip r:embed="rId49"/>
        <a:stretch/>
      </xdr:blipFill>
      <xdr:spPr>
        <a:xfrm>
          <a:off x="15234120" y="161055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246960</xdr:colOff>
      <xdr:row>848</xdr:row>
      <xdr:rowOff>161280</xdr:rowOff>
    </xdr:to>
    <xdr:pic>
      <xdr:nvPicPr>
        <xdr:cNvPr id="49" name="50 Imagen" descr="https://www10.bolivariano.com/banca_corporativa/imagenes/icono_acciones.png"/>
        <xdr:cNvPicPr/>
      </xdr:nvPicPr>
      <xdr:blipFill>
        <a:blip r:embed="rId50"/>
        <a:stretch/>
      </xdr:blipFill>
      <xdr:spPr>
        <a:xfrm>
          <a:off x="15234120" y="161245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850</xdr:row>
      <xdr:rowOff>360</xdr:rowOff>
    </xdr:from>
    <xdr:to>
      <xdr:col>19</xdr:col>
      <xdr:colOff>246960</xdr:colOff>
      <xdr:row>850</xdr:row>
      <xdr:rowOff>161640</xdr:rowOff>
    </xdr:to>
    <xdr:pic>
      <xdr:nvPicPr>
        <xdr:cNvPr id="50" name="51 Imagen" descr="https://www10.bolivariano.com/banca_corporativa/imagenes/icono_acciones.png"/>
        <xdr:cNvPicPr/>
      </xdr:nvPicPr>
      <xdr:blipFill>
        <a:blip r:embed="rId51"/>
        <a:stretch/>
      </xdr:blipFill>
      <xdr:spPr>
        <a:xfrm>
          <a:off x="15234120" y="1616266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851</xdr:row>
      <xdr:rowOff>360</xdr:rowOff>
    </xdr:from>
    <xdr:to>
      <xdr:col>19</xdr:col>
      <xdr:colOff>246960</xdr:colOff>
      <xdr:row>851</xdr:row>
      <xdr:rowOff>161640</xdr:rowOff>
    </xdr:to>
    <xdr:pic>
      <xdr:nvPicPr>
        <xdr:cNvPr id="51" name="52 Imagen" descr="https://www10.bolivariano.com/banca_corporativa/imagenes/icono_acciones.png"/>
        <xdr:cNvPicPr/>
      </xdr:nvPicPr>
      <xdr:blipFill>
        <a:blip r:embed="rId52"/>
        <a:stretch/>
      </xdr:blipFill>
      <xdr:spPr>
        <a:xfrm>
          <a:off x="15234120" y="1618171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852</xdr:row>
      <xdr:rowOff>360</xdr:rowOff>
    </xdr:from>
    <xdr:to>
      <xdr:col>19</xdr:col>
      <xdr:colOff>246960</xdr:colOff>
      <xdr:row>852</xdr:row>
      <xdr:rowOff>161640</xdr:rowOff>
    </xdr:to>
    <xdr:pic>
      <xdr:nvPicPr>
        <xdr:cNvPr id="52" name="53 Imagen" descr="https://www10.bolivariano.com/banca_corporativa/imagenes/icono_acciones.png"/>
        <xdr:cNvPicPr/>
      </xdr:nvPicPr>
      <xdr:blipFill>
        <a:blip r:embed="rId53"/>
        <a:stretch/>
      </xdr:blipFill>
      <xdr:spPr>
        <a:xfrm>
          <a:off x="15234120" y="162007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854</xdr:row>
      <xdr:rowOff>0</xdr:rowOff>
    </xdr:from>
    <xdr:to>
      <xdr:col>19</xdr:col>
      <xdr:colOff>246960</xdr:colOff>
      <xdr:row>854</xdr:row>
      <xdr:rowOff>161280</xdr:rowOff>
    </xdr:to>
    <xdr:pic>
      <xdr:nvPicPr>
        <xdr:cNvPr id="53" name="Imagen 62" descr=""/>
        <xdr:cNvPicPr/>
      </xdr:nvPicPr>
      <xdr:blipFill>
        <a:blip r:embed="rId54"/>
        <a:stretch/>
      </xdr:blipFill>
      <xdr:spPr>
        <a:xfrm>
          <a:off x="15234120" y="162388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855</xdr:row>
      <xdr:rowOff>0</xdr:rowOff>
    </xdr:from>
    <xdr:to>
      <xdr:col>19</xdr:col>
      <xdr:colOff>246960</xdr:colOff>
      <xdr:row>855</xdr:row>
      <xdr:rowOff>161280</xdr:rowOff>
    </xdr:to>
    <xdr:pic>
      <xdr:nvPicPr>
        <xdr:cNvPr id="54" name="Imagen 63" descr=""/>
        <xdr:cNvPicPr/>
      </xdr:nvPicPr>
      <xdr:blipFill>
        <a:blip r:embed="rId55"/>
        <a:stretch/>
      </xdr:blipFill>
      <xdr:spPr>
        <a:xfrm>
          <a:off x="15234120" y="162578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856</xdr:row>
      <xdr:rowOff>360</xdr:rowOff>
    </xdr:from>
    <xdr:to>
      <xdr:col>19</xdr:col>
      <xdr:colOff>246960</xdr:colOff>
      <xdr:row>856</xdr:row>
      <xdr:rowOff>161640</xdr:rowOff>
    </xdr:to>
    <xdr:pic>
      <xdr:nvPicPr>
        <xdr:cNvPr id="55" name="Imagen 64" descr=""/>
        <xdr:cNvPicPr/>
      </xdr:nvPicPr>
      <xdr:blipFill>
        <a:blip r:embed="rId56"/>
        <a:stretch/>
      </xdr:blipFill>
      <xdr:spPr>
        <a:xfrm>
          <a:off x="15234120" y="1627696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857</xdr:row>
      <xdr:rowOff>360</xdr:rowOff>
    </xdr:from>
    <xdr:to>
      <xdr:col>19</xdr:col>
      <xdr:colOff>246960</xdr:colOff>
      <xdr:row>857</xdr:row>
      <xdr:rowOff>161640</xdr:rowOff>
    </xdr:to>
    <xdr:pic>
      <xdr:nvPicPr>
        <xdr:cNvPr id="56" name="Imagen 65" descr=""/>
        <xdr:cNvPicPr/>
      </xdr:nvPicPr>
      <xdr:blipFill>
        <a:blip r:embed="rId57"/>
        <a:stretch/>
      </xdr:blipFill>
      <xdr:spPr>
        <a:xfrm>
          <a:off x="15234120" y="1629601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858</xdr:row>
      <xdr:rowOff>360</xdr:rowOff>
    </xdr:from>
    <xdr:to>
      <xdr:col>19</xdr:col>
      <xdr:colOff>246960</xdr:colOff>
      <xdr:row>858</xdr:row>
      <xdr:rowOff>161640</xdr:rowOff>
    </xdr:to>
    <xdr:pic>
      <xdr:nvPicPr>
        <xdr:cNvPr id="57" name="Imagen 66" descr=""/>
        <xdr:cNvPicPr/>
      </xdr:nvPicPr>
      <xdr:blipFill>
        <a:blip r:embed="rId58"/>
        <a:stretch/>
      </xdr:blipFill>
      <xdr:spPr>
        <a:xfrm>
          <a:off x="15234120" y="163150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859</xdr:row>
      <xdr:rowOff>0</xdr:rowOff>
    </xdr:from>
    <xdr:to>
      <xdr:col>19</xdr:col>
      <xdr:colOff>246960</xdr:colOff>
      <xdr:row>859</xdr:row>
      <xdr:rowOff>161280</xdr:rowOff>
    </xdr:to>
    <xdr:pic>
      <xdr:nvPicPr>
        <xdr:cNvPr id="58" name="Imagen 67" descr=""/>
        <xdr:cNvPicPr/>
      </xdr:nvPicPr>
      <xdr:blipFill>
        <a:blip r:embed="rId59"/>
        <a:stretch/>
      </xdr:blipFill>
      <xdr:spPr>
        <a:xfrm>
          <a:off x="15234120" y="163341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860</xdr:row>
      <xdr:rowOff>0</xdr:rowOff>
    </xdr:from>
    <xdr:to>
      <xdr:col>19</xdr:col>
      <xdr:colOff>246960</xdr:colOff>
      <xdr:row>860</xdr:row>
      <xdr:rowOff>161280</xdr:rowOff>
    </xdr:to>
    <xdr:pic>
      <xdr:nvPicPr>
        <xdr:cNvPr id="59" name="Imagen 68" descr=""/>
        <xdr:cNvPicPr/>
      </xdr:nvPicPr>
      <xdr:blipFill>
        <a:blip r:embed="rId60"/>
        <a:stretch/>
      </xdr:blipFill>
      <xdr:spPr>
        <a:xfrm>
          <a:off x="15234120" y="163531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861</xdr:row>
      <xdr:rowOff>0</xdr:rowOff>
    </xdr:from>
    <xdr:to>
      <xdr:col>19</xdr:col>
      <xdr:colOff>246960</xdr:colOff>
      <xdr:row>861</xdr:row>
      <xdr:rowOff>161280</xdr:rowOff>
    </xdr:to>
    <xdr:pic>
      <xdr:nvPicPr>
        <xdr:cNvPr id="60" name="Imagen 61" descr=""/>
        <xdr:cNvPicPr/>
      </xdr:nvPicPr>
      <xdr:blipFill>
        <a:blip r:embed="rId61"/>
        <a:stretch/>
      </xdr:blipFill>
      <xdr:spPr>
        <a:xfrm>
          <a:off x="15234120" y="163721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862</xdr:row>
      <xdr:rowOff>360</xdr:rowOff>
    </xdr:from>
    <xdr:to>
      <xdr:col>19</xdr:col>
      <xdr:colOff>246960</xdr:colOff>
      <xdr:row>862</xdr:row>
      <xdr:rowOff>161640</xdr:rowOff>
    </xdr:to>
    <xdr:pic>
      <xdr:nvPicPr>
        <xdr:cNvPr id="61" name="Imagen 69" descr=""/>
        <xdr:cNvPicPr/>
      </xdr:nvPicPr>
      <xdr:blipFill>
        <a:blip r:embed="rId62"/>
        <a:stretch/>
      </xdr:blipFill>
      <xdr:spPr>
        <a:xfrm>
          <a:off x="15234120" y="1639126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863</xdr:row>
      <xdr:rowOff>360</xdr:rowOff>
    </xdr:from>
    <xdr:to>
      <xdr:col>19</xdr:col>
      <xdr:colOff>246960</xdr:colOff>
      <xdr:row>863</xdr:row>
      <xdr:rowOff>161640</xdr:rowOff>
    </xdr:to>
    <xdr:pic>
      <xdr:nvPicPr>
        <xdr:cNvPr id="62" name="Imagen 70" descr=""/>
        <xdr:cNvPicPr/>
      </xdr:nvPicPr>
      <xdr:blipFill>
        <a:blip r:embed="rId63"/>
        <a:stretch/>
      </xdr:blipFill>
      <xdr:spPr>
        <a:xfrm>
          <a:off x="15234120" y="1641031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864</xdr:row>
      <xdr:rowOff>360</xdr:rowOff>
    </xdr:from>
    <xdr:to>
      <xdr:col>19</xdr:col>
      <xdr:colOff>246960</xdr:colOff>
      <xdr:row>864</xdr:row>
      <xdr:rowOff>161640</xdr:rowOff>
    </xdr:to>
    <xdr:pic>
      <xdr:nvPicPr>
        <xdr:cNvPr id="63" name="Imagen 71" descr=""/>
        <xdr:cNvPicPr/>
      </xdr:nvPicPr>
      <xdr:blipFill>
        <a:blip r:embed="rId64"/>
        <a:stretch/>
      </xdr:blipFill>
      <xdr:spPr>
        <a:xfrm>
          <a:off x="15234120" y="164293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865</xdr:row>
      <xdr:rowOff>0</xdr:rowOff>
    </xdr:from>
    <xdr:to>
      <xdr:col>19</xdr:col>
      <xdr:colOff>246960</xdr:colOff>
      <xdr:row>865</xdr:row>
      <xdr:rowOff>161280</xdr:rowOff>
    </xdr:to>
    <xdr:pic>
      <xdr:nvPicPr>
        <xdr:cNvPr id="64" name="Imagen 72" descr=""/>
        <xdr:cNvPicPr/>
      </xdr:nvPicPr>
      <xdr:blipFill>
        <a:blip r:embed="rId65"/>
        <a:stretch/>
      </xdr:blipFill>
      <xdr:spPr>
        <a:xfrm>
          <a:off x="15234120" y="164484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866</xdr:row>
      <xdr:rowOff>0</xdr:rowOff>
    </xdr:from>
    <xdr:to>
      <xdr:col>19</xdr:col>
      <xdr:colOff>246960</xdr:colOff>
      <xdr:row>866</xdr:row>
      <xdr:rowOff>161280</xdr:rowOff>
    </xdr:to>
    <xdr:pic>
      <xdr:nvPicPr>
        <xdr:cNvPr id="65" name="Imagen 73" descr=""/>
        <xdr:cNvPicPr/>
      </xdr:nvPicPr>
      <xdr:blipFill>
        <a:blip r:embed="rId66"/>
        <a:stretch/>
      </xdr:blipFill>
      <xdr:spPr>
        <a:xfrm>
          <a:off x="15234120" y="164674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867</xdr:row>
      <xdr:rowOff>0</xdr:rowOff>
    </xdr:from>
    <xdr:to>
      <xdr:col>19</xdr:col>
      <xdr:colOff>246960</xdr:colOff>
      <xdr:row>867</xdr:row>
      <xdr:rowOff>161280</xdr:rowOff>
    </xdr:to>
    <xdr:pic>
      <xdr:nvPicPr>
        <xdr:cNvPr id="66" name="Imagen 74" descr=""/>
        <xdr:cNvPicPr/>
      </xdr:nvPicPr>
      <xdr:blipFill>
        <a:blip r:embed="rId67"/>
        <a:stretch/>
      </xdr:blipFill>
      <xdr:spPr>
        <a:xfrm>
          <a:off x="15234120" y="164864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869</xdr:row>
      <xdr:rowOff>360</xdr:rowOff>
    </xdr:from>
    <xdr:to>
      <xdr:col>19</xdr:col>
      <xdr:colOff>246960</xdr:colOff>
      <xdr:row>869</xdr:row>
      <xdr:rowOff>161640</xdr:rowOff>
    </xdr:to>
    <xdr:pic>
      <xdr:nvPicPr>
        <xdr:cNvPr id="67" name="Imagen 75" descr=""/>
        <xdr:cNvPicPr/>
      </xdr:nvPicPr>
      <xdr:blipFill>
        <a:blip r:embed="rId68"/>
        <a:stretch/>
      </xdr:blipFill>
      <xdr:spPr>
        <a:xfrm>
          <a:off x="15234120" y="1652461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870</xdr:row>
      <xdr:rowOff>360</xdr:rowOff>
    </xdr:from>
    <xdr:to>
      <xdr:col>19</xdr:col>
      <xdr:colOff>246960</xdr:colOff>
      <xdr:row>870</xdr:row>
      <xdr:rowOff>161640</xdr:rowOff>
    </xdr:to>
    <xdr:pic>
      <xdr:nvPicPr>
        <xdr:cNvPr id="68" name="Imagen 76" descr=""/>
        <xdr:cNvPicPr/>
      </xdr:nvPicPr>
      <xdr:blipFill>
        <a:blip r:embed="rId69"/>
        <a:stretch/>
      </xdr:blipFill>
      <xdr:spPr>
        <a:xfrm>
          <a:off x="15234120" y="165436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871</xdr:row>
      <xdr:rowOff>0</xdr:rowOff>
    </xdr:from>
    <xdr:to>
      <xdr:col>19</xdr:col>
      <xdr:colOff>246960</xdr:colOff>
      <xdr:row>871</xdr:row>
      <xdr:rowOff>161280</xdr:rowOff>
    </xdr:to>
    <xdr:pic>
      <xdr:nvPicPr>
        <xdr:cNvPr id="69" name="Imagen 77" descr=""/>
        <xdr:cNvPicPr/>
      </xdr:nvPicPr>
      <xdr:blipFill>
        <a:blip r:embed="rId70"/>
        <a:stretch/>
      </xdr:blipFill>
      <xdr:spPr>
        <a:xfrm>
          <a:off x="15234120" y="165627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872</xdr:row>
      <xdr:rowOff>0</xdr:rowOff>
    </xdr:from>
    <xdr:to>
      <xdr:col>19</xdr:col>
      <xdr:colOff>246960</xdr:colOff>
      <xdr:row>872</xdr:row>
      <xdr:rowOff>161280</xdr:rowOff>
    </xdr:to>
    <xdr:pic>
      <xdr:nvPicPr>
        <xdr:cNvPr id="70" name="Imagen 78" descr=""/>
        <xdr:cNvPicPr/>
      </xdr:nvPicPr>
      <xdr:blipFill>
        <a:blip r:embed="rId71"/>
        <a:stretch/>
      </xdr:blipFill>
      <xdr:spPr>
        <a:xfrm>
          <a:off x="15234120" y="165817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873</xdr:row>
      <xdr:rowOff>0</xdr:rowOff>
    </xdr:from>
    <xdr:to>
      <xdr:col>19</xdr:col>
      <xdr:colOff>246960</xdr:colOff>
      <xdr:row>873</xdr:row>
      <xdr:rowOff>161280</xdr:rowOff>
    </xdr:to>
    <xdr:pic>
      <xdr:nvPicPr>
        <xdr:cNvPr id="71" name="Imagen 79" descr=""/>
        <xdr:cNvPicPr/>
      </xdr:nvPicPr>
      <xdr:blipFill>
        <a:blip r:embed="rId72"/>
        <a:stretch/>
      </xdr:blipFill>
      <xdr:spPr>
        <a:xfrm>
          <a:off x="15234120" y="166007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874</xdr:row>
      <xdr:rowOff>360</xdr:rowOff>
    </xdr:from>
    <xdr:to>
      <xdr:col>19</xdr:col>
      <xdr:colOff>246960</xdr:colOff>
      <xdr:row>874</xdr:row>
      <xdr:rowOff>161640</xdr:rowOff>
    </xdr:to>
    <xdr:pic>
      <xdr:nvPicPr>
        <xdr:cNvPr id="72" name="Imagen 80" descr=""/>
        <xdr:cNvPicPr/>
      </xdr:nvPicPr>
      <xdr:blipFill>
        <a:blip r:embed="rId73"/>
        <a:stretch/>
      </xdr:blipFill>
      <xdr:spPr>
        <a:xfrm>
          <a:off x="15234120" y="1661986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875</xdr:row>
      <xdr:rowOff>360</xdr:rowOff>
    </xdr:from>
    <xdr:to>
      <xdr:col>19</xdr:col>
      <xdr:colOff>246960</xdr:colOff>
      <xdr:row>875</xdr:row>
      <xdr:rowOff>161640</xdr:rowOff>
    </xdr:to>
    <xdr:pic>
      <xdr:nvPicPr>
        <xdr:cNvPr id="73" name="Imagen 81" descr=""/>
        <xdr:cNvPicPr/>
      </xdr:nvPicPr>
      <xdr:blipFill>
        <a:blip r:embed="rId74"/>
        <a:stretch/>
      </xdr:blipFill>
      <xdr:spPr>
        <a:xfrm>
          <a:off x="15234120" y="1663891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876</xdr:row>
      <xdr:rowOff>360</xdr:rowOff>
    </xdr:from>
    <xdr:to>
      <xdr:col>19</xdr:col>
      <xdr:colOff>246960</xdr:colOff>
      <xdr:row>876</xdr:row>
      <xdr:rowOff>161640</xdr:rowOff>
    </xdr:to>
    <xdr:pic>
      <xdr:nvPicPr>
        <xdr:cNvPr id="74" name="Imagen 82" descr=""/>
        <xdr:cNvPicPr/>
      </xdr:nvPicPr>
      <xdr:blipFill>
        <a:blip r:embed="rId75"/>
        <a:stretch/>
      </xdr:blipFill>
      <xdr:spPr>
        <a:xfrm>
          <a:off x="15234120" y="166579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878</xdr:row>
      <xdr:rowOff>0</xdr:rowOff>
    </xdr:from>
    <xdr:to>
      <xdr:col>19</xdr:col>
      <xdr:colOff>246960</xdr:colOff>
      <xdr:row>878</xdr:row>
      <xdr:rowOff>161280</xdr:rowOff>
    </xdr:to>
    <xdr:pic>
      <xdr:nvPicPr>
        <xdr:cNvPr id="75" name="Imagen 83" descr=""/>
        <xdr:cNvPicPr/>
      </xdr:nvPicPr>
      <xdr:blipFill>
        <a:blip r:embed="rId76"/>
        <a:stretch/>
      </xdr:blipFill>
      <xdr:spPr>
        <a:xfrm>
          <a:off x="15234120" y="166960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879</xdr:row>
      <xdr:rowOff>0</xdr:rowOff>
    </xdr:from>
    <xdr:to>
      <xdr:col>19</xdr:col>
      <xdr:colOff>246960</xdr:colOff>
      <xdr:row>879</xdr:row>
      <xdr:rowOff>161280</xdr:rowOff>
    </xdr:to>
    <xdr:pic>
      <xdr:nvPicPr>
        <xdr:cNvPr id="76" name="Imagen 84" descr=""/>
        <xdr:cNvPicPr/>
      </xdr:nvPicPr>
      <xdr:blipFill>
        <a:blip r:embed="rId77"/>
        <a:stretch/>
      </xdr:blipFill>
      <xdr:spPr>
        <a:xfrm>
          <a:off x="15234120" y="167150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880</xdr:row>
      <xdr:rowOff>360</xdr:rowOff>
    </xdr:from>
    <xdr:to>
      <xdr:col>19</xdr:col>
      <xdr:colOff>246960</xdr:colOff>
      <xdr:row>880</xdr:row>
      <xdr:rowOff>161640</xdr:rowOff>
    </xdr:to>
    <xdr:pic>
      <xdr:nvPicPr>
        <xdr:cNvPr id="77" name="Imagen 85" descr=""/>
        <xdr:cNvPicPr/>
      </xdr:nvPicPr>
      <xdr:blipFill>
        <a:blip r:embed="rId78"/>
        <a:stretch/>
      </xdr:blipFill>
      <xdr:spPr>
        <a:xfrm>
          <a:off x="15234120" y="1673416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881</xdr:row>
      <xdr:rowOff>0</xdr:rowOff>
    </xdr:from>
    <xdr:to>
      <xdr:col>19</xdr:col>
      <xdr:colOff>246960</xdr:colOff>
      <xdr:row>881</xdr:row>
      <xdr:rowOff>161280</xdr:rowOff>
    </xdr:to>
    <xdr:pic>
      <xdr:nvPicPr>
        <xdr:cNvPr id="78" name="Imagen 86" descr=""/>
        <xdr:cNvPicPr/>
      </xdr:nvPicPr>
      <xdr:blipFill>
        <a:blip r:embed="rId79"/>
        <a:stretch/>
      </xdr:blipFill>
      <xdr:spPr>
        <a:xfrm>
          <a:off x="15234120" y="167541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882</xdr:row>
      <xdr:rowOff>0</xdr:rowOff>
    </xdr:from>
    <xdr:to>
      <xdr:col>19</xdr:col>
      <xdr:colOff>246960</xdr:colOff>
      <xdr:row>882</xdr:row>
      <xdr:rowOff>161280</xdr:rowOff>
    </xdr:to>
    <xdr:pic>
      <xdr:nvPicPr>
        <xdr:cNvPr id="79" name="Imagen 87" descr=""/>
        <xdr:cNvPicPr/>
      </xdr:nvPicPr>
      <xdr:blipFill>
        <a:blip r:embed="rId80"/>
        <a:stretch/>
      </xdr:blipFill>
      <xdr:spPr>
        <a:xfrm>
          <a:off x="15234120" y="167731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883</xdr:row>
      <xdr:rowOff>360</xdr:rowOff>
    </xdr:from>
    <xdr:to>
      <xdr:col>19</xdr:col>
      <xdr:colOff>246960</xdr:colOff>
      <xdr:row>883</xdr:row>
      <xdr:rowOff>161640</xdr:rowOff>
    </xdr:to>
    <xdr:pic>
      <xdr:nvPicPr>
        <xdr:cNvPr id="80" name="Imagen 88" descr=""/>
        <xdr:cNvPicPr/>
      </xdr:nvPicPr>
      <xdr:blipFill>
        <a:blip r:embed="rId81"/>
        <a:stretch/>
      </xdr:blipFill>
      <xdr:spPr>
        <a:xfrm>
          <a:off x="15234120" y="167922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884</xdr:row>
      <xdr:rowOff>360</xdr:rowOff>
    </xdr:from>
    <xdr:to>
      <xdr:col>19</xdr:col>
      <xdr:colOff>246960</xdr:colOff>
      <xdr:row>884</xdr:row>
      <xdr:rowOff>161640</xdr:rowOff>
    </xdr:to>
    <xdr:pic>
      <xdr:nvPicPr>
        <xdr:cNvPr id="81" name="Imagen 89" descr=""/>
        <xdr:cNvPicPr/>
      </xdr:nvPicPr>
      <xdr:blipFill>
        <a:blip r:embed="rId82"/>
        <a:stretch/>
      </xdr:blipFill>
      <xdr:spPr>
        <a:xfrm>
          <a:off x="15234120" y="1681131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887</xdr:row>
      <xdr:rowOff>0</xdr:rowOff>
    </xdr:from>
    <xdr:to>
      <xdr:col>19</xdr:col>
      <xdr:colOff>246960</xdr:colOff>
      <xdr:row>887</xdr:row>
      <xdr:rowOff>161280</xdr:rowOff>
    </xdr:to>
    <xdr:pic>
      <xdr:nvPicPr>
        <xdr:cNvPr id="82" name="Imagen 90" descr=""/>
        <xdr:cNvPicPr/>
      </xdr:nvPicPr>
      <xdr:blipFill>
        <a:blip r:embed="rId83"/>
        <a:stretch/>
      </xdr:blipFill>
      <xdr:spPr>
        <a:xfrm>
          <a:off x="15234120" y="168684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888</xdr:row>
      <xdr:rowOff>0</xdr:rowOff>
    </xdr:from>
    <xdr:to>
      <xdr:col>19</xdr:col>
      <xdr:colOff>246960</xdr:colOff>
      <xdr:row>888</xdr:row>
      <xdr:rowOff>161280</xdr:rowOff>
    </xdr:to>
    <xdr:pic>
      <xdr:nvPicPr>
        <xdr:cNvPr id="83" name="Imagen 91" descr=""/>
        <xdr:cNvPicPr/>
      </xdr:nvPicPr>
      <xdr:blipFill>
        <a:blip r:embed="rId84"/>
        <a:stretch/>
      </xdr:blipFill>
      <xdr:spPr>
        <a:xfrm>
          <a:off x="15234120" y="168874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889</xdr:row>
      <xdr:rowOff>360</xdr:rowOff>
    </xdr:from>
    <xdr:to>
      <xdr:col>19</xdr:col>
      <xdr:colOff>246960</xdr:colOff>
      <xdr:row>889</xdr:row>
      <xdr:rowOff>161640</xdr:rowOff>
    </xdr:to>
    <xdr:pic>
      <xdr:nvPicPr>
        <xdr:cNvPr id="84" name="Imagen 92" descr=""/>
        <xdr:cNvPicPr/>
      </xdr:nvPicPr>
      <xdr:blipFill>
        <a:blip r:embed="rId85"/>
        <a:stretch/>
      </xdr:blipFill>
      <xdr:spPr>
        <a:xfrm>
          <a:off x="15234120" y="169065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890</xdr:row>
      <xdr:rowOff>360</xdr:rowOff>
    </xdr:from>
    <xdr:to>
      <xdr:col>19</xdr:col>
      <xdr:colOff>246960</xdr:colOff>
      <xdr:row>890</xdr:row>
      <xdr:rowOff>161640</xdr:rowOff>
    </xdr:to>
    <xdr:pic>
      <xdr:nvPicPr>
        <xdr:cNvPr id="85" name="Imagen 93" descr=""/>
        <xdr:cNvPicPr/>
      </xdr:nvPicPr>
      <xdr:blipFill>
        <a:blip r:embed="rId86"/>
        <a:stretch/>
      </xdr:blipFill>
      <xdr:spPr>
        <a:xfrm>
          <a:off x="15234120" y="1692561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891</xdr:row>
      <xdr:rowOff>360</xdr:rowOff>
    </xdr:from>
    <xdr:to>
      <xdr:col>19</xdr:col>
      <xdr:colOff>246960</xdr:colOff>
      <xdr:row>891</xdr:row>
      <xdr:rowOff>161640</xdr:rowOff>
    </xdr:to>
    <xdr:pic>
      <xdr:nvPicPr>
        <xdr:cNvPr id="86" name="Imagen 94" descr=""/>
        <xdr:cNvPicPr/>
      </xdr:nvPicPr>
      <xdr:blipFill>
        <a:blip r:embed="rId87"/>
        <a:stretch/>
      </xdr:blipFill>
      <xdr:spPr>
        <a:xfrm>
          <a:off x="15234120" y="169446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892</xdr:row>
      <xdr:rowOff>0</xdr:rowOff>
    </xdr:from>
    <xdr:to>
      <xdr:col>19</xdr:col>
      <xdr:colOff>246960</xdr:colOff>
      <xdr:row>892</xdr:row>
      <xdr:rowOff>161280</xdr:rowOff>
    </xdr:to>
    <xdr:pic>
      <xdr:nvPicPr>
        <xdr:cNvPr id="87" name="Imagen 95" descr=""/>
        <xdr:cNvPicPr/>
      </xdr:nvPicPr>
      <xdr:blipFill>
        <a:blip r:embed="rId88"/>
        <a:stretch/>
      </xdr:blipFill>
      <xdr:spPr>
        <a:xfrm>
          <a:off x="15234120" y="169637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893</xdr:row>
      <xdr:rowOff>0</xdr:rowOff>
    </xdr:from>
    <xdr:to>
      <xdr:col>19</xdr:col>
      <xdr:colOff>246960</xdr:colOff>
      <xdr:row>893</xdr:row>
      <xdr:rowOff>161280</xdr:rowOff>
    </xdr:to>
    <xdr:pic>
      <xdr:nvPicPr>
        <xdr:cNvPr id="88" name="Imagen 96" descr=""/>
        <xdr:cNvPicPr/>
      </xdr:nvPicPr>
      <xdr:blipFill>
        <a:blip r:embed="rId89"/>
        <a:stretch/>
      </xdr:blipFill>
      <xdr:spPr>
        <a:xfrm>
          <a:off x="15234120" y="169827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894</xdr:row>
      <xdr:rowOff>0</xdr:rowOff>
    </xdr:from>
    <xdr:to>
      <xdr:col>19</xdr:col>
      <xdr:colOff>246960</xdr:colOff>
      <xdr:row>894</xdr:row>
      <xdr:rowOff>161280</xdr:rowOff>
    </xdr:to>
    <xdr:pic>
      <xdr:nvPicPr>
        <xdr:cNvPr id="89" name="Imagen 97" descr=""/>
        <xdr:cNvPicPr/>
      </xdr:nvPicPr>
      <xdr:blipFill>
        <a:blip r:embed="rId90"/>
        <a:stretch/>
      </xdr:blipFill>
      <xdr:spPr>
        <a:xfrm>
          <a:off x="15234120" y="170017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942</xdr:row>
      <xdr:rowOff>0</xdr:rowOff>
    </xdr:from>
    <xdr:to>
      <xdr:col>19</xdr:col>
      <xdr:colOff>246960</xdr:colOff>
      <xdr:row>942</xdr:row>
      <xdr:rowOff>161280</xdr:rowOff>
    </xdr:to>
    <xdr:pic>
      <xdr:nvPicPr>
        <xdr:cNvPr id="90" name="Imagen 98" descr=""/>
        <xdr:cNvPicPr/>
      </xdr:nvPicPr>
      <xdr:blipFill>
        <a:blip r:embed="rId91"/>
        <a:stretch/>
      </xdr:blipFill>
      <xdr:spPr>
        <a:xfrm>
          <a:off x="15234120" y="179257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943</xdr:row>
      <xdr:rowOff>0</xdr:rowOff>
    </xdr:from>
    <xdr:to>
      <xdr:col>19</xdr:col>
      <xdr:colOff>246960</xdr:colOff>
      <xdr:row>943</xdr:row>
      <xdr:rowOff>161280</xdr:rowOff>
    </xdr:to>
    <xdr:pic>
      <xdr:nvPicPr>
        <xdr:cNvPr id="91" name="Imagen 99" descr=""/>
        <xdr:cNvPicPr/>
      </xdr:nvPicPr>
      <xdr:blipFill>
        <a:blip r:embed="rId92"/>
        <a:stretch/>
      </xdr:blipFill>
      <xdr:spPr>
        <a:xfrm>
          <a:off x="15234120" y="179447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944</xdr:row>
      <xdr:rowOff>0</xdr:rowOff>
    </xdr:from>
    <xdr:to>
      <xdr:col>19</xdr:col>
      <xdr:colOff>246960</xdr:colOff>
      <xdr:row>944</xdr:row>
      <xdr:rowOff>161280</xdr:rowOff>
    </xdr:to>
    <xdr:pic>
      <xdr:nvPicPr>
        <xdr:cNvPr id="92" name="Imagen 100" descr=""/>
        <xdr:cNvPicPr/>
      </xdr:nvPicPr>
      <xdr:blipFill>
        <a:blip r:embed="rId93"/>
        <a:stretch/>
      </xdr:blipFill>
      <xdr:spPr>
        <a:xfrm>
          <a:off x="15234120" y="179638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945</xdr:row>
      <xdr:rowOff>360</xdr:rowOff>
    </xdr:from>
    <xdr:to>
      <xdr:col>19</xdr:col>
      <xdr:colOff>246960</xdr:colOff>
      <xdr:row>945</xdr:row>
      <xdr:rowOff>161640</xdr:rowOff>
    </xdr:to>
    <xdr:pic>
      <xdr:nvPicPr>
        <xdr:cNvPr id="93" name="Imagen 101" descr=""/>
        <xdr:cNvPicPr/>
      </xdr:nvPicPr>
      <xdr:blipFill>
        <a:blip r:embed="rId94"/>
        <a:stretch/>
      </xdr:blipFill>
      <xdr:spPr>
        <a:xfrm>
          <a:off x="15234120" y="179829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946</xdr:row>
      <xdr:rowOff>360</xdr:rowOff>
    </xdr:from>
    <xdr:to>
      <xdr:col>19</xdr:col>
      <xdr:colOff>246960</xdr:colOff>
      <xdr:row>946</xdr:row>
      <xdr:rowOff>161640</xdr:rowOff>
    </xdr:to>
    <xdr:pic>
      <xdr:nvPicPr>
        <xdr:cNvPr id="94" name="Imagen 102" descr=""/>
        <xdr:cNvPicPr/>
      </xdr:nvPicPr>
      <xdr:blipFill>
        <a:blip r:embed="rId95"/>
        <a:stretch/>
      </xdr:blipFill>
      <xdr:spPr>
        <a:xfrm>
          <a:off x="15234120" y="180019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947</xdr:row>
      <xdr:rowOff>360</xdr:rowOff>
    </xdr:from>
    <xdr:to>
      <xdr:col>19</xdr:col>
      <xdr:colOff>246960</xdr:colOff>
      <xdr:row>947</xdr:row>
      <xdr:rowOff>161640</xdr:rowOff>
    </xdr:to>
    <xdr:pic>
      <xdr:nvPicPr>
        <xdr:cNvPr id="95" name="Imagen 103" descr=""/>
        <xdr:cNvPicPr/>
      </xdr:nvPicPr>
      <xdr:blipFill>
        <a:blip r:embed="rId96"/>
        <a:stretch/>
      </xdr:blipFill>
      <xdr:spPr>
        <a:xfrm>
          <a:off x="15234120" y="180209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948</xdr:row>
      <xdr:rowOff>0</xdr:rowOff>
    </xdr:from>
    <xdr:to>
      <xdr:col>19</xdr:col>
      <xdr:colOff>246960</xdr:colOff>
      <xdr:row>948</xdr:row>
      <xdr:rowOff>161280</xdr:rowOff>
    </xdr:to>
    <xdr:pic>
      <xdr:nvPicPr>
        <xdr:cNvPr id="96" name="Imagen 104" descr=""/>
        <xdr:cNvPicPr/>
      </xdr:nvPicPr>
      <xdr:blipFill>
        <a:blip r:embed="rId97"/>
        <a:stretch/>
      </xdr:blipFill>
      <xdr:spPr>
        <a:xfrm>
          <a:off x="15234120" y="180400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949</xdr:row>
      <xdr:rowOff>0</xdr:rowOff>
    </xdr:from>
    <xdr:to>
      <xdr:col>19</xdr:col>
      <xdr:colOff>246960</xdr:colOff>
      <xdr:row>949</xdr:row>
      <xdr:rowOff>161280</xdr:rowOff>
    </xdr:to>
    <xdr:pic>
      <xdr:nvPicPr>
        <xdr:cNvPr id="97" name="Imagen 105" descr=""/>
        <xdr:cNvPicPr/>
      </xdr:nvPicPr>
      <xdr:blipFill>
        <a:blip r:embed="rId98"/>
        <a:stretch/>
      </xdr:blipFill>
      <xdr:spPr>
        <a:xfrm>
          <a:off x="15234120" y="180590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950</xdr:row>
      <xdr:rowOff>0</xdr:rowOff>
    </xdr:from>
    <xdr:to>
      <xdr:col>19</xdr:col>
      <xdr:colOff>246960</xdr:colOff>
      <xdr:row>950</xdr:row>
      <xdr:rowOff>161280</xdr:rowOff>
    </xdr:to>
    <xdr:pic>
      <xdr:nvPicPr>
        <xdr:cNvPr id="98" name="Imagen 106" descr=""/>
        <xdr:cNvPicPr/>
      </xdr:nvPicPr>
      <xdr:blipFill>
        <a:blip r:embed="rId99"/>
        <a:stretch/>
      </xdr:blipFill>
      <xdr:spPr>
        <a:xfrm>
          <a:off x="15234120" y="180781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951</xdr:row>
      <xdr:rowOff>360</xdr:rowOff>
    </xdr:from>
    <xdr:to>
      <xdr:col>19</xdr:col>
      <xdr:colOff>246960</xdr:colOff>
      <xdr:row>951</xdr:row>
      <xdr:rowOff>161640</xdr:rowOff>
    </xdr:to>
    <xdr:pic>
      <xdr:nvPicPr>
        <xdr:cNvPr id="99" name="Imagen 107" descr=""/>
        <xdr:cNvPicPr/>
      </xdr:nvPicPr>
      <xdr:blipFill>
        <a:blip r:embed="rId100"/>
        <a:stretch/>
      </xdr:blipFill>
      <xdr:spPr>
        <a:xfrm>
          <a:off x="15234120" y="180972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952</xdr:row>
      <xdr:rowOff>360</xdr:rowOff>
    </xdr:from>
    <xdr:to>
      <xdr:col>19</xdr:col>
      <xdr:colOff>246960</xdr:colOff>
      <xdr:row>952</xdr:row>
      <xdr:rowOff>161640</xdr:rowOff>
    </xdr:to>
    <xdr:pic>
      <xdr:nvPicPr>
        <xdr:cNvPr id="100" name="Imagen 108" descr=""/>
        <xdr:cNvPicPr/>
      </xdr:nvPicPr>
      <xdr:blipFill>
        <a:blip r:embed="rId101"/>
        <a:stretch/>
      </xdr:blipFill>
      <xdr:spPr>
        <a:xfrm>
          <a:off x="15234120" y="181162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952</xdr:row>
      <xdr:rowOff>360</xdr:rowOff>
    </xdr:from>
    <xdr:to>
      <xdr:col>19</xdr:col>
      <xdr:colOff>246960</xdr:colOff>
      <xdr:row>952</xdr:row>
      <xdr:rowOff>161640</xdr:rowOff>
    </xdr:to>
    <xdr:pic>
      <xdr:nvPicPr>
        <xdr:cNvPr id="101" name="Imagen 109" descr=""/>
        <xdr:cNvPicPr/>
      </xdr:nvPicPr>
      <xdr:blipFill>
        <a:blip r:embed="rId102"/>
        <a:stretch/>
      </xdr:blipFill>
      <xdr:spPr>
        <a:xfrm>
          <a:off x="15234120" y="181162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953</xdr:row>
      <xdr:rowOff>360</xdr:rowOff>
    </xdr:from>
    <xdr:to>
      <xdr:col>19</xdr:col>
      <xdr:colOff>246960</xdr:colOff>
      <xdr:row>953</xdr:row>
      <xdr:rowOff>161640</xdr:rowOff>
    </xdr:to>
    <xdr:pic>
      <xdr:nvPicPr>
        <xdr:cNvPr id="102" name="Imagen 110" descr=""/>
        <xdr:cNvPicPr/>
      </xdr:nvPicPr>
      <xdr:blipFill>
        <a:blip r:embed="rId103"/>
        <a:stretch/>
      </xdr:blipFill>
      <xdr:spPr>
        <a:xfrm>
          <a:off x="15234120" y="181352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954</xdr:row>
      <xdr:rowOff>0</xdr:rowOff>
    </xdr:from>
    <xdr:to>
      <xdr:col>19</xdr:col>
      <xdr:colOff>246960</xdr:colOff>
      <xdr:row>954</xdr:row>
      <xdr:rowOff>161280</xdr:rowOff>
    </xdr:to>
    <xdr:pic>
      <xdr:nvPicPr>
        <xdr:cNvPr id="103" name="Imagen 111" descr=""/>
        <xdr:cNvPicPr/>
      </xdr:nvPicPr>
      <xdr:blipFill>
        <a:blip r:embed="rId104"/>
        <a:stretch/>
      </xdr:blipFill>
      <xdr:spPr>
        <a:xfrm>
          <a:off x="15234120" y="181543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955</xdr:row>
      <xdr:rowOff>0</xdr:rowOff>
    </xdr:from>
    <xdr:to>
      <xdr:col>19</xdr:col>
      <xdr:colOff>246960</xdr:colOff>
      <xdr:row>955</xdr:row>
      <xdr:rowOff>161280</xdr:rowOff>
    </xdr:to>
    <xdr:pic>
      <xdr:nvPicPr>
        <xdr:cNvPr id="104" name="Imagen 112" descr=""/>
        <xdr:cNvPicPr/>
      </xdr:nvPicPr>
      <xdr:blipFill>
        <a:blip r:embed="rId105"/>
        <a:stretch/>
      </xdr:blipFill>
      <xdr:spPr>
        <a:xfrm>
          <a:off x="15234120" y="181733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957</xdr:row>
      <xdr:rowOff>360</xdr:rowOff>
    </xdr:from>
    <xdr:to>
      <xdr:col>19</xdr:col>
      <xdr:colOff>246960</xdr:colOff>
      <xdr:row>957</xdr:row>
      <xdr:rowOff>161640</xdr:rowOff>
    </xdr:to>
    <xdr:pic>
      <xdr:nvPicPr>
        <xdr:cNvPr id="105" name="Imagen 113" descr=""/>
        <xdr:cNvPicPr/>
      </xdr:nvPicPr>
      <xdr:blipFill>
        <a:blip r:embed="rId106"/>
        <a:stretch/>
      </xdr:blipFill>
      <xdr:spPr>
        <a:xfrm>
          <a:off x="15234120" y="182115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958</xdr:row>
      <xdr:rowOff>360</xdr:rowOff>
    </xdr:from>
    <xdr:to>
      <xdr:col>19</xdr:col>
      <xdr:colOff>246960</xdr:colOff>
      <xdr:row>958</xdr:row>
      <xdr:rowOff>161640</xdr:rowOff>
    </xdr:to>
    <xdr:pic>
      <xdr:nvPicPr>
        <xdr:cNvPr id="106" name="Imagen 114" descr=""/>
        <xdr:cNvPicPr/>
      </xdr:nvPicPr>
      <xdr:blipFill>
        <a:blip r:embed="rId107"/>
        <a:stretch/>
      </xdr:blipFill>
      <xdr:spPr>
        <a:xfrm>
          <a:off x="15234120" y="182305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958</xdr:row>
      <xdr:rowOff>360</xdr:rowOff>
    </xdr:from>
    <xdr:to>
      <xdr:col>19</xdr:col>
      <xdr:colOff>246960</xdr:colOff>
      <xdr:row>958</xdr:row>
      <xdr:rowOff>161640</xdr:rowOff>
    </xdr:to>
    <xdr:pic>
      <xdr:nvPicPr>
        <xdr:cNvPr id="107" name="Imagen 115" descr=""/>
        <xdr:cNvPicPr/>
      </xdr:nvPicPr>
      <xdr:blipFill>
        <a:blip r:embed="rId108"/>
        <a:stretch/>
      </xdr:blipFill>
      <xdr:spPr>
        <a:xfrm>
          <a:off x="15234120" y="182305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959</xdr:row>
      <xdr:rowOff>360</xdr:rowOff>
    </xdr:from>
    <xdr:to>
      <xdr:col>19</xdr:col>
      <xdr:colOff>246960</xdr:colOff>
      <xdr:row>959</xdr:row>
      <xdr:rowOff>161640</xdr:rowOff>
    </xdr:to>
    <xdr:pic>
      <xdr:nvPicPr>
        <xdr:cNvPr id="108" name="Imagen 116" descr=""/>
        <xdr:cNvPicPr/>
      </xdr:nvPicPr>
      <xdr:blipFill>
        <a:blip r:embed="rId109"/>
        <a:stretch/>
      </xdr:blipFill>
      <xdr:spPr>
        <a:xfrm>
          <a:off x="15234120" y="182495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960</xdr:row>
      <xdr:rowOff>0</xdr:rowOff>
    </xdr:from>
    <xdr:to>
      <xdr:col>19</xdr:col>
      <xdr:colOff>246960</xdr:colOff>
      <xdr:row>960</xdr:row>
      <xdr:rowOff>161280</xdr:rowOff>
    </xdr:to>
    <xdr:pic>
      <xdr:nvPicPr>
        <xdr:cNvPr id="109" name="Imagen 117" descr=""/>
        <xdr:cNvPicPr/>
      </xdr:nvPicPr>
      <xdr:blipFill>
        <a:blip r:embed="rId110"/>
        <a:stretch/>
      </xdr:blipFill>
      <xdr:spPr>
        <a:xfrm>
          <a:off x="15234120" y="182686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961</xdr:row>
      <xdr:rowOff>0</xdr:rowOff>
    </xdr:from>
    <xdr:to>
      <xdr:col>19</xdr:col>
      <xdr:colOff>246960</xdr:colOff>
      <xdr:row>961</xdr:row>
      <xdr:rowOff>161280</xdr:rowOff>
    </xdr:to>
    <xdr:pic>
      <xdr:nvPicPr>
        <xdr:cNvPr id="110" name="Imagen 118" descr=""/>
        <xdr:cNvPicPr/>
      </xdr:nvPicPr>
      <xdr:blipFill>
        <a:blip r:embed="rId111"/>
        <a:stretch/>
      </xdr:blipFill>
      <xdr:spPr>
        <a:xfrm>
          <a:off x="15234120" y="182876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962</xdr:row>
      <xdr:rowOff>0</xdr:rowOff>
    </xdr:from>
    <xdr:to>
      <xdr:col>19</xdr:col>
      <xdr:colOff>246960</xdr:colOff>
      <xdr:row>962</xdr:row>
      <xdr:rowOff>161280</xdr:rowOff>
    </xdr:to>
    <xdr:pic>
      <xdr:nvPicPr>
        <xdr:cNvPr id="111" name="Imagen 119" descr=""/>
        <xdr:cNvPicPr/>
      </xdr:nvPicPr>
      <xdr:blipFill>
        <a:blip r:embed="rId112"/>
        <a:stretch/>
      </xdr:blipFill>
      <xdr:spPr>
        <a:xfrm>
          <a:off x="15234120" y="183067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964</xdr:row>
      <xdr:rowOff>360</xdr:rowOff>
    </xdr:from>
    <xdr:to>
      <xdr:col>19</xdr:col>
      <xdr:colOff>246960</xdr:colOff>
      <xdr:row>964</xdr:row>
      <xdr:rowOff>161640</xdr:rowOff>
    </xdr:to>
    <xdr:pic>
      <xdr:nvPicPr>
        <xdr:cNvPr id="112" name="Imagen 120" descr=""/>
        <xdr:cNvPicPr/>
      </xdr:nvPicPr>
      <xdr:blipFill>
        <a:blip r:embed="rId113"/>
        <a:stretch/>
      </xdr:blipFill>
      <xdr:spPr>
        <a:xfrm>
          <a:off x="15234120" y="183448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964</xdr:row>
      <xdr:rowOff>360</xdr:rowOff>
    </xdr:from>
    <xdr:to>
      <xdr:col>19</xdr:col>
      <xdr:colOff>246960</xdr:colOff>
      <xdr:row>964</xdr:row>
      <xdr:rowOff>161640</xdr:rowOff>
    </xdr:to>
    <xdr:pic>
      <xdr:nvPicPr>
        <xdr:cNvPr id="113" name="Imagen 121" descr=""/>
        <xdr:cNvPicPr/>
      </xdr:nvPicPr>
      <xdr:blipFill>
        <a:blip r:embed="rId114"/>
        <a:stretch/>
      </xdr:blipFill>
      <xdr:spPr>
        <a:xfrm>
          <a:off x="15234120" y="183448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965</xdr:row>
      <xdr:rowOff>360</xdr:rowOff>
    </xdr:from>
    <xdr:to>
      <xdr:col>19</xdr:col>
      <xdr:colOff>246960</xdr:colOff>
      <xdr:row>965</xdr:row>
      <xdr:rowOff>161640</xdr:rowOff>
    </xdr:to>
    <xdr:pic>
      <xdr:nvPicPr>
        <xdr:cNvPr id="114" name="Imagen 122" descr=""/>
        <xdr:cNvPicPr/>
      </xdr:nvPicPr>
      <xdr:blipFill>
        <a:blip r:embed="rId115"/>
        <a:stretch/>
      </xdr:blipFill>
      <xdr:spPr>
        <a:xfrm>
          <a:off x="15234120" y="183638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965</xdr:row>
      <xdr:rowOff>360</xdr:rowOff>
    </xdr:from>
    <xdr:to>
      <xdr:col>19</xdr:col>
      <xdr:colOff>246960</xdr:colOff>
      <xdr:row>965</xdr:row>
      <xdr:rowOff>161640</xdr:rowOff>
    </xdr:to>
    <xdr:pic>
      <xdr:nvPicPr>
        <xdr:cNvPr id="115" name="Imagen 123" descr=""/>
        <xdr:cNvPicPr/>
      </xdr:nvPicPr>
      <xdr:blipFill>
        <a:blip r:embed="rId116"/>
        <a:stretch/>
      </xdr:blipFill>
      <xdr:spPr>
        <a:xfrm>
          <a:off x="15234120" y="183638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966</xdr:row>
      <xdr:rowOff>0</xdr:rowOff>
    </xdr:from>
    <xdr:to>
      <xdr:col>19</xdr:col>
      <xdr:colOff>246960</xdr:colOff>
      <xdr:row>966</xdr:row>
      <xdr:rowOff>161280</xdr:rowOff>
    </xdr:to>
    <xdr:pic>
      <xdr:nvPicPr>
        <xdr:cNvPr id="116" name="Imagen 124" descr=""/>
        <xdr:cNvPicPr/>
      </xdr:nvPicPr>
      <xdr:blipFill>
        <a:blip r:embed="rId117"/>
        <a:stretch/>
      </xdr:blipFill>
      <xdr:spPr>
        <a:xfrm>
          <a:off x="15234120" y="183829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967</xdr:row>
      <xdr:rowOff>0</xdr:rowOff>
    </xdr:from>
    <xdr:to>
      <xdr:col>19</xdr:col>
      <xdr:colOff>246960</xdr:colOff>
      <xdr:row>967</xdr:row>
      <xdr:rowOff>161280</xdr:rowOff>
    </xdr:to>
    <xdr:pic>
      <xdr:nvPicPr>
        <xdr:cNvPr id="117" name="Imagen 125" descr=""/>
        <xdr:cNvPicPr/>
      </xdr:nvPicPr>
      <xdr:blipFill>
        <a:blip r:embed="rId118"/>
        <a:stretch/>
      </xdr:blipFill>
      <xdr:spPr>
        <a:xfrm>
          <a:off x="15234120" y="184019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967</xdr:row>
      <xdr:rowOff>0</xdr:rowOff>
    </xdr:from>
    <xdr:to>
      <xdr:col>19</xdr:col>
      <xdr:colOff>246960</xdr:colOff>
      <xdr:row>967</xdr:row>
      <xdr:rowOff>161280</xdr:rowOff>
    </xdr:to>
    <xdr:pic>
      <xdr:nvPicPr>
        <xdr:cNvPr id="118" name="Imagen 126" descr=""/>
        <xdr:cNvPicPr/>
      </xdr:nvPicPr>
      <xdr:blipFill>
        <a:blip r:embed="rId119"/>
        <a:stretch/>
      </xdr:blipFill>
      <xdr:spPr>
        <a:xfrm>
          <a:off x="15234120" y="184019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964</xdr:row>
      <xdr:rowOff>360</xdr:rowOff>
    </xdr:from>
    <xdr:to>
      <xdr:col>19</xdr:col>
      <xdr:colOff>246960</xdr:colOff>
      <xdr:row>964</xdr:row>
      <xdr:rowOff>161640</xdr:rowOff>
    </xdr:to>
    <xdr:pic>
      <xdr:nvPicPr>
        <xdr:cNvPr id="119" name="Imagen 127" descr=""/>
        <xdr:cNvPicPr/>
      </xdr:nvPicPr>
      <xdr:blipFill>
        <a:blip r:embed="rId120"/>
        <a:stretch/>
      </xdr:blipFill>
      <xdr:spPr>
        <a:xfrm>
          <a:off x="15234120" y="183448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965</xdr:row>
      <xdr:rowOff>360</xdr:rowOff>
    </xdr:from>
    <xdr:to>
      <xdr:col>19</xdr:col>
      <xdr:colOff>246960</xdr:colOff>
      <xdr:row>965</xdr:row>
      <xdr:rowOff>161640</xdr:rowOff>
    </xdr:to>
    <xdr:pic>
      <xdr:nvPicPr>
        <xdr:cNvPr id="120" name="Imagen 128" descr=""/>
        <xdr:cNvPicPr/>
      </xdr:nvPicPr>
      <xdr:blipFill>
        <a:blip r:embed="rId121"/>
        <a:stretch/>
      </xdr:blipFill>
      <xdr:spPr>
        <a:xfrm>
          <a:off x="15234120" y="183638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965</xdr:row>
      <xdr:rowOff>360</xdr:rowOff>
    </xdr:from>
    <xdr:to>
      <xdr:col>19</xdr:col>
      <xdr:colOff>246960</xdr:colOff>
      <xdr:row>965</xdr:row>
      <xdr:rowOff>161640</xdr:rowOff>
    </xdr:to>
    <xdr:pic>
      <xdr:nvPicPr>
        <xdr:cNvPr id="121" name="Imagen 129" descr=""/>
        <xdr:cNvPicPr/>
      </xdr:nvPicPr>
      <xdr:blipFill>
        <a:blip r:embed="rId122"/>
        <a:stretch/>
      </xdr:blipFill>
      <xdr:spPr>
        <a:xfrm>
          <a:off x="15234120" y="183638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967</xdr:row>
      <xdr:rowOff>0</xdr:rowOff>
    </xdr:from>
    <xdr:to>
      <xdr:col>19</xdr:col>
      <xdr:colOff>246960</xdr:colOff>
      <xdr:row>967</xdr:row>
      <xdr:rowOff>161280</xdr:rowOff>
    </xdr:to>
    <xdr:pic>
      <xdr:nvPicPr>
        <xdr:cNvPr id="122" name="Imagen 130" descr=""/>
        <xdr:cNvPicPr/>
      </xdr:nvPicPr>
      <xdr:blipFill>
        <a:blip r:embed="rId123"/>
        <a:stretch/>
      </xdr:blipFill>
      <xdr:spPr>
        <a:xfrm>
          <a:off x="15234120" y="184019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968</xdr:row>
      <xdr:rowOff>0</xdr:rowOff>
    </xdr:from>
    <xdr:to>
      <xdr:col>19</xdr:col>
      <xdr:colOff>246960</xdr:colOff>
      <xdr:row>968</xdr:row>
      <xdr:rowOff>161280</xdr:rowOff>
    </xdr:to>
    <xdr:pic>
      <xdr:nvPicPr>
        <xdr:cNvPr id="123" name="Imagen 131" descr=""/>
        <xdr:cNvPicPr/>
      </xdr:nvPicPr>
      <xdr:blipFill>
        <a:blip r:embed="rId124"/>
        <a:stretch/>
      </xdr:blipFill>
      <xdr:spPr>
        <a:xfrm>
          <a:off x="15234120" y="184210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969</xdr:row>
      <xdr:rowOff>360</xdr:rowOff>
    </xdr:from>
    <xdr:to>
      <xdr:col>19</xdr:col>
      <xdr:colOff>246960</xdr:colOff>
      <xdr:row>969</xdr:row>
      <xdr:rowOff>161640</xdr:rowOff>
    </xdr:to>
    <xdr:pic>
      <xdr:nvPicPr>
        <xdr:cNvPr id="124" name="Imagen 132" descr=""/>
        <xdr:cNvPicPr/>
      </xdr:nvPicPr>
      <xdr:blipFill>
        <a:blip r:embed="rId125"/>
        <a:stretch/>
      </xdr:blipFill>
      <xdr:spPr>
        <a:xfrm>
          <a:off x="15234120" y="184401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971</xdr:row>
      <xdr:rowOff>360</xdr:rowOff>
    </xdr:from>
    <xdr:to>
      <xdr:col>19</xdr:col>
      <xdr:colOff>246960</xdr:colOff>
      <xdr:row>971</xdr:row>
      <xdr:rowOff>161640</xdr:rowOff>
    </xdr:to>
    <xdr:pic>
      <xdr:nvPicPr>
        <xdr:cNvPr id="125" name="Imagen 133" descr=""/>
        <xdr:cNvPicPr/>
      </xdr:nvPicPr>
      <xdr:blipFill>
        <a:blip r:embed="rId126"/>
        <a:stretch/>
      </xdr:blipFill>
      <xdr:spPr>
        <a:xfrm>
          <a:off x="15234120" y="184781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971</xdr:row>
      <xdr:rowOff>360</xdr:rowOff>
    </xdr:from>
    <xdr:to>
      <xdr:col>19</xdr:col>
      <xdr:colOff>246960</xdr:colOff>
      <xdr:row>971</xdr:row>
      <xdr:rowOff>161640</xdr:rowOff>
    </xdr:to>
    <xdr:pic>
      <xdr:nvPicPr>
        <xdr:cNvPr id="126" name="Imagen 134" descr=""/>
        <xdr:cNvPicPr/>
      </xdr:nvPicPr>
      <xdr:blipFill>
        <a:blip r:embed="rId127"/>
        <a:stretch/>
      </xdr:blipFill>
      <xdr:spPr>
        <a:xfrm>
          <a:off x="15234120" y="184781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972</xdr:row>
      <xdr:rowOff>0</xdr:rowOff>
    </xdr:from>
    <xdr:to>
      <xdr:col>19</xdr:col>
      <xdr:colOff>246960</xdr:colOff>
      <xdr:row>972</xdr:row>
      <xdr:rowOff>161280</xdr:rowOff>
    </xdr:to>
    <xdr:pic>
      <xdr:nvPicPr>
        <xdr:cNvPr id="127" name="Imagen 135" descr=""/>
        <xdr:cNvPicPr/>
      </xdr:nvPicPr>
      <xdr:blipFill>
        <a:blip r:embed="rId128"/>
        <a:stretch/>
      </xdr:blipFill>
      <xdr:spPr>
        <a:xfrm>
          <a:off x="15234120" y="184972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974</xdr:row>
      <xdr:rowOff>0</xdr:rowOff>
    </xdr:from>
    <xdr:to>
      <xdr:col>19</xdr:col>
      <xdr:colOff>246960</xdr:colOff>
      <xdr:row>974</xdr:row>
      <xdr:rowOff>161280</xdr:rowOff>
    </xdr:to>
    <xdr:pic>
      <xdr:nvPicPr>
        <xdr:cNvPr id="128" name="Imagen 136" descr=""/>
        <xdr:cNvPicPr/>
      </xdr:nvPicPr>
      <xdr:blipFill>
        <a:blip r:embed="rId129"/>
        <a:stretch/>
      </xdr:blipFill>
      <xdr:spPr>
        <a:xfrm>
          <a:off x="15234120" y="185353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975</xdr:row>
      <xdr:rowOff>360</xdr:rowOff>
    </xdr:from>
    <xdr:to>
      <xdr:col>19</xdr:col>
      <xdr:colOff>246960</xdr:colOff>
      <xdr:row>975</xdr:row>
      <xdr:rowOff>161640</xdr:rowOff>
    </xdr:to>
    <xdr:pic>
      <xdr:nvPicPr>
        <xdr:cNvPr id="129" name="Imagen 137" descr=""/>
        <xdr:cNvPicPr/>
      </xdr:nvPicPr>
      <xdr:blipFill>
        <a:blip r:embed="rId130"/>
        <a:stretch/>
      </xdr:blipFill>
      <xdr:spPr>
        <a:xfrm>
          <a:off x="15234120" y="185544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976</xdr:row>
      <xdr:rowOff>360</xdr:rowOff>
    </xdr:from>
    <xdr:to>
      <xdr:col>19</xdr:col>
      <xdr:colOff>246960</xdr:colOff>
      <xdr:row>976</xdr:row>
      <xdr:rowOff>161640</xdr:rowOff>
    </xdr:to>
    <xdr:pic>
      <xdr:nvPicPr>
        <xdr:cNvPr id="130" name="Imagen 138" descr=""/>
        <xdr:cNvPicPr/>
      </xdr:nvPicPr>
      <xdr:blipFill>
        <a:blip r:embed="rId131"/>
        <a:stretch/>
      </xdr:blipFill>
      <xdr:spPr>
        <a:xfrm>
          <a:off x="15234120" y="185734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977</xdr:row>
      <xdr:rowOff>360</xdr:rowOff>
    </xdr:from>
    <xdr:to>
      <xdr:col>19</xdr:col>
      <xdr:colOff>246960</xdr:colOff>
      <xdr:row>977</xdr:row>
      <xdr:rowOff>161640</xdr:rowOff>
    </xdr:to>
    <xdr:pic>
      <xdr:nvPicPr>
        <xdr:cNvPr id="131" name="Imagen 139" descr=""/>
        <xdr:cNvPicPr/>
      </xdr:nvPicPr>
      <xdr:blipFill>
        <a:blip r:embed="rId132"/>
        <a:stretch/>
      </xdr:blipFill>
      <xdr:spPr>
        <a:xfrm>
          <a:off x="15234120" y="185924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978</xdr:row>
      <xdr:rowOff>0</xdr:rowOff>
    </xdr:from>
    <xdr:to>
      <xdr:col>19</xdr:col>
      <xdr:colOff>246960</xdr:colOff>
      <xdr:row>978</xdr:row>
      <xdr:rowOff>161280</xdr:rowOff>
    </xdr:to>
    <xdr:pic>
      <xdr:nvPicPr>
        <xdr:cNvPr id="132" name="Imagen 140" descr=""/>
        <xdr:cNvPicPr/>
      </xdr:nvPicPr>
      <xdr:blipFill>
        <a:blip r:embed="rId133"/>
        <a:stretch/>
      </xdr:blipFill>
      <xdr:spPr>
        <a:xfrm>
          <a:off x="15234120" y="186115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979</xdr:row>
      <xdr:rowOff>0</xdr:rowOff>
    </xdr:from>
    <xdr:to>
      <xdr:col>19</xdr:col>
      <xdr:colOff>246960</xdr:colOff>
      <xdr:row>979</xdr:row>
      <xdr:rowOff>161280</xdr:rowOff>
    </xdr:to>
    <xdr:pic>
      <xdr:nvPicPr>
        <xdr:cNvPr id="133" name="Imagen 141" descr=""/>
        <xdr:cNvPicPr/>
      </xdr:nvPicPr>
      <xdr:blipFill>
        <a:blip r:embed="rId134"/>
        <a:stretch/>
      </xdr:blipFill>
      <xdr:spPr>
        <a:xfrm>
          <a:off x="15234120" y="186305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981</xdr:row>
      <xdr:rowOff>360</xdr:rowOff>
    </xdr:from>
    <xdr:to>
      <xdr:col>19</xdr:col>
      <xdr:colOff>246960</xdr:colOff>
      <xdr:row>981</xdr:row>
      <xdr:rowOff>161640</xdr:rowOff>
    </xdr:to>
    <xdr:pic>
      <xdr:nvPicPr>
        <xdr:cNvPr id="134" name="45 Imagen" descr="https://www10.bolivariano.com/banca_corporativa/imagenes/icono_acciones.png"/>
        <xdr:cNvPicPr/>
      </xdr:nvPicPr>
      <xdr:blipFill>
        <a:blip r:embed="rId135"/>
        <a:stretch/>
      </xdr:blipFill>
      <xdr:spPr>
        <a:xfrm>
          <a:off x="15234120" y="186687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981</xdr:row>
      <xdr:rowOff>360</xdr:rowOff>
    </xdr:from>
    <xdr:to>
      <xdr:col>19</xdr:col>
      <xdr:colOff>246960</xdr:colOff>
      <xdr:row>981</xdr:row>
      <xdr:rowOff>161640</xdr:rowOff>
    </xdr:to>
    <xdr:pic>
      <xdr:nvPicPr>
        <xdr:cNvPr id="135" name="46 Imagen" descr="https://www10.bolivariano.com/banca_corporativa/imagenes/icono_acciones.png"/>
        <xdr:cNvPicPr/>
      </xdr:nvPicPr>
      <xdr:blipFill>
        <a:blip r:embed="rId136"/>
        <a:stretch/>
      </xdr:blipFill>
      <xdr:spPr>
        <a:xfrm>
          <a:off x="15234120" y="186687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982</xdr:row>
      <xdr:rowOff>360</xdr:rowOff>
    </xdr:from>
    <xdr:to>
      <xdr:col>19</xdr:col>
      <xdr:colOff>246960</xdr:colOff>
      <xdr:row>982</xdr:row>
      <xdr:rowOff>161640</xdr:rowOff>
    </xdr:to>
    <xdr:pic>
      <xdr:nvPicPr>
        <xdr:cNvPr id="136" name="47 Imagen" descr="https://www10.bolivariano.com/banca_corporativa/imagenes/icono_acciones.png"/>
        <xdr:cNvPicPr/>
      </xdr:nvPicPr>
      <xdr:blipFill>
        <a:blip r:embed="rId137"/>
        <a:stretch/>
      </xdr:blipFill>
      <xdr:spPr>
        <a:xfrm>
          <a:off x="15234120" y="186877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983</xdr:row>
      <xdr:rowOff>360</xdr:rowOff>
    </xdr:from>
    <xdr:to>
      <xdr:col>19</xdr:col>
      <xdr:colOff>246960</xdr:colOff>
      <xdr:row>983</xdr:row>
      <xdr:rowOff>161640</xdr:rowOff>
    </xdr:to>
    <xdr:pic>
      <xdr:nvPicPr>
        <xdr:cNvPr id="137" name="48 Imagen" descr="https://www10.bolivariano.com/banca_corporativa/imagenes/icono_acciones.png"/>
        <xdr:cNvPicPr/>
      </xdr:nvPicPr>
      <xdr:blipFill>
        <a:blip r:embed="rId138"/>
        <a:stretch/>
      </xdr:blipFill>
      <xdr:spPr>
        <a:xfrm>
          <a:off x="15234120" y="187067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984</xdr:row>
      <xdr:rowOff>0</xdr:rowOff>
    </xdr:from>
    <xdr:to>
      <xdr:col>19</xdr:col>
      <xdr:colOff>246960</xdr:colOff>
      <xdr:row>984</xdr:row>
      <xdr:rowOff>161280</xdr:rowOff>
    </xdr:to>
    <xdr:pic>
      <xdr:nvPicPr>
        <xdr:cNvPr id="138" name="49 Imagen" descr="https://www10.bolivariano.com/banca_corporativa/imagenes/icono_acciones.png"/>
        <xdr:cNvPicPr/>
      </xdr:nvPicPr>
      <xdr:blipFill>
        <a:blip r:embed="rId139"/>
        <a:stretch/>
      </xdr:blipFill>
      <xdr:spPr>
        <a:xfrm>
          <a:off x="15234120" y="187258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985</xdr:row>
      <xdr:rowOff>0</xdr:rowOff>
    </xdr:from>
    <xdr:to>
      <xdr:col>19</xdr:col>
      <xdr:colOff>246960</xdr:colOff>
      <xdr:row>985</xdr:row>
      <xdr:rowOff>161280</xdr:rowOff>
    </xdr:to>
    <xdr:pic>
      <xdr:nvPicPr>
        <xdr:cNvPr id="139" name="50 Imagen" descr="https://www10.bolivariano.com/banca_corporativa/imagenes/icono_acciones.png"/>
        <xdr:cNvPicPr/>
      </xdr:nvPicPr>
      <xdr:blipFill>
        <a:blip r:embed="rId140"/>
        <a:stretch/>
      </xdr:blipFill>
      <xdr:spPr>
        <a:xfrm>
          <a:off x="15234120" y="187448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987</xdr:row>
      <xdr:rowOff>360</xdr:rowOff>
    </xdr:from>
    <xdr:to>
      <xdr:col>19</xdr:col>
      <xdr:colOff>246960</xdr:colOff>
      <xdr:row>987</xdr:row>
      <xdr:rowOff>161640</xdr:rowOff>
    </xdr:to>
    <xdr:pic>
      <xdr:nvPicPr>
        <xdr:cNvPr id="140" name="51 Imagen" descr="https://www10.bolivariano.com/banca_corporativa/imagenes/icono_acciones.png"/>
        <xdr:cNvPicPr/>
      </xdr:nvPicPr>
      <xdr:blipFill>
        <a:blip r:embed="rId141"/>
        <a:stretch/>
      </xdr:blipFill>
      <xdr:spPr>
        <a:xfrm>
          <a:off x="15234120" y="187830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988</xdr:row>
      <xdr:rowOff>360</xdr:rowOff>
    </xdr:from>
    <xdr:to>
      <xdr:col>19</xdr:col>
      <xdr:colOff>246960</xdr:colOff>
      <xdr:row>988</xdr:row>
      <xdr:rowOff>161640</xdr:rowOff>
    </xdr:to>
    <xdr:pic>
      <xdr:nvPicPr>
        <xdr:cNvPr id="141" name="52 Imagen" descr="https://www10.bolivariano.com/banca_corporativa/imagenes/icono_acciones.png"/>
        <xdr:cNvPicPr/>
      </xdr:nvPicPr>
      <xdr:blipFill>
        <a:blip r:embed="rId142"/>
        <a:stretch/>
      </xdr:blipFill>
      <xdr:spPr>
        <a:xfrm>
          <a:off x="15234120" y="188020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989</xdr:row>
      <xdr:rowOff>360</xdr:rowOff>
    </xdr:from>
    <xdr:to>
      <xdr:col>19</xdr:col>
      <xdr:colOff>246960</xdr:colOff>
      <xdr:row>989</xdr:row>
      <xdr:rowOff>161640</xdr:rowOff>
    </xdr:to>
    <xdr:pic>
      <xdr:nvPicPr>
        <xdr:cNvPr id="142" name="53 Imagen" descr="https://www10.bolivariano.com/banca_corporativa/imagenes/icono_acciones.png"/>
        <xdr:cNvPicPr/>
      </xdr:nvPicPr>
      <xdr:blipFill>
        <a:blip r:embed="rId143"/>
        <a:stretch/>
      </xdr:blipFill>
      <xdr:spPr>
        <a:xfrm>
          <a:off x="15234120" y="188210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991</xdr:row>
      <xdr:rowOff>0</xdr:rowOff>
    </xdr:from>
    <xdr:to>
      <xdr:col>19</xdr:col>
      <xdr:colOff>246960</xdr:colOff>
      <xdr:row>991</xdr:row>
      <xdr:rowOff>161280</xdr:rowOff>
    </xdr:to>
    <xdr:pic>
      <xdr:nvPicPr>
        <xdr:cNvPr id="143" name="Imagen 151" descr=""/>
        <xdr:cNvPicPr/>
      </xdr:nvPicPr>
      <xdr:blipFill>
        <a:blip r:embed="rId144"/>
        <a:stretch/>
      </xdr:blipFill>
      <xdr:spPr>
        <a:xfrm>
          <a:off x="15234120" y="188591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991</xdr:row>
      <xdr:rowOff>0</xdr:rowOff>
    </xdr:from>
    <xdr:to>
      <xdr:col>19</xdr:col>
      <xdr:colOff>246960</xdr:colOff>
      <xdr:row>991</xdr:row>
      <xdr:rowOff>161280</xdr:rowOff>
    </xdr:to>
    <xdr:pic>
      <xdr:nvPicPr>
        <xdr:cNvPr id="144" name="Imagen 152" descr=""/>
        <xdr:cNvPicPr/>
      </xdr:nvPicPr>
      <xdr:blipFill>
        <a:blip r:embed="rId145"/>
        <a:stretch/>
      </xdr:blipFill>
      <xdr:spPr>
        <a:xfrm>
          <a:off x="15234120" y="188591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992</xdr:row>
      <xdr:rowOff>0</xdr:rowOff>
    </xdr:from>
    <xdr:to>
      <xdr:col>19</xdr:col>
      <xdr:colOff>246960</xdr:colOff>
      <xdr:row>992</xdr:row>
      <xdr:rowOff>161280</xdr:rowOff>
    </xdr:to>
    <xdr:pic>
      <xdr:nvPicPr>
        <xdr:cNvPr id="145" name="Imagen 153" descr=""/>
        <xdr:cNvPicPr/>
      </xdr:nvPicPr>
      <xdr:blipFill>
        <a:blip r:embed="rId146"/>
        <a:stretch/>
      </xdr:blipFill>
      <xdr:spPr>
        <a:xfrm>
          <a:off x="15234120" y="188782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993</xdr:row>
      <xdr:rowOff>360</xdr:rowOff>
    </xdr:from>
    <xdr:to>
      <xdr:col>19</xdr:col>
      <xdr:colOff>246960</xdr:colOff>
      <xdr:row>993</xdr:row>
      <xdr:rowOff>161640</xdr:rowOff>
    </xdr:to>
    <xdr:pic>
      <xdr:nvPicPr>
        <xdr:cNvPr id="146" name="Imagen 154" descr=""/>
        <xdr:cNvPicPr/>
      </xdr:nvPicPr>
      <xdr:blipFill>
        <a:blip r:embed="rId147"/>
        <a:stretch/>
      </xdr:blipFill>
      <xdr:spPr>
        <a:xfrm>
          <a:off x="15234120" y="188973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994</xdr:row>
      <xdr:rowOff>360</xdr:rowOff>
    </xdr:from>
    <xdr:to>
      <xdr:col>19</xdr:col>
      <xdr:colOff>246960</xdr:colOff>
      <xdr:row>994</xdr:row>
      <xdr:rowOff>161640</xdr:rowOff>
    </xdr:to>
    <xdr:pic>
      <xdr:nvPicPr>
        <xdr:cNvPr id="147" name="Imagen 155" descr=""/>
        <xdr:cNvPicPr/>
      </xdr:nvPicPr>
      <xdr:blipFill>
        <a:blip r:embed="rId148"/>
        <a:stretch/>
      </xdr:blipFill>
      <xdr:spPr>
        <a:xfrm>
          <a:off x="15234120" y="189163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995</xdr:row>
      <xdr:rowOff>360</xdr:rowOff>
    </xdr:from>
    <xdr:to>
      <xdr:col>19</xdr:col>
      <xdr:colOff>246960</xdr:colOff>
      <xdr:row>995</xdr:row>
      <xdr:rowOff>161640</xdr:rowOff>
    </xdr:to>
    <xdr:pic>
      <xdr:nvPicPr>
        <xdr:cNvPr id="148" name="Imagen 156" descr=""/>
        <xdr:cNvPicPr/>
      </xdr:nvPicPr>
      <xdr:blipFill>
        <a:blip r:embed="rId149"/>
        <a:stretch/>
      </xdr:blipFill>
      <xdr:spPr>
        <a:xfrm>
          <a:off x="15234120" y="189353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996</xdr:row>
      <xdr:rowOff>0</xdr:rowOff>
    </xdr:from>
    <xdr:to>
      <xdr:col>19</xdr:col>
      <xdr:colOff>246960</xdr:colOff>
      <xdr:row>996</xdr:row>
      <xdr:rowOff>161280</xdr:rowOff>
    </xdr:to>
    <xdr:pic>
      <xdr:nvPicPr>
        <xdr:cNvPr id="149" name="Imagen 157" descr=""/>
        <xdr:cNvPicPr/>
      </xdr:nvPicPr>
      <xdr:blipFill>
        <a:blip r:embed="rId150"/>
        <a:stretch/>
      </xdr:blipFill>
      <xdr:spPr>
        <a:xfrm>
          <a:off x="15234120" y="189544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997</xdr:row>
      <xdr:rowOff>0</xdr:rowOff>
    </xdr:from>
    <xdr:to>
      <xdr:col>19</xdr:col>
      <xdr:colOff>246960</xdr:colOff>
      <xdr:row>997</xdr:row>
      <xdr:rowOff>161280</xdr:rowOff>
    </xdr:to>
    <xdr:pic>
      <xdr:nvPicPr>
        <xdr:cNvPr id="150" name="Imagen 158" descr=""/>
        <xdr:cNvPicPr/>
      </xdr:nvPicPr>
      <xdr:blipFill>
        <a:blip r:embed="rId151"/>
        <a:stretch/>
      </xdr:blipFill>
      <xdr:spPr>
        <a:xfrm>
          <a:off x="15234120" y="189734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998</xdr:row>
      <xdr:rowOff>0</xdr:rowOff>
    </xdr:from>
    <xdr:to>
      <xdr:col>19</xdr:col>
      <xdr:colOff>246960</xdr:colOff>
      <xdr:row>998</xdr:row>
      <xdr:rowOff>161280</xdr:rowOff>
    </xdr:to>
    <xdr:pic>
      <xdr:nvPicPr>
        <xdr:cNvPr id="151" name="Imagen 159" descr=""/>
        <xdr:cNvPicPr/>
      </xdr:nvPicPr>
      <xdr:blipFill>
        <a:blip r:embed="rId152"/>
        <a:stretch/>
      </xdr:blipFill>
      <xdr:spPr>
        <a:xfrm>
          <a:off x="15234120" y="189925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999</xdr:row>
      <xdr:rowOff>360</xdr:rowOff>
    </xdr:from>
    <xdr:to>
      <xdr:col>19</xdr:col>
      <xdr:colOff>246960</xdr:colOff>
      <xdr:row>999</xdr:row>
      <xdr:rowOff>161640</xdr:rowOff>
    </xdr:to>
    <xdr:pic>
      <xdr:nvPicPr>
        <xdr:cNvPr id="152" name="Imagen 160" descr=""/>
        <xdr:cNvPicPr/>
      </xdr:nvPicPr>
      <xdr:blipFill>
        <a:blip r:embed="rId153"/>
        <a:stretch/>
      </xdr:blipFill>
      <xdr:spPr>
        <a:xfrm>
          <a:off x="15234120" y="190116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1000</xdr:row>
      <xdr:rowOff>360</xdr:rowOff>
    </xdr:from>
    <xdr:to>
      <xdr:col>19</xdr:col>
      <xdr:colOff>246960</xdr:colOff>
      <xdr:row>1000</xdr:row>
      <xdr:rowOff>161640</xdr:rowOff>
    </xdr:to>
    <xdr:pic>
      <xdr:nvPicPr>
        <xdr:cNvPr id="153" name="Imagen 161" descr=""/>
        <xdr:cNvPicPr/>
      </xdr:nvPicPr>
      <xdr:blipFill>
        <a:blip r:embed="rId154"/>
        <a:stretch/>
      </xdr:blipFill>
      <xdr:spPr>
        <a:xfrm>
          <a:off x="15234120" y="190306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1001</xdr:row>
      <xdr:rowOff>360</xdr:rowOff>
    </xdr:from>
    <xdr:to>
      <xdr:col>19</xdr:col>
      <xdr:colOff>246960</xdr:colOff>
      <xdr:row>1001</xdr:row>
      <xdr:rowOff>161640</xdr:rowOff>
    </xdr:to>
    <xdr:pic>
      <xdr:nvPicPr>
        <xdr:cNvPr id="154" name="Imagen 162" descr=""/>
        <xdr:cNvPicPr/>
      </xdr:nvPicPr>
      <xdr:blipFill>
        <a:blip r:embed="rId155"/>
        <a:stretch/>
      </xdr:blipFill>
      <xdr:spPr>
        <a:xfrm>
          <a:off x="15234120" y="190496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1001</xdr:row>
      <xdr:rowOff>360</xdr:rowOff>
    </xdr:from>
    <xdr:to>
      <xdr:col>19</xdr:col>
      <xdr:colOff>246960</xdr:colOff>
      <xdr:row>1001</xdr:row>
      <xdr:rowOff>161640</xdr:rowOff>
    </xdr:to>
    <xdr:pic>
      <xdr:nvPicPr>
        <xdr:cNvPr id="155" name="Imagen 163" descr=""/>
        <xdr:cNvPicPr/>
      </xdr:nvPicPr>
      <xdr:blipFill>
        <a:blip r:embed="rId156"/>
        <a:stretch/>
      </xdr:blipFill>
      <xdr:spPr>
        <a:xfrm>
          <a:off x="15234120" y="190496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1002</xdr:row>
      <xdr:rowOff>0</xdr:rowOff>
    </xdr:from>
    <xdr:to>
      <xdr:col>19</xdr:col>
      <xdr:colOff>246960</xdr:colOff>
      <xdr:row>1002</xdr:row>
      <xdr:rowOff>161280</xdr:rowOff>
    </xdr:to>
    <xdr:pic>
      <xdr:nvPicPr>
        <xdr:cNvPr id="156" name="Imagen 164" descr=""/>
        <xdr:cNvPicPr/>
      </xdr:nvPicPr>
      <xdr:blipFill>
        <a:blip r:embed="rId157"/>
        <a:stretch/>
      </xdr:blipFill>
      <xdr:spPr>
        <a:xfrm>
          <a:off x="15234120" y="190687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1004</xdr:row>
      <xdr:rowOff>0</xdr:rowOff>
    </xdr:from>
    <xdr:to>
      <xdr:col>19</xdr:col>
      <xdr:colOff>246960</xdr:colOff>
      <xdr:row>1004</xdr:row>
      <xdr:rowOff>161280</xdr:rowOff>
    </xdr:to>
    <xdr:pic>
      <xdr:nvPicPr>
        <xdr:cNvPr id="157" name="Imagen 165" descr=""/>
        <xdr:cNvPicPr/>
      </xdr:nvPicPr>
      <xdr:blipFill>
        <a:blip r:embed="rId158"/>
        <a:stretch/>
      </xdr:blipFill>
      <xdr:spPr>
        <a:xfrm>
          <a:off x="15234120" y="191068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1005</xdr:row>
      <xdr:rowOff>360</xdr:rowOff>
    </xdr:from>
    <xdr:to>
      <xdr:col>19</xdr:col>
      <xdr:colOff>246960</xdr:colOff>
      <xdr:row>1005</xdr:row>
      <xdr:rowOff>161640</xdr:rowOff>
    </xdr:to>
    <xdr:pic>
      <xdr:nvPicPr>
        <xdr:cNvPr id="158" name="Imagen 166" descr=""/>
        <xdr:cNvPicPr/>
      </xdr:nvPicPr>
      <xdr:blipFill>
        <a:blip r:embed="rId159"/>
        <a:stretch/>
      </xdr:blipFill>
      <xdr:spPr>
        <a:xfrm>
          <a:off x="15234120" y="191259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1006</xdr:row>
      <xdr:rowOff>360</xdr:rowOff>
    </xdr:from>
    <xdr:to>
      <xdr:col>19</xdr:col>
      <xdr:colOff>246960</xdr:colOff>
      <xdr:row>1006</xdr:row>
      <xdr:rowOff>161640</xdr:rowOff>
    </xdr:to>
    <xdr:pic>
      <xdr:nvPicPr>
        <xdr:cNvPr id="159" name="Imagen 167" descr=""/>
        <xdr:cNvPicPr/>
      </xdr:nvPicPr>
      <xdr:blipFill>
        <a:blip r:embed="rId160"/>
        <a:stretch/>
      </xdr:blipFill>
      <xdr:spPr>
        <a:xfrm>
          <a:off x="15234120" y="191449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1007</xdr:row>
      <xdr:rowOff>360</xdr:rowOff>
    </xdr:from>
    <xdr:to>
      <xdr:col>19</xdr:col>
      <xdr:colOff>246960</xdr:colOff>
      <xdr:row>1007</xdr:row>
      <xdr:rowOff>161640</xdr:rowOff>
    </xdr:to>
    <xdr:pic>
      <xdr:nvPicPr>
        <xdr:cNvPr id="160" name="Imagen 168" descr=""/>
        <xdr:cNvPicPr/>
      </xdr:nvPicPr>
      <xdr:blipFill>
        <a:blip r:embed="rId161"/>
        <a:stretch/>
      </xdr:blipFill>
      <xdr:spPr>
        <a:xfrm>
          <a:off x="15234120" y="191639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1008</xdr:row>
      <xdr:rowOff>0</xdr:rowOff>
    </xdr:from>
    <xdr:to>
      <xdr:col>19</xdr:col>
      <xdr:colOff>246960</xdr:colOff>
      <xdr:row>1008</xdr:row>
      <xdr:rowOff>161280</xdr:rowOff>
    </xdr:to>
    <xdr:pic>
      <xdr:nvPicPr>
        <xdr:cNvPr id="161" name="Imagen 169" descr=""/>
        <xdr:cNvPicPr/>
      </xdr:nvPicPr>
      <xdr:blipFill>
        <a:blip r:embed="rId162"/>
        <a:stretch/>
      </xdr:blipFill>
      <xdr:spPr>
        <a:xfrm>
          <a:off x="15234120" y="191830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1009</xdr:row>
      <xdr:rowOff>0</xdr:rowOff>
    </xdr:from>
    <xdr:to>
      <xdr:col>19</xdr:col>
      <xdr:colOff>246960</xdr:colOff>
      <xdr:row>1009</xdr:row>
      <xdr:rowOff>161280</xdr:rowOff>
    </xdr:to>
    <xdr:pic>
      <xdr:nvPicPr>
        <xdr:cNvPr id="162" name="Imagen 170" descr=""/>
        <xdr:cNvPicPr/>
      </xdr:nvPicPr>
      <xdr:blipFill>
        <a:blip r:embed="rId163"/>
        <a:stretch/>
      </xdr:blipFill>
      <xdr:spPr>
        <a:xfrm>
          <a:off x="15234120" y="192020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1010</xdr:row>
      <xdr:rowOff>0</xdr:rowOff>
    </xdr:from>
    <xdr:to>
      <xdr:col>19</xdr:col>
      <xdr:colOff>246960</xdr:colOff>
      <xdr:row>1010</xdr:row>
      <xdr:rowOff>161280</xdr:rowOff>
    </xdr:to>
    <xdr:pic>
      <xdr:nvPicPr>
        <xdr:cNvPr id="163" name="Imagen 171" descr=""/>
        <xdr:cNvPicPr/>
      </xdr:nvPicPr>
      <xdr:blipFill>
        <a:blip r:embed="rId164"/>
        <a:stretch/>
      </xdr:blipFill>
      <xdr:spPr>
        <a:xfrm>
          <a:off x="15234120" y="192211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1011</xdr:row>
      <xdr:rowOff>360</xdr:rowOff>
    </xdr:from>
    <xdr:to>
      <xdr:col>19</xdr:col>
      <xdr:colOff>246960</xdr:colOff>
      <xdr:row>1011</xdr:row>
      <xdr:rowOff>161640</xdr:rowOff>
    </xdr:to>
    <xdr:pic>
      <xdr:nvPicPr>
        <xdr:cNvPr id="164" name="Imagen 172" descr=""/>
        <xdr:cNvPicPr/>
      </xdr:nvPicPr>
      <xdr:blipFill>
        <a:blip r:embed="rId165"/>
        <a:stretch/>
      </xdr:blipFill>
      <xdr:spPr>
        <a:xfrm>
          <a:off x="15234120" y="192402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1012</xdr:row>
      <xdr:rowOff>360</xdr:rowOff>
    </xdr:from>
    <xdr:to>
      <xdr:col>19</xdr:col>
      <xdr:colOff>246960</xdr:colOff>
      <xdr:row>1012</xdr:row>
      <xdr:rowOff>161640</xdr:rowOff>
    </xdr:to>
    <xdr:pic>
      <xdr:nvPicPr>
        <xdr:cNvPr id="165" name="Imagen 173" descr=""/>
        <xdr:cNvPicPr/>
      </xdr:nvPicPr>
      <xdr:blipFill>
        <a:blip r:embed="rId166"/>
        <a:stretch/>
      </xdr:blipFill>
      <xdr:spPr>
        <a:xfrm>
          <a:off x="15234120" y="192592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1013</xdr:row>
      <xdr:rowOff>360</xdr:rowOff>
    </xdr:from>
    <xdr:to>
      <xdr:col>19</xdr:col>
      <xdr:colOff>246960</xdr:colOff>
      <xdr:row>1013</xdr:row>
      <xdr:rowOff>161640</xdr:rowOff>
    </xdr:to>
    <xdr:pic>
      <xdr:nvPicPr>
        <xdr:cNvPr id="166" name="Imagen 174" descr=""/>
        <xdr:cNvPicPr/>
      </xdr:nvPicPr>
      <xdr:blipFill>
        <a:blip r:embed="rId167"/>
        <a:stretch/>
      </xdr:blipFill>
      <xdr:spPr>
        <a:xfrm>
          <a:off x="15234120" y="192782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1014</xdr:row>
      <xdr:rowOff>0</xdr:rowOff>
    </xdr:from>
    <xdr:to>
      <xdr:col>19</xdr:col>
      <xdr:colOff>246960</xdr:colOff>
      <xdr:row>1014</xdr:row>
      <xdr:rowOff>161280</xdr:rowOff>
    </xdr:to>
    <xdr:pic>
      <xdr:nvPicPr>
        <xdr:cNvPr id="167" name="Imagen 175" descr=""/>
        <xdr:cNvPicPr/>
      </xdr:nvPicPr>
      <xdr:blipFill>
        <a:blip r:embed="rId168"/>
        <a:stretch/>
      </xdr:blipFill>
      <xdr:spPr>
        <a:xfrm>
          <a:off x="15234120" y="192973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1015</xdr:row>
      <xdr:rowOff>0</xdr:rowOff>
    </xdr:from>
    <xdr:to>
      <xdr:col>19</xdr:col>
      <xdr:colOff>246960</xdr:colOff>
      <xdr:row>1015</xdr:row>
      <xdr:rowOff>161280</xdr:rowOff>
    </xdr:to>
    <xdr:pic>
      <xdr:nvPicPr>
        <xdr:cNvPr id="168" name="Imagen 176" descr=""/>
        <xdr:cNvPicPr/>
      </xdr:nvPicPr>
      <xdr:blipFill>
        <a:blip r:embed="rId169"/>
        <a:stretch/>
      </xdr:blipFill>
      <xdr:spPr>
        <a:xfrm>
          <a:off x="15234120" y="193163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1016</xdr:row>
      <xdr:rowOff>0</xdr:rowOff>
    </xdr:from>
    <xdr:to>
      <xdr:col>19</xdr:col>
      <xdr:colOff>246960</xdr:colOff>
      <xdr:row>1016</xdr:row>
      <xdr:rowOff>161280</xdr:rowOff>
    </xdr:to>
    <xdr:pic>
      <xdr:nvPicPr>
        <xdr:cNvPr id="169" name="Imagen 177" descr=""/>
        <xdr:cNvPicPr/>
      </xdr:nvPicPr>
      <xdr:blipFill>
        <a:blip r:embed="rId170"/>
        <a:stretch/>
      </xdr:blipFill>
      <xdr:spPr>
        <a:xfrm>
          <a:off x="15234120" y="193354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1017</xdr:row>
      <xdr:rowOff>360</xdr:rowOff>
    </xdr:from>
    <xdr:to>
      <xdr:col>19</xdr:col>
      <xdr:colOff>246960</xdr:colOff>
      <xdr:row>1017</xdr:row>
      <xdr:rowOff>161640</xdr:rowOff>
    </xdr:to>
    <xdr:pic>
      <xdr:nvPicPr>
        <xdr:cNvPr id="170" name="Imagen 178" descr=""/>
        <xdr:cNvPicPr/>
      </xdr:nvPicPr>
      <xdr:blipFill>
        <a:blip r:embed="rId171"/>
        <a:stretch/>
      </xdr:blipFill>
      <xdr:spPr>
        <a:xfrm>
          <a:off x="15234120" y="193545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1018</xdr:row>
      <xdr:rowOff>360</xdr:rowOff>
    </xdr:from>
    <xdr:to>
      <xdr:col>19</xdr:col>
      <xdr:colOff>246960</xdr:colOff>
      <xdr:row>1018</xdr:row>
      <xdr:rowOff>161640</xdr:rowOff>
    </xdr:to>
    <xdr:pic>
      <xdr:nvPicPr>
        <xdr:cNvPr id="171" name="Imagen 179" descr=""/>
        <xdr:cNvPicPr/>
      </xdr:nvPicPr>
      <xdr:blipFill>
        <a:blip r:embed="rId172"/>
        <a:stretch/>
      </xdr:blipFill>
      <xdr:spPr>
        <a:xfrm>
          <a:off x="15234120" y="193735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1021</xdr:row>
      <xdr:rowOff>0</xdr:rowOff>
    </xdr:from>
    <xdr:to>
      <xdr:col>19</xdr:col>
      <xdr:colOff>246960</xdr:colOff>
      <xdr:row>1021</xdr:row>
      <xdr:rowOff>161280</xdr:rowOff>
    </xdr:to>
    <xdr:pic>
      <xdr:nvPicPr>
        <xdr:cNvPr id="172" name="Imagen 180" descr=""/>
        <xdr:cNvPicPr/>
      </xdr:nvPicPr>
      <xdr:blipFill>
        <a:blip r:embed="rId173"/>
        <a:stretch/>
      </xdr:blipFill>
      <xdr:spPr>
        <a:xfrm>
          <a:off x="15234120" y="194306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1021</xdr:row>
      <xdr:rowOff>0</xdr:rowOff>
    </xdr:from>
    <xdr:to>
      <xdr:col>19</xdr:col>
      <xdr:colOff>246960</xdr:colOff>
      <xdr:row>1021</xdr:row>
      <xdr:rowOff>161280</xdr:rowOff>
    </xdr:to>
    <xdr:pic>
      <xdr:nvPicPr>
        <xdr:cNvPr id="173" name="Imagen 181" descr=""/>
        <xdr:cNvPicPr/>
      </xdr:nvPicPr>
      <xdr:blipFill>
        <a:blip r:embed="rId174"/>
        <a:stretch/>
      </xdr:blipFill>
      <xdr:spPr>
        <a:xfrm>
          <a:off x="15234120" y="194306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1022</xdr:row>
      <xdr:rowOff>0</xdr:rowOff>
    </xdr:from>
    <xdr:to>
      <xdr:col>19</xdr:col>
      <xdr:colOff>246960</xdr:colOff>
      <xdr:row>1022</xdr:row>
      <xdr:rowOff>161280</xdr:rowOff>
    </xdr:to>
    <xdr:pic>
      <xdr:nvPicPr>
        <xdr:cNvPr id="174" name="Imagen 182" descr=""/>
        <xdr:cNvPicPr/>
      </xdr:nvPicPr>
      <xdr:blipFill>
        <a:blip r:embed="rId175"/>
        <a:stretch/>
      </xdr:blipFill>
      <xdr:spPr>
        <a:xfrm>
          <a:off x="15234120" y="194497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1023</xdr:row>
      <xdr:rowOff>360</xdr:rowOff>
    </xdr:from>
    <xdr:to>
      <xdr:col>19</xdr:col>
      <xdr:colOff>246960</xdr:colOff>
      <xdr:row>1023</xdr:row>
      <xdr:rowOff>161640</xdr:rowOff>
    </xdr:to>
    <xdr:pic>
      <xdr:nvPicPr>
        <xdr:cNvPr id="175" name="Imagen 183" descr=""/>
        <xdr:cNvPicPr/>
      </xdr:nvPicPr>
      <xdr:blipFill>
        <a:blip r:embed="rId176"/>
        <a:stretch/>
      </xdr:blipFill>
      <xdr:spPr>
        <a:xfrm>
          <a:off x="15234120" y="194688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1023</xdr:row>
      <xdr:rowOff>360</xdr:rowOff>
    </xdr:from>
    <xdr:to>
      <xdr:col>19</xdr:col>
      <xdr:colOff>246960</xdr:colOff>
      <xdr:row>1023</xdr:row>
      <xdr:rowOff>161640</xdr:rowOff>
    </xdr:to>
    <xdr:pic>
      <xdr:nvPicPr>
        <xdr:cNvPr id="176" name="Imagen 184" descr=""/>
        <xdr:cNvPicPr/>
      </xdr:nvPicPr>
      <xdr:blipFill>
        <a:blip r:embed="rId177"/>
        <a:stretch/>
      </xdr:blipFill>
      <xdr:spPr>
        <a:xfrm>
          <a:off x="15234120" y="194688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1024</xdr:row>
      <xdr:rowOff>360</xdr:rowOff>
    </xdr:from>
    <xdr:to>
      <xdr:col>19</xdr:col>
      <xdr:colOff>246960</xdr:colOff>
      <xdr:row>1024</xdr:row>
      <xdr:rowOff>161640</xdr:rowOff>
    </xdr:to>
    <xdr:pic>
      <xdr:nvPicPr>
        <xdr:cNvPr id="177" name="Imagen 185" descr=""/>
        <xdr:cNvPicPr/>
      </xdr:nvPicPr>
      <xdr:blipFill>
        <a:blip r:embed="rId178"/>
        <a:stretch/>
      </xdr:blipFill>
      <xdr:spPr>
        <a:xfrm>
          <a:off x="15234120" y="194878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1025</xdr:row>
      <xdr:rowOff>360</xdr:rowOff>
    </xdr:from>
    <xdr:to>
      <xdr:col>19</xdr:col>
      <xdr:colOff>246960</xdr:colOff>
      <xdr:row>1025</xdr:row>
      <xdr:rowOff>161640</xdr:rowOff>
    </xdr:to>
    <xdr:pic>
      <xdr:nvPicPr>
        <xdr:cNvPr id="178" name="Imagen 186" descr=""/>
        <xdr:cNvPicPr/>
      </xdr:nvPicPr>
      <xdr:blipFill>
        <a:blip r:embed="rId179"/>
        <a:stretch/>
      </xdr:blipFill>
      <xdr:spPr>
        <a:xfrm>
          <a:off x="15234120" y="195068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1026</xdr:row>
      <xdr:rowOff>0</xdr:rowOff>
    </xdr:from>
    <xdr:to>
      <xdr:col>19</xdr:col>
      <xdr:colOff>246960</xdr:colOff>
      <xdr:row>1026</xdr:row>
      <xdr:rowOff>161280</xdr:rowOff>
    </xdr:to>
    <xdr:pic>
      <xdr:nvPicPr>
        <xdr:cNvPr id="179" name="Imagen 187" descr=""/>
        <xdr:cNvPicPr/>
      </xdr:nvPicPr>
      <xdr:blipFill>
        <a:blip r:embed="rId180"/>
        <a:stretch/>
      </xdr:blipFill>
      <xdr:spPr>
        <a:xfrm>
          <a:off x="15234120" y="1952686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920</xdr:row>
      <xdr:rowOff>0</xdr:rowOff>
    </xdr:from>
    <xdr:to>
      <xdr:col>19</xdr:col>
      <xdr:colOff>246960</xdr:colOff>
      <xdr:row>920</xdr:row>
      <xdr:rowOff>161280</xdr:rowOff>
    </xdr:to>
    <xdr:pic>
      <xdr:nvPicPr>
        <xdr:cNvPr id="180" name="Imagen 188" descr=""/>
        <xdr:cNvPicPr/>
      </xdr:nvPicPr>
      <xdr:blipFill>
        <a:blip r:embed="rId181"/>
        <a:stretch/>
      </xdr:blipFill>
      <xdr:spPr>
        <a:xfrm>
          <a:off x="15234120" y="175066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921</xdr:row>
      <xdr:rowOff>360</xdr:rowOff>
    </xdr:from>
    <xdr:to>
      <xdr:col>19</xdr:col>
      <xdr:colOff>246960</xdr:colOff>
      <xdr:row>921</xdr:row>
      <xdr:rowOff>161640</xdr:rowOff>
    </xdr:to>
    <xdr:pic>
      <xdr:nvPicPr>
        <xdr:cNvPr id="181" name="Imagen 189" descr=""/>
        <xdr:cNvPicPr/>
      </xdr:nvPicPr>
      <xdr:blipFill>
        <a:blip r:embed="rId182"/>
        <a:stretch/>
      </xdr:blipFill>
      <xdr:spPr>
        <a:xfrm>
          <a:off x="15234120" y="175257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922</xdr:row>
      <xdr:rowOff>360</xdr:rowOff>
    </xdr:from>
    <xdr:to>
      <xdr:col>19</xdr:col>
      <xdr:colOff>246960</xdr:colOff>
      <xdr:row>922</xdr:row>
      <xdr:rowOff>161640</xdr:rowOff>
    </xdr:to>
    <xdr:pic>
      <xdr:nvPicPr>
        <xdr:cNvPr id="182" name="Imagen 190" descr=""/>
        <xdr:cNvPicPr/>
      </xdr:nvPicPr>
      <xdr:blipFill>
        <a:blip r:embed="rId183"/>
        <a:stretch/>
      </xdr:blipFill>
      <xdr:spPr>
        <a:xfrm>
          <a:off x="15234120" y="175447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923</xdr:row>
      <xdr:rowOff>360</xdr:rowOff>
    </xdr:from>
    <xdr:to>
      <xdr:col>19</xdr:col>
      <xdr:colOff>246960</xdr:colOff>
      <xdr:row>923</xdr:row>
      <xdr:rowOff>161640</xdr:rowOff>
    </xdr:to>
    <xdr:pic>
      <xdr:nvPicPr>
        <xdr:cNvPr id="183" name="Imagen 191" descr=""/>
        <xdr:cNvPicPr/>
      </xdr:nvPicPr>
      <xdr:blipFill>
        <a:blip r:embed="rId184"/>
        <a:stretch/>
      </xdr:blipFill>
      <xdr:spPr>
        <a:xfrm>
          <a:off x="15234120" y="175637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924</xdr:row>
      <xdr:rowOff>0</xdr:rowOff>
    </xdr:from>
    <xdr:to>
      <xdr:col>19</xdr:col>
      <xdr:colOff>246960</xdr:colOff>
      <xdr:row>924</xdr:row>
      <xdr:rowOff>161280</xdr:rowOff>
    </xdr:to>
    <xdr:pic>
      <xdr:nvPicPr>
        <xdr:cNvPr id="184" name="Imagen 192" descr=""/>
        <xdr:cNvPicPr/>
      </xdr:nvPicPr>
      <xdr:blipFill>
        <a:blip r:embed="rId185"/>
        <a:stretch/>
      </xdr:blipFill>
      <xdr:spPr>
        <a:xfrm>
          <a:off x="15234120" y="175828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925</xdr:row>
      <xdr:rowOff>0</xdr:rowOff>
    </xdr:from>
    <xdr:to>
      <xdr:col>19</xdr:col>
      <xdr:colOff>246960</xdr:colOff>
      <xdr:row>925</xdr:row>
      <xdr:rowOff>161280</xdr:rowOff>
    </xdr:to>
    <xdr:pic>
      <xdr:nvPicPr>
        <xdr:cNvPr id="185" name="Imagen 193" descr=""/>
        <xdr:cNvPicPr/>
      </xdr:nvPicPr>
      <xdr:blipFill>
        <a:blip r:embed="rId186"/>
        <a:stretch/>
      </xdr:blipFill>
      <xdr:spPr>
        <a:xfrm>
          <a:off x="15234120" y="176018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926</xdr:row>
      <xdr:rowOff>0</xdr:rowOff>
    </xdr:from>
    <xdr:to>
      <xdr:col>19</xdr:col>
      <xdr:colOff>246960</xdr:colOff>
      <xdr:row>926</xdr:row>
      <xdr:rowOff>161280</xdr:rowOff>
    </xdr:to>
    <xdr:pic>
      <xdr:nvPicPr>
        <xdr:cNvPr id="186" name="Imagen 194" descr=""/>
        <xdr:cNvPicPr/>
      </xdr:nvPicPr>
      <xdr:blipFill>
        <a:blip r:embed="rId187"/>
        <a:stretch/>
      </xdr:blipFill>
      <xdr:spPr>
        <a:xfrm>
          <a:off x="15234120" y="176209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929</xdr:row>
      <xdr:rowOff>360</xdr:rowOff>
    </xdr:from>
    <xdr:to>
      <xdr:col>19</xdr:col>
      <xdr:colOff>246960</xdr:colOff>
      <xdr:row>929</xdr:row>
      <xdr:rowOff>161640</xdr:rowOff>
    </xdr:to>
    <xdr:pic>
      <xdr:nvPicPr>
        <xdr:cNvPr id="187" name="Imagen 195" descr=""/>
        <xdr:cNvPicPr/>
      </xdr:nvPicPr>
      <xdr:blipFill>
        <a:blip r:embed="rId188"/>
        <a:stretch/>
      </xdr:blipFill>
      <xdr:spPr>
        <a:xfrm>
          <a:off x="15234120" y="176780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930</xdr:row>
      <xdr:rowOff>0</xdr:rowOff>
    </xdr:from>
    <xdr:to>
      <xdr:col>19</xdr:col>
      <xdr:colOff>246960</xdr:colOff>
      <xdr:row>930</xdr:row>
      <xdr:rowOff>161280</xdr:rowOff>
    </xdr:to>
    <xdr:pic>
      <xdr:nvPicPr>
        <xdr:cNvPr id="188" name="Imagen 196" descr=""/>
        <xdr:cNvPicPr/>
      </xdr:nvPicPr>
      <xdr:blipFill>
        <a:blip r:embed="rId189"/>
        <a:stretch/>
      </xdr:blipFill>
      <xdr:spPr>
        <a:xfrm>
          <a:off x="15234120" y="176971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931</xdr:row>
      <xdr:rowOff>0</xdr:rowOff>
    </xdr:from>
    <xdr:to>
      <xdr:col>19</xdr:col>
      <xdr:colOff>246960</xdr:colOff>
      <xdr:row>931</xdr:row>
      <xdr:rowOff>161280</xdr:rowOff>
    </xdr:to>
    <xdr:pic>
      <xdr:nvPicPr>
        <xdr:cNvPr id="189" name="Imagen 197" descr=""/>
        <xdr:cNvPicPr/>
      </xdr:nvPicPr>
      <xdr:blipFill>
        <a:blip r:embed="rId190"/>
        <a:stretch/>
      </xdr:blipFill>
      <xdr:spPr>
        <a:xfrm>
          <a:off x="15234120" y="177161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932</xdr:row>
      <xdr:rowOff>0</xdr:rowOff>
    </xdr:from>
    <xdr:to>
      <xdr:col>19</xdr:col>
      <xdr:colOff>246960</xdr:colOff>
      <xdr:row>932</xdr:row>
      <xdr:rowOff>161280</xdr:rowOff>
    </xdr:to>
    <xdr:pic>
      <xdr:nvPicPr>
        <xdr:cNvPr id="190" name="Imagen 198" descr=""/>
        <xdr:cNvPicPr/>
      </xdr:nvPicPr>
      <xdr:blipFill>
        <a:blip r:embed="rId191"/>
        <a:stretch/>
      </xdr:blipFill>
      <xdr:spPr>
        <a:xfrm>
          <a:off x="15234120" y="177352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933</xdr:row>
      <xdr:rowOff>360</xdr:rowOff>
    </xdr:from>
    <xdr:to>
      <xdr:col>19</xdr:col>
      <xdr:colOff>246960</xdr:colOff>
      <xdr:row>933</xdr:row>
      <xdr:rowOff>161640</xdr:rowOff>
    </xdr:to>
    <xdr:pic>
      <xdr:nvPicPr>
        <xdr:cNvPr id="191" name="Imagen 199" descr=""/>
        <xdr:cNvPicPr/>
      </xdr:nvPicPr>
      <xdr:blipFill>
        <a:blip r:embed="rId192"/>
        <a:stretch/>
      </xdr:blipFill>
      <xdr:spPr>
        <a:xfrm>
          <a:off x="15234120" y="177543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934</xdr:row>
      <xdr:rowOff>360</xdr:rowOff>
    </xdr:from>
    <xdr:to>
      <xdr:col>19</xdr:col>
      <xdr:colOff>246960</xdr:colOff>
      <xdr:row>934</xdr:row>
      <xdr:rowOff>161640</xdr:rowOff>
    </xdr:to>
    <xdr:pic>
      <xdr:nvPicPr>
        <xdr:cNvPr id="192" name="Imagen 200" descr=""/>
        <xdr:cNvPicPr/>
      </xdr:nvPicPr>
      <xdr:blipFill>
        <a:blip r:embed="rId193"/>
        <a:stretch/>
      </xdr:blipFill>
      <xdr:spPr>
        <a:xfrm>
          <a:off x="15234120" y="177733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935</xdr:row>
      <xdr:rowOff>360</xdr:rowOff>
    </xdr:from>
    <xdr:to>
      <xdr:col>19</xdr:col>
      <xdr:colOff>246960</xdr:colOff>
      <xdr:row>935</xdr:row>
      <xdr:rowOff>161640</xdr:rowOff>
    </xdr:to>
    <xdr:pic>
      <xdr:nvPicPr>
        <xdr:cNvPr id="193" name="Imagen 201" descr=""/>
        <xdr:cNvPicPr/>
      </xdr:nvPicPr>
      <xdr:blipFill>
        <a:blip r:embed="rId194"/>
        <a:stretch/>
      </xdr:blipFill>
      <xdr:spPr>
        <a:xfrm>
          <a:off x="15234120" y="177923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936</xdr:row>
      <xdr:rowOff>0</xdr:rowOff>
    </xdr:from>
    <xdr:to>
      <xdr:col>19</xdr:col>
      <xdr:colOff>246960</xdr:colOff>
      <xdr:row>936</xdr:row>
      <xdr:rowOff>161280</xdr:rowOff>
    </xdr:to>
    <xdr:pic>
      <xdr:nvPicPr>
        <xdr:cNvPr id="194" name="Imagen 202" descr=""/>
        <xdr:cNvPicPr/>
      </xdr:nvPicPr>
      <xdr:blipFill>
        <a:blip r:embed="rId195"/>
        <a:stretch/>
      </xdr:blipFill>
      <xdr:spPr>
        <a:xfrm>
          <a:off x="15234120" y="178114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937</xdr:row>
      <xdr:rowOff>0</xdr:rowOff>
    </xdr:from>
    <xdr:to>
      <xdr:col>19</xdr:col>
      <xdr:colOff>246960</xdr:colOff>
      <xdr:row>937</xdr:row>
      <xdr:rowOff>161280</xdr:rowOff>
    </xdr:to>
    <xdr:pic>
      <xdr:nvPicPr>
        <xdr:cNvPr id="195" name="Imagen 203" descr=""/>
        <xdr:cNvPicPr/>
      </xdr:nvPicPr>
      <xdr:blipFill>
        <a:blip r:embed="rId196"/>
        <a:stretch/>
      </xdr:blipFill>
      <xdr:spPr>
        <a:xfrm>
          <a:off x="15234120" y="178304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938</xdr:row>
      <xdr:rowOff>0</xdr:rowOff>
    </xdr:from>
    <xdr:to>
      <xdr:col>19</xdr:col>
      <xdr:colOff>246960</xdr:colOff>
      <xdr:row>938</xdr:row>
      <xdr:rowOff>161280</xdr:rowOff>
    </xdr:to>
    <xdr:pic>
      <xdr:nvPicPr>
        <xdr:cNvPr id="196" name="Imagen 204" descr=""/>
        <xdr:cNvPicPr/>
      </xdr:nvPicPr>
      <xdr:blipFill>
        <a:blip r:embed="rId197"/>
        <a:stretch/>
      </xdr:blipFill>
      <xdr:spPr>
        <a:xfrm>
          <a:off x="15234120" y="178495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940</xdr:row>
      <xdr:rowOff>360</xdr:rowOff>
    </xdr:from>
    <xdr:to>
      <xdr:col>19</xdr:col>
      <xdr:colOff>246960</xdr:colOff>
      <xdr:row>940</xdr:row>
      <xdr:rowOff>161640</xdr:rowOff>
    </xdr:to>
    <xdr:pic>
      <xdr:nvPicPr>
        <xdr:cNvPr id="197" name="Imagen 205" descr=""/>
        <xdr:cNvPicPr/>
      </xdr:nvPicPr>
      <xdr:blipFill>
        <a:blip r:embed="rId198"/>
        <a:stretch/>
      </xdr:blipFill>
      <xdr:spPr>
        <a:xfrm>
          <a:off x="15234120" y="178876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941</xdr:row>
      <xdr:rowOff>360</xdr:rowOff>
    </xdr:from>
    <xdr:to>
      <xdr:col>19</xdr:col>
      <xdr:colOff>246960</xdr:colOff>
      <xdr:row>941</xdr:row>
      <xdr:rowOff>161640</xdr:rowOff>
    </xdr:to>
    <xdr:pic>
      <xdr:nvPicPr>
        <xdr:cNvPr id="198" name="Imagen 206" descr=""/>
        <xdr:cNvPicPr/>
      </xdr:nvPicPr>
      <xdr:blipFill>
        <a:blip r:embed="rId199"/>
        <a:stretch/>
      </xdr:blipFill>
      <xdr:spPr>
        <a:xfrm>
          <a:off x="15234120" y="179066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942</xdr:row>
      <xdr:rowOff>0</xdr:rowOff>
    </xdr:from>
    <xdr:to>
      <xdr:col>19</xdr:col>
      <xdr:colOff>246960</xdr:colOff>
      <xdr:row>942</xdr:row>
      <xdr:rowOff>161280</xdr:rowOff>
    </xdr:to>
    <xdr:pic>
      <xdr:nvPicPr>
        <xdr:cNvPr id="199" name="Imagen 207" descr=""/>
        <xdr:cNvPicPr/>
      </xdr:nvPicPr>
      <xdr:blipFill>
        <a:blip r:embed="rId200"/>
        <a:stretch/>
      </xdr:blipFill>
      <xdr:spPr>
        <a:xfrm>
          <a:off x="15234120" y="179257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943</xdr:row>
      <xdr:rowOff>0</xdr:rowOff>
    </xdr:from>
    <xdr:to>
      <xdr:col>19</xdr:col>
      <xdr:colOff>246960</xdr:colOff>
      <xdr:row>943</xdr:row>
      <xdr:rowOff>161280</xdr:rowOff>
    </xdr:to>
    <xdr:pic>
      <xdr:nvPicPr>
        <xdr:cNvPr id="200" name="Imagen 208" descr=""/>
        <xdr:cNvPicPr/>
      </xdr:nvPicPr>
      <xdr:blipFill>
        <a:blip r:embed="rId201"/>
        <a:stretch/>
      </xdr:blipFill>
      <xdr:spPr>
        <a:xfrm>
          <a:off x="15234120" y="179447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944</xdr:row>
      <xdr:rowOff>0</xdr:rowOff>
    </xdr:from>
    <xdr:to>
      <xdr:col>19</xdr:col>
      <xdr:colOff>246960</xdr:colOff>
      <xdr:row>944</xdr:row>
      <xdr:rowOff>161280</xdr:rowOff>
    </xdr:to>
    <xdr:pic>
      <xdr:nvPicPr>
        <xdr:cNvPr id="201" name="Imagen 209" descr=""/>
        <xdr:cNvPicPr/>
      </xdr:nvPicPr>
      <xdr:blipFill>
        <a:blip r:embed="rId202"/>
        <a:stretch/>
      </xdr:blipFill>
      <xdr:spPr>
        <a:xfrm>
          <a:off x="15234120" y="179638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945</xdr:row>
      <xdr:rowOff>360</xdr:rowOff>
    </xdr:from>
    <xdr:to>
      <xdr:col>19</xdr:col>
      <xdr:colOff>246960</xdr:colOff>
      <xdr:row>945</xdr:row>
      <xdr:rowOff>161640</xdr:rowOff>
    </xdr:to>
    <xdr:pic>
      <xdr:nvPicPr>
        <xdr:cNvPr id="202" name="Imagen 210" descr=""/>
        <xdr:cNvPicPr/>
      </xdr:nvPicPr>
      <xdr:blipFill>
        <a:blip r:embed="rId203"/>
        <a:stretch/>
      </xdr:blipFill>
      <xdr:spPr>
        <a:xfrm>
          <a:off x="15234120" y="179829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946</xdr:row>
      <xdr:rowOff>360</xdr:rowOff>
    </xdr:from>
    <xdr:to>
      <xdr:col>19</xdr:col>
      <xdr:colOff>246960</xdr:colOff>
      <xdr:row>946</xdr:row>
      <xdr:rowOff>161640</xdr:rowOff>
    </xdr:to>
    <xdr:pic>
      <xdr:nvPicPr>
        <xdr:cNvPr id="203" name="Imagen 211" descr=""/>
        <xdr:cNvPicPr/>
      </xdr:nvPicPr>
      <xdr:blipFill>
        <a:blip r:embed="rId204"/>
        <a:stretch/>
      </xdr:blipFill>
      <xdr:spPr>
        <a:xfrm>
          <a:off x="15234120" y="180019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947</xdr:row>
      <xdr:rowOff>360</xdr:rowOff>
    </xdr:from>
    <xdr:to>
      <xdr:col>19</xdr:col>
      <xdr:colOff>246960</xdr:colOff>
      <xdr:row>947</xdr:row>
      <xdr:rowOff>161640</xdr:rowOff>
    </xdr:to>
    <xdr:pic>
      <xdr:nvPicPr>
        <xdr:cNvPr id="204" name="Imagen 212" descr=""/>
        <xdr:cNvPicPr/>
      </xdr:nvPicPr>
      <xdr:blipFill>
        <a:blip r:embed="rId205"/>
        <a:stretch/>
      </xdr:blipFill>
      <xdr:spPr>
        <a:xfrm>
          <a:off x="15234120" y="180209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948</xdr:row>
      <xdr:rowOff>0</xdr:rowOff>
    </xdr:from>
    <xdr:to>
      <xdr:col>19</xdr:col>
      <xdr:colOff>246960</xdr:colOff>
      <xdr:row>948</xdr:row>
      <xdr:rowOff>161280</xdr:rowOff>
    </xdr:to>
    <xdr:pic>
      <xdr:nvPicPr>
        <xdr:cNvPr id="205" name="Imagen 213" descr=""/>
        <xdr:cNvPicPr/>
      </xdr:nvPicPr>
      <xdr:blipFill>
        <a:blip r:embed="rId206"/>
        <a:stretch/>
      </xdr:blipFill>
      <xdr:spPr>
        <a:xfrm>
          <a:off x="15234120" y="180400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950</xdr:row>
      <xdr:rowOff>0</xdr:rowOff>
    </xdr:from>
    <xdr:to>
      <xdr:col>19</xdr:col>
      <xdr:colOff>246960</xdr:colOff>
      <xdr:row>950</xdr:row>
      <xdr:rowOff>161280</xdr:rowOff>
    </xdr:to>
    <xdr:pic>
      <xdr:nvPicPr>
        <xdr:cNvPr id="206" name="Imagen 214" descr=""/>
        <xdr:cNvPicPr/>
      </xdr:nvPicPr>
      <xdr:blipFill>
        <a:blip r:embed="rId207"/>
        <a:stretch/>
      </xdr:blipFill>
      <xdr:spPr>
        <a:xfrm>
          <a:off x="15234120" y="180781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952</xdr:row>
      <xdr:rowOff>360</xdr:rowOff>
    </xdr:from>
    <xdr:to>
      <xdr:col>19</xdr:col>
      <xdr:colOff>246960</xdr:colOff>
      <xdr:row>952</xdr:row>
      <xdr:rowOff>161640</xdr:rowOff>
    </xdr:to>
    <xdr:pic>
      <xdr:nvPicPr>
        <xdr:cNvPr id="207" name="215 Imagen" descr="https://www10.bolivariano.com/banca_corporativa/imagenes/icono_acciones.png"/>
        <xdr:cNvPicPr/>
      </xdr:nvPicPr>
      <xdr:blipFill>
        <a:blip r:embed="rId208"/>
        <a:stretch/>
      </xdr:blipFill>
      <xdr:spPr>
        <a:xfrm>
          <a:off x="15234120" y="181162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953</xdr:row>
      <xdr:rowOff>360</xdr:rowOff>
    </xdr:from>
    <xdr:to>
      <xdr:col>19</xdr:col>
      <xdr:colOff>246960</xdr:colOff>
      <xdr:row>953</xdr:row>
      <xdr:rowOff>161640</xdr:rowOff>
    </xdr:to>
    <xdr:pic>
      <xdr:nvPicPr>
        <xdr:cNvPr id="208" name="216 Imagen" descr="https://www10.bolivariano.com/banca_corporativa/imagenes/icono_acciones.png"/>
        <xdr:cNvPicPr/>
      </xdr:nvPicPr>
      <xdr:blipFill>
        <a:blip r:embed="rId209"/>
        <a:stretch/>
      </xdr:blipFill>
      <xdr:spPr>
        <a:xfrm>
          <a:off x="15234120" y="181352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954</xdr:row>
      <xdr:rowOff>0</xdr:rowOff>
    </xdr:from>
    <xdr:to>
      <xdr:col>19</xdr:col>
      <xdr:colOff>246960</xdr:colOff>
      <xdr:row>954</xdr:row>
      <xdr:rowOff>161280</xdr:rowOff>
    </xdr:to>
    <xdr:pic>
      <xdr:nvPicPr>
        <xdr:cNvPr id="209" name="217 Imagen" descr="https://www10.bolivariano.com/banca_corporativa/imagenes/icono_acciones.png"/>
        <xdr:cNvPicPr/>
      </xdr:nvPicPr>
      <xdr:blipFill>
        <a:blip r:embed="rId210"/>
        <a:stretch/>
      </xdr:blipFill>
      <xdr:spPr>
        <a:xfrm>
          <a:off x="15234120" y="181543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955</xdr:row>
      <xdr:rowOff>0</xdr:rowOff>
    </xdr:from>
    <xdr:to>
      <xdr:col>19</xdr:col>
      <xdr:colOff>246960</xdr:colOff>
      <xdr:row>955</xdr:row>
      <xdr:rowOff>161280</xdr:rowOff>
    </xdr:to>
    <xdr:pic>
      <xdr:nvPicPr>
        <xdr:cNvPr id="210" name="218 Imagen" descr="https://www10.bolivariano.com/banca_corporativa/imagenes/icono_acciones.png"/>
        <xdr:cNvPicPr/>
      </xdr:nvPicPr>
      <xdr:blipFill>
        <a:blip r:embed="rId211"/>
        <a:stretch/>
      </xdr:blipFill>
      <xdr:spPr>
        <a:xfrm>
          <a:off x="15234120" y="181733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956</xdr:row>
      <xdr:rowOff>0</xdr:rowOff>
    </xdr:from>
    <xdr:to>
      <xdr:col>19</xdr:col>
      <xdr:colOff>246960</xdr:colOff>
      <xdr:row>956</xdr:row>
      <xdr:rowOff>161280</xdr:rowOff>
    </xdr:to>
    <xdr:pic>
      <xdr:nvPicPr>
        <xdr:cNvPr id="211" name="219 Imagen" descr="https://www10.bolivariano.com/banca_corporativa/imagenes/icono_acciones.png"/>
        <xdr:cNvPicPr/>
      </xdr:nvPicPr>
      <xdr:blipFill>
        <a:blip r:embed="rId212"/>
        <a:stretch/>
      </xdr:blipFill>
      <xdr:spPr>
        <a:xfrm>
          <a:off x="15234120" y="181924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958</xdr:row>
      <xdr:rowOff>360</xdr:rowOff>
    </xdr:from>
    <xdr:to>
      <xdr:col>19</xdr:col>
      <xdr:colOff>246960</xdr:colOff>
      <xdr:row>958</xdr:row>
      <xdr:rowOff>161640</xdr:rowOff>
    </xdr:to>
    <xdr:pic>
      <xdr:nvPicPr>
        <xdr:cNvPr id="212" name="220 Imagen" descr="https://www10.bolivariano.com/banca_corporativa/imagenes/icono_acciones.png"/>
        <xdr:cNvPicPr/>
      </xdr:nvPicPr>
      <xdr:blipFill>
        <a:blip r:embed="rId213"/>
        <a:stretch/>
      </xdr:blipFill>
      <xdr:spPr>
        <a:xfrm>
          <a:off x="15234120" y="182305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959</xdr:row>
      <xdr:rowOff>360</xdr:rowOff>
    </xdr:from>
    <xdr:to>
      <xdr:col>19</xdr:col>
      <xdr:colOff>246960</xdr:colOff>
      <xdr:row>959</xdr:row>
      <xdr:rowOff>161640</xdr:rowOff>
    </xdr:to>
    <xdr:pic>
      <xdr:nvPicPr>
        <xdr:cNvPr id="213" name="221 Imagen" descr="https://www10.bolivariano.com/banca_corporativa/imagenes/icono_acciones.png"/>
        <xdr:cNvPicPr/>
      </xdr:nvPicPr>
      <xdr:blipFill>
        <a:blip r:embed="rId214"/>
        <a:stretch/>
      </xdr:blipFill>
      <xdr:spPr>
        <a:xfrm>
          <a:off x="15234120" y="182495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960</xdr:row>
      <xdr:rowOff>0</xdr:rowOff>
    </xdr:from>
    <xdr:to>
      <xdr:col>19</xdr:col>
      <xdr:colOff>246960</xdr:colOff>
      <xdr:row>960</xdr:row>
      <xdr:rowOff>161280</xdr:rowOff>
    </xdr:to>
    <xdr:pic>
      <xdr:nvPicPr>
        <xdr:cNvPr id="214" name="222 Imagen" descr="https://www10.bolivariano.com/banca_corporativa/imagenes/icono_acciones.png"/>
        <xdr:cNvPicPr/>
      </xdr:nvPicPr>
      <xdr:blipFill>
        <a:blip r:embed="rId215"/>
        <a:stretch/>
      </xdr:blipFill>
      <xdr:spPr>
        <a:xfrm>
          <a:off x="15234120" y="182686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961</xdr:row>
      <xdr:rowOff>0</xdr:rowOff>
    </xdr:from>
    <xdr:to>
      <xdr:col>19</xdr:col>
      <xdr:colOff>246960</xdr:colOff>
      <xdr:row>961</xdr:row>
      <xdr:rowOff>161280</xdr:rowOff>
    </xdr:to>
    <xdr:pic>
      <xdr:nvPicPr>
        <xdr:cNvPr id="215" name="223 Imagen" descr="https://www10.bolivariano.com/banca_corporativa/imagenes/icono_acciones.png"/>
        <xdr:cNvPicPr/>
      </xdr:nvPicPr>
      <xdr:blipFill>
        <a:blip r:embed="rId216"/>
        <a:stretch/>
      </xdr:blipFill>
      <xdr:spPr>
        <a:xfrm>
          <a:off x="15234120" y="182876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962</xdr:row>
      <xdr:rowOff>0</xdr:rowOff>
    </xdr:from>
    <xdr:to>
      <xdr:col>19</xdr:col>
      <xdr:colOff>246960</xdr:colOff>
      <xdr:row>962</xdr:row>
      <xdr:rowOff>161280</xdr:rowOff>
    </xdr:to>
    <xdr:pic>
      <xdr:nvPicPr>
        <xdr:cNvPr id="216" name="224 Imagen" descr="https://www10.bolivariano.com/banca_corporativa/imagenes/icono_acciones.png"/>
        <xdr:cNvPicPr/>
      </xdr:nvPicPr>
      <xdr:blipFill>
        <a:blip r:embed="rId217"/>
        <a:stretch/>
      </xdr:blipFill>
      <xdr:spPr>
        <a:xfrm>
          <a:off x="15234120" y="183067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963</xdr:row>
      <xdr:rowOff>360</xdr:rowOff>
    </xdr:from>
    <xdr:to>
      <xdr:col>19</xdr:col>
      <xdr:colOff>246960</xdr:colOff>
      <xdr:row>963</xdr:row>
      <xdr:rowOff>161640</xdr:rowOff>
    </xdr:to>
    <xdr:pic>
      <xdr:nvPicPr>
        <xdr:cNvPr id="217" name="225 Imagen" descr="https://www10.bolivariano.com/banca_corporativa/imagenes/icono_acciones.png"/>
        <xdr:cNvPicPr/>
      </xdr:nvPicPr>
      <xdr:blipFill>
        <a:blip r:embed="rId218"/>
        <a:stretch/>
      </xdr:blipFill>
      <xdr:spPr>
        <a:xfrm>
          <a:off x="15234120" y="183258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965</xdr:row>
      <xdr:rowOff>360</xdr:rowOff>
    </xdr:from>
    <xdr:to>
      <xdr:col>19</xdr:col>
      <xdr:colOff>246960</xdr:colOff>
      <xdr:row>965</xdr:row>
      <xdr:rowOff>161640</xdr:rowOff>
    </xdr:to>
    <xdr:pic>
      <xdr:nvPicPr>
        <xdr:cNvPr id="218" name="226 Imagen" descr="https://www10.bolivariano.com/banca_corporativa/imagenes/icono_acciones.png"/>
        <xdr:cNvPicPr/>
      </xdr:nvPicPr>
      <xdr:blipFill>
        <a:blip r:embed="rId219"/>
        <a:stretch/>
      </xdr:blipFill>
      <xdr:spPr>
        <a:xfrm>
          <a:off x="15234120" y="183638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966</xdr:row>
      <xdr:rowOff>0</xdr:rowOff>
    </xdr:from>
    <xdr:to>
      <xdr:col>19</xdr:col>
      <xdr:colOff>246960</xdr:colOff>
      <xdr:row>966</xdr:row>
      <xdr:rowOff>161280</xdr:rowOff>
    </xdr:to>
    <xdr:pic>
      <xdr:nvPicPr>
        <xdr:cNvPr id="219" name="227 Imagen" descr="https://www10.bolivariano.com/banca_corporativa/imagenes/icono_acciones.png"/>
        <xdr:cNvPicPr/>
      </xdr:nvPicPr>
      <xdr:blipFill>
        <a:blip r:embed="rId220"/>
        <a:stretch/>
      </xdr:blipFill>
      <xdr:spPr>
        <a:xfrm>
          <a:off x="15234120" y="183829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967</xdr:row>
      <xdr:rowOff>0</xdr:rowOff>
    </xdr:from>
    <xdr:to>
      <xdr:col>19</xdr:col>
      <xdr:colOff>246960</xdr:colOff>
      <xdr:row>967</xdr:row>
      <xdr:rowOff>161280</xdr:rowOff>
    </xdr:to>
    <xdr:pic>
      <xdr:nvPicPr>
        <xdr:cNvPr id="220" name="228 Imagen" descr="https://www10.bolivariano.com/banca_corporativa/imagenes/icono_acciones.png"/>
        <xdr:cNvPicPr/>
      </xdr:nvPicPr>
      <xdr:blipFill>
        <a:blip r:embed="rId221"/>
        <a:stretch/>
      </xdr:blipFill>
      <xdr:spPr>
        <a:xfrm>
          <a:off x="15234120" y="184019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968</xdr:row>
      <xdr:rowOff>0</xdr:rowOff>
    </xdr:from>
    <xdr:to>
      <xdr:col>19</xdr:col>
      <xdr:colOff>246960</xdr:colOff>
      <xdr:row>968</xdr:row>
      <xdr:rowOff>161280</xdr:rowOff>
    </xdr:to>
    <xdr:pic>
      <xdr:nvPicPr>
        <xdr:cNvPr id="221" name="229 Imagen" descr="https://www10.bolivariano.com/banca_corporativa/imagenes/icono_acciones.png"/>
        <xdr:cNvPicPr/>
      </xdr:nvPicPr>
      <xdr:blipFill>
        <a:blip r:embed="rId222"/>
        <a:stretch/>
      </xdr:blipFill>
      <xdr:spPr>
        <a:xfrm>
          <a:off x="15234120" y="184210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969</xdr:row>
      <xdr:rowOff>360</xdr:rowOff>
    </xdr:from>
    <xdr:to>
      <xdr:col>19</xdr:col>
      <xdr:colOff>246960</xdr:colOff>
      <xdr:row>969</xdr:row>
      <xdr:rowOff>161640</xdr:rowOff>
    </xdr:to>
    <xdr:pic>
      <xdr:nvPicPr>
        <xdr:cNvPr id="222" name="230 Imagen" descr="https://www10.bolivariano.com/banca_corporativa/imagenes/icono_acciones.png"/>
        <xdr:cNvPicPr/>
      </xdr:nvPicPr>
      <xdr:blipFill>
        <a:blip r:embed="rId223"/>
        <a:stretch/>
      </xdr:blipFill>
      <xdr:spPr>
        <a:xfrm>
          <a:off x="15234120" y="184401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971</xdr:row>
      <xdr:rowOff>360</xdr:rowOff>
    </xdr:from>
    <xdr:to>
      <xdr:col>19</xdr:col>
      <xdr:colOff>246960</xdr:colOff>
      <xdr:row>971</xdr:row>
      <xdr:rowOff>161640</xdr:rowOff>
    </xdr:to>
    <xdr:pic>
      <xdr:nvPicPr>
        <xdr:cNvPr id="223" name="231 Imagen" descr="https://www10.bolivariano.com/banca_corporativa/imagenes/icono_acciones.png"/>
        <xdr:cNvPicPr/>
      </xdr:nvPicPr>
      <xdr:blipFill>
        <a:blip r:embed="rId224"/>
        <a:stretch/>
      </xdr:blipFill>
      <xdr:spPr>
        <a:xfrm>
          <a:off x="15234120" y="184781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972</xdr:row>
      <xdr:rowOff>0</xdr:rowOff>
    </xdr:from>
    <xdr:to>
      <xdr:col>19</xdr:col>
      <xdr:colOff>246960</xdr:colOff>
      <xdr:row>972</xdr:row>
      <xdr:rowOff>161280</xdr:rowOff>
    </xdr:to>
    <xdr:pic>
      <xdr:nvPicPr>
        <xdr:cNvPr id="224" name="232 Imagen" descr="https://www10.bolivariano.com/banca_corporativa/imagenes/icono_acciones.png"/>
        <xdr:cNvPicPr/>
      </xdr:nvPicPr>
      <xdr:blipFill>
        <a:blip r:embed="rId225"/>
        <a:stretch/>
      </xdr:blipFill>
      <xdr:spPr>
        <a:xfrm>
          <a:off x="15234120" y="184972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973</xdr:row>
      <xdr:rowOff>0</xdr:rowOff>
    </xdr:from>
    <xdr:to>
      <xdr:col>19</xdr:col>
      <xdr:colOff>246960</xdr:colOff>
      <xdr:row>973</xdr:row>
      <xdr:rowOff>161280</xdr:rowOff>
    </xdr:to>
    <xdr:pic>
      <xdr:nvPicPr>
        <xdr:cNvPr id="225" name="233 Imagen" descr="https://www10.bolivariano.com/banca_corporativa/imagenes/icono_acciones.png"/>
        <xdr:cNvPicPr/>
      </xdr:nvPicPr>
      <xdr:blipFill>
        <a:blip r:embed="rId226"/>
        <a:stretch/>
      </xdr:blipFill>
      <xdr:spPr>
        <a:xfrm>
          <a:off x="15234120" y="185162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974</xdr:row>
      <xdr:rowOff>0</xdr:rowOff>
    </xdr:from>
    <xdr:to>
      <xdr:col>19</xdr:col>
      <xdr:colOff>246960</xdr:colOff>
      <xdr:row>974</xdr:row>
      <xdr:rowOff>161280</xdr:rowOff>
    </xdr:to>
    <xdr:pic>
      <xdr:nvPicPr>
        <xdr:cNvPr id="226" name="234 Imagen" descr="https://www10.bolivariano.com/banca_corporativa/imagenes/icono_acciones.png"/>
        <xdr:cNvPicPr/>
      </xdr:nvPicPr>
      <xdr:blipFill>
        <a:blip r:embed="rId227"/>
        <a:stretch/>
      </xdr:blipFill>
      <xdr:spPr>
        <a:xfrm>
          <a:off x="15234120" y="185353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975</xdr:row>
      <xdr:rowOff>360</xdr:rowOff>
    </xdr:from>
    <xdr:to>
      <xdr:col>19</xdr:col>
      <xdr:colOff>246960</xdr:colOff>
      <xdr:row>975</xdr:row>
      <xdr:rowOff>161640</xdr:rowOff>
    </xdr:to>
    <xdr:pic>
      <xdr:nvPicPr>
        <xdr:cNvPr id="227" name="235 Imagen" descr="https://www10.bolivariano.com/banca_corporativa/imagenes/icono_acciones.png"/>
        <xdr:cNvPicPr/>
      </xdr:nvPicPr>
      <xdr:blipFill>
        <a:blip r:embed="rId228"/>
        <a:stretch/>
      </xdr:blipFill>
      <xdr:spPr>
        <a:xfrm>
          <a:off x="15234120" y="185544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976</xdr:row>
      <xdr:rowOff>360</xdr:rowOff>
    </xdr:from>
    <xdr:to>
      <xdr:col>19</xdr:col>
      <xdr:colOff>246960</xdr:colOff>
      <xdr:row>976</xdr:row>
      <xdr:rowOff>161640</xdr:rowOff>
    </xdr:to>
    <xdr:pic>
      <xdr:nvPicPr>
        <xdr:cNvPr id="228" name="236 Imagen" descr="https://www10.bolivariano.com/banca_corporativa/imagenes/icono_acciones.png"/>
        <xdr:cNvPicPr/>
      </xdr:nvPicPr>
      <xdr:blipFill>
        <a:blip r:embed="rId229"/>
        <a:stretch/>
      </xdr:blipFill>
      <xdr:spPr>
        <a:xfrm>
          <a:off x="15234120" y="185734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977</xdr:row>
      <xdr:rowOff>360</xdr:rowOff>
    </xdr:from>
    <xdr:to>
      <xdr:col>19</xdr:col>
      <xdr:colOff>246960</xdr:colOff>
      <xdr:row>977</xdr:row>
      <xdr:rowOff>161640</xdr:rowOff>
    </xdr:to>
    <xdr:pic>
      <xdr:nvPicPr>
        <xdr:cNvPr id="229" name="237 Imagen" descr="https://www10.bolivariano.com/banca_corporativa/imagenes/icono_acciones.png"/>
        <xdr:cNvPicPr/>
      </xdr:nvPicPr>
      <xdr:blipFill>
        <a:blip r:embed="rId230"/>
        <a:stretch/>
      </xdr:blipFill>
      <xdr:spPr>
        <a:xfrm>
          <a:off x="15234120" y="185924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978</xdr:row>
      <xdr:rowOff>0</xdr:rowOff>
    </xdr:from>
    <xdr:to>
      <xdr:col>19</xdr:col>
      <xdr:colOff>246960</xdr:colOff>
      <xdr:row>978</xdr:row>
      <xdr:rowOff>161280</xdr:rowOff>
    </xdr:to>
    <xdr:pic>
      <xdr:nvPicPr>
        <xdr:cNvPr id="230" name="238 Imagen" descr="https://www10.bolivariano.com/banca_corporativa/imagenes/icono_acciones.png"/>
        <xdr:cNvPicPr/>
      </xdr:nvPicPr>
      <xdr:blipFill>
        <a:blip r:embed="rId231"/>
        <a:stretch/>
      </xdr:blipFill>
      <xdr:spPr>
        <a:xfrm>
          <a:off x="15234120" y="186115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979</xdr:row>
      <xdr:rowOff>0</xdr:rowOff>
    </xdr:from>
    <xdr:to>
      <xdr:col>19</xdr:col>
      <xdr:colOff>246960</xdr:colOff>
      <xdr:row>979</xdr:row>
      <xdr:rowOff>161280</xdr:rowOff>
    </xdr:to>
    <xdr:pic>
      <xdr:nvPicPr>
        <xdr:cNvPr id="231" name="239 Imagen" descr="https://www10.bolivariano.com/banca_corporativa/imagenes/icono_acciones.png"/>
        <xdr:cNvPicPr/>
      </xdr:nvPicPr>
      <xdr:blipFill>
        <a:blip r:embed="rId232"/>
        <a:stretch/>
      </xdr:blipFill>
      <xdr:spPr>
        <a:xfrm>
          <a:off x="15234120" y="186305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981</xdr:row>
      <xdr:rowOff>360</xdr:rowOff>
    </xdr:from>
    <xdr:to>
      <xdr:col>19</xdr:col>
      <xdr:colOff>246960</xdr:colOff>
      <xdr:row>981</xdr:row>
      <xdr:rowOff>161640</xdr:rowOff>
    </xdr:to>
    <xdr:pic>
      <xdr:nvPicPr>
        <xdr:cNvPr id="232" name="240 Imagen" descr="https://www10.bolivariano.com/banca_corporativa/imagenes/icono_acciones.png"/>
        <xdr:cNvPicPr/>
      </xdr:nvPicPr>
      <xdr:blipFill>
        <a:blip r:embed="rId233"/>
        <a:stretch/>
      </xdr:blipFill>
      <xdr:spPr>
        <a:xfrm>
          <a:off x="15234120" y="186687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982</xdr:row>
      <xdr:rowOff>360</xdr:rowOff>
    </xdr:from>
    <xdr:to>
      <xdr:col>19</xdr:col>
      <xdr:colOff>246960</xdr:colOff>
      <xdr:row>982</xdr:row>
      <xdr:rowOff>161640</xdr:rowOff>
    </xdr:to>
    <xdr:pic>
      <xdr:nvPicPr>
        <xdr:cNvPr id="233" name="241 Imagen" descr="https://www10.bolivariano.com/banca_corporativa/imagenes/icono_acciones.png"/>
        <xdr:cNvPicPr/>
      </xdr:nvPicPr>
      <xdr:blipFill>
        <a:blip r:embed="rId234"/>
        <a:stretch/>
      </xdr:blipFill>
      <xdr:spPr>
        <a:xfrm>
          <a:off x="15234120" y="186877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983</xdr:row>
      <xdr:rowOff>360</xdr:rowOff>
    </xdr:from>
    <xdr:to>
      <xdr:col>19</xdr:col>
      <xdr:colOff>246960</xdr:colOff>
      <xdr:row>983</xdr:row>
      <xdr:rowOff>161640</xdr:rowOff>
    </xdr:to>
    <xdr:pic>
      <xdr:nvPicPr>
        <xdr:cNvPr id="234" name="242 Imagen" descr="https://www10.bolivariano.com/banca_corporativa/imagenes/icono_acciones.png"/>
        <xdr:cNvPicPr/>
      </xdr:nvPicPr>
      <xdr:blipFill>
        <a:blip r:embed="rId235"/>
        <a:stretch/>
      </xdr:blipFill>
      <xdr:spPr>
        <a:xfrm>
          <a:off x="15234120" y="187067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984</xdr:row>
      <xdr:rowOff>0</xdr:rowOff>
    </xdr:from>
    <xdr:to>
      <xdr:col>19</xdr:col>
      <xdr:colOff>246960</xdr:colOff>
      <xdr:row>984</xdr:row>
      <xdr:rowOff>161280</xdr:rowOff>
    </xdr:to>
    <xdr:pic>
      <xdr:nvPicPr>
        <xdr:cNvPr id="235" name="243 Imagen" descr="https://www10.bolivariano.com/banca_corporativa/imagenes/icono_acciones.png"/>
        <xdr:cNvPicPr/>
      </xdr:nvPicPr>
      <xdr:blipFill>
        <a:blip r:embed="rId236"/>
        <a:stretch/>
      </xdr:blipFill>
      <xdr:spPr>
        <a:xfrm>
          <a:off x="15234120" y="187258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985</xdr:row>
      <xdr:rowOff>0</xdr:rowOff>
    </xdr:from>
    <xdr:to>
      <xdr:col>19</xdr:col>
      <xdr:colOff>246960</xdr:colOff>
      <xdr:row>985</xdr:row>
      <xdr:rowOff>161280</xdr:rowOff>
    </xdr:to>
    <xdr:pic>
      <xdr:nvPicPr>
        <xdr:cNvPr id="236" name="244 Imagen" descr="https://www10.bolivariano.com/banca_corporativa/imagenes/icono_acciones.png"/>
        <xdr:cNvPicPr/>
      </xdr:nvPicPr>
      <xdr:blipFill>
        <a:blip r:embed="rId237"/>
        <a:stretch/>
      </xdr:blipFill>
      <xdr:spPr>
        <a:xfrm>
          <a:off x="15234120" y="187448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986</xdr:row>
      <xdr:rowOff>0</xdr:rowOff>
    </xdr:from>
    <xdr:to>
      <xdr:col>19</xdr:col>
      <xdr:colOff>246960</xdr:colOff>
      <xdr:row>986</xdr:row>
      <xdr:rowOff>161280</xdr:rowOff>
    </xdr:to>
    <xdr:pic>
      <xdr:nvPicPr>
        <xdr:cNvPr id="237" name="245 Imagen" descr="https://www10.bolivariano.com/banca_corporativa/imagenes/icono_acciones.png"/>
        <xdr:cNvPicPr/>
      </xdr:nvPicPr>
      <xdr:blipFill>
        <a:blip r:embed="rId238"/>
        <a:stretch/>
      </xdr:blipFill>
      <xdr:spPr>
        <a:xfrm>
          <a:off x="15234120" y="187639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987</xdr:row>
      <xdr:rowOff>360</xdr:rowOff>
    </xdr:from>
    <xdr:to>
      <xdr:col>19</xdr:col>
      <xdr:colOff>246960</xdr:colOff>
      <xdr:row>987</xdr:row>
      <xdr:rowOff>161640</xdr:rowOff>
    </xdr:to>
    <xdr:pic>
      <xdr:nvPicPr>
        <xdr:cNvPr id="238" name="246 Imagen" descr="https://www10.bolivariano.com/banca_corporativa/imagenes/icono_acciones.png"/>
        <xdr:cNvPicPr/>
      </xdr:nvPicPr>
      <xdr:blipFill>
        <a:blip r:embed="rId239"/>
        <a:stretch/>
      </xdr:blipFill>
      <xdr:spPr>
        <a:xfrm>
          <a:off x="15234120" y="187830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988</xdr:row>
      <xdr:rowOff>360</xdr:rowOff>
    </xdr:from>
    <xdr:to>
      <xdr:col>19</xdr:col>
      <xdr:colOff>246960</xdr:colOff>
      <xdr:row>988</xdr:row>
      <xdr:rowOff>161640</xdr:rowOff>
    </xdr:to>
    <xdr:pic>
      <xdr:nvPicPr>
        <xdr:cNvPr id="239" name="247 Imagen" descr="https://www10.bolivariano.com/banca_corporativa/imagenes/icono_acciones.png"/>
        <xdr:cNvPicPr/>
      </xdr:nvPicPr>
      <xdr:blipFill>
        <a:blip r:embed="rId240"/>
        <a:stretch/>
      </xdr:blipFill>
      <xdr:spPr>
        <a:xfrm>
          <a:off x="15234120" y="188020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989</xdr:row>
      <xdr:rowOff>360</xdr:rowOff>
    </xdr:from>
    <xdr:to>
      <xdr:col>19</xdr:col>
      <xdr:colOff>246960</xdr:colOff>
      <xdr:row>989</xdr:row>
      <xdr:rowOff>161640</xdr:rowOff>
    </xdr:to>
    <xdr:pic>
      <xdr:nvPicPr>
        <xdr:cNvPr id="240" name="248 Imagen" descr="https://www10.bolivariano.com/banca_corporativa/imagenes/icono_acciones.png"/>
        <xdr:cNvPicPr/>
      </xdr:nvPicPr>
      <xdr:blipFill>
        <a:blip r:embed="rId241"/>
        <a:stretch/>
      </xdr:blipFill>
      <xdr:spPr>
        <a:xfrm>
          <a:off x="15234120" y="188210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991</xdr:row>
      <xdr:rowOff>0</xdr:rowOff>
    </xdr:from>
    <xdr:to>
      <xdr:col>19</xdr:col>
      <xdr:colOff>246960</xdr:colOff>
      <xdr:row>991</xdr:row>
      <xdr:rowOff>161280</xdr:rowOff>
    </xdr:to>
    <xdr:pic>
      <xdr:nvPicPr>
        <xdr:cNvPr id="241" name="249 Imagen" descr="https://www10.bolivariano.com/banca_corporativa/imagenes/icono_acciones.png"/>
        <xdr:cNvPicPr/>
      </xdr:nvPicPr>
      <xdr:blipFill>
        <a:blip r:embed="rId242"/>
        <a:stretch/>
      </xdr:blipFill>
      <xdr:spPr>
        <a:xfrm>
          <a:off x="15234120" y="188591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992</xdr:row>
      <xdr:rowOff>0</xdr:rowOff>
    </xdr:from>
    <xdr:to>
      <xdr:col>19</xdr:col>
      <xdr:colOff>246960</xdr:colOff>
      <xdr:row>992</xdr:row>
      <xdr:rowOff>161280</xdr:rowOff>
    </xdr:to>
    <xdr:pic>
      <xdr:nvPicPr>
        <xdr:cNvPr id="242" name="250 Imagen" descr="https://www10.bolivariano.com/banca_corporativa/imagenes/icono_acciones.png"/>
        <xdr:cNvPicPr/>
      </xdr:nvPicPr>
      <xdr:blipFill>
        <a:blip r:embed="rId243"/>
        <a:stretch/>
      </xdr:blipFill>
      <xdr:spPr>
        <a:xfrm>
          <a:off x="15234120" y="188782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993</xdr:row>
      <xdr:rowOff>360</xdr:rowOff>
    </xdr:from>
    <xdr:to>
      <xdr:col>19</xdr:col>
      <xdr:colOff>246960</xdr:colOff>
      <xdr:row>993</xdr:row>
      <xdr:rowOff>161640</xdr:rowOff>
    </xdr:to>
    <xdr:pic>
      <xdr:nvPicPr>
        <xdr:cNvPr id="243" name="251 Imagen" descr="https://www10.bolivariano.com/banca_corporativa/imagenes/icono_acciones.png"/>
        <xdr:cNvPicPr/>
      </xdr:nvPicPr>
      <xdr:blipFill>
        <a:blip r:embed="rId244"/>
        <a:stretch/>
      </xdr:blipFill>
      <xdr:spPr>
        <a:xfrm>
          <a:off x="15234120" y="188973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994</xdr:row>
      <xdr:rowOff>360</xdr:rowOff>
    </xdr:from>
    <xdr:to>
      <xdr:col>19</xdr:col>
      <xdr:colOff>246960</xdr:colOff>
      <xdr:row>994</xdr:row>
      <xdr:rowOff>161640</xdr:rowOff>
    </xdr:to>
    <xdr:pic>
      <xdr:nvPicPr>
        <xdr:cNvPr id="244" name="252 Imagen" descr="https://www10.bolivariano.com/banca_corporativa/imagenes/icono_acciones.png"/>
        <xdr:cNvPicPr/>
      </xdr:nvPicPr>
      <xdr:blipFill>
        <a:blip r:embed="rId245"/>
        <a:stretch/>
      </xdr:blipFill>
      <xdr:spPr>
        <a:xfrm>
          <a:off x="15234120" y="189163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995</xdr:row>
      <xdr:rowOff>360</xdr:rowOff>
    </xdr:from>
    <xdr:to>
      <xdr:col>19</xdr:col>
      <xdr:colOff>246960</xdr:colOff>
      <xdr:row>995</xdr:row>
      <xdr:rowOff>161640</xdr:rowOff>
    </xdr:to>
    <xdr:pic>
      <xdr:nvPicPr>
        <xdr:cNvPr id="245" name="253 Imagen" descr="https://www10.bolivariano.com/banca_corporativa/imagenes/icono_acciones.png"/>
        <xdr:cNvPicPr/>
      </xdr:nvPicPr>
      <xdr:blipFill>
        <a:blip r:embed="rId246"/>
        <a:stretch/>
      </xdr:blipFill>
      <xdr:spPr>
        <a:xfrm>
          <a:off x="15234120" y="189353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996</xdr:row>
      <xdr:rowOff>0</xdr:rowOff>
    </xdr:from>
    <xdr:to>
      <xdr:col>19</xdr:col>
      <xdr:colOff>246960</xdr:colOff>
      <xdr:row>996</xdr:row>
      <xdr:rowOff>161280</xdr:rowOff>
    </xdr:to>
    <xdr:pic>
      <xdr:nvPicPr>
        <xdr:cNvPr id="246" name="254 Imagen" descr="https://www10.bolivariano.com/banca_corporativa/imagenes/icono_acciones.png"/>
        <xdr:cNvPicPr/>
      </xdr:nvPicPr>
      <xdr:blipFill>
        <a:blip r:embed="rId247"/>
        <a:stretch/>
      </xdr:blipFill>
      <xdr:spPr>
        <a:xfrm>
          <a:off x="15234120" y="189544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997</xdr:row>
      <xdr:rowOff>0</xdr:rowOff>
    </xdr:from>
    <xdr:to>
      <xdr:col>19</xdr:col>
      <xdr:colOff>246960</xdr:colOff>
      <xdr:row>997</xdr:row>
      <xdr:rowOff>161280</xdr:rowOff>
    </xdr:to>
    <xdr:pic>
      <xdr:nvPicPr>
        <xdr:cNvPr id="247" name="255 Imagen" descr="https://www10.bolivariano.com/banca_corporativa/imagenes/icono_acciones.png"/>
        <xdr:cNvPicPr/>
      </xdr:nvPicPr>
      <xdr:blipFill>
        <a:blip r:embed="rId248"/>
        <a:stretch/>
      </xdr:blipFill>
      <xdr:spPr>
        <a:xfrm>
          <a:off x="15234120" y="189734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998</xdr:row>
      <xdr:rowOff>0</xdr:rowOff>
    </xdr:from>
    <xdr:to>
      <xdr:col>19</xdr:col>
      <xdr:colOff>246960</xdr:colOff>
      <xdr:row>998</xdr:row>
      <xdr:rowOff>161280</xdr:rowOff>
    </xdr:to>
    <xdr:pic>
      <xdr:nvPicPr>
        <xdr:cNvPr id="248" name="256 Imagen" descr="https://www10.bolivariano.com/banca_corporativa/imagenes/icono_acciones.png"/>
        <xdr:cNvPicPr/>
      </xdr:nvPicPr>
      <xdr:blipFill>
        <a:blip r:embed="rId249"/>
        <a:stretch/>
      </xdr:blipFill>
      <xdr:spPr>
        <a:xfrm>
          <a:off x="15234120" y="189925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999</xdr:row>
      <xdr:rowOff>360</xdr:rowOff>
    </xdr:from>
    <xdr:to>
      <xdr:col>19</xdr:col>
      <xdr:colOff>246960</xdr:colOff>
      <xdr:row>999</xdr:row>
      <xdr:rowOff>161640</xdr:rowOff>
    </xdr:to>
    <xdr:pic>
      <xdr:nvPicPr>
        <xdr:cNvPr id="249" name="257 Imagen" descr="https://www10.bolivariano.com/banca_corporativa/imagenes/icono_acciones.png"/>
        <xdr:cNvPicPr/>
      </xdr:nvPicPr>
      <xdr:blipFill>
        <a:blip r:embed="rId250"/>
        <a:stretch/>
      </xdr:blipFill>
      <xdr:spPr>
        <a:xfrm>
          <a:off x="15234120" y="190116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1001</xdr:row>
      <xdr:rowOff>360</xdr:rowOff>
    </xdr:from>
    <xdr:to>
      <xdr:col>19</xdr:col>
      <xdr:colOff>246960</xdr:colOff>
      <xdr:row>1001</xdr:row>
      <xdr:rowOff>161640</xdr:rowOff>
    </xdr:to>
    <xdr:pic>
      <xdr:nvPicPr>
        <xdr:cNvPr id="250" name="258 Imagen" descr="https://www10.bolivariano.com/banca_corporativa/imagenes/icono_acciones.png"/>
        <xdr:cNvPicPr/>
      </xdr:nvPicPr>
      <xdr:blipFill>
        <a:blip r:embed="rId251"/>
        <a:stretch/>
      </xdr:blipFill>
      <xdr:spPr>
        <a:xfrm>
          <a:off x="15234120" y="190496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1002</xdr:row>
      <xdr:rowOff>0</xdr:rowOff>
    </xdr:from>
    <xdr:to>
      <xdr:col>19</xdr:col>
      <xdr:colOff>246960</xdr:colOff>
      <xdr:row>1002</xdr:row>
      <xdr:rowOff>161280</xdr:rowOff>
    </xdr:to>
    <xdr:pic>
      <xdr:nvPicPr>
        <xdr:cNvPr id="251" name="259 Imagen" descr="https://www10.bolivariano.com/banca_corporativa/imagenes/icono_acciones.png"/>
        <xdr:cNvPicPr/>
      </xdr:nvPicPr>
      <xdr:blipFill>
        <a:blip r:embed="rId252"/>
        <a:stretch/>
      </xdr:blipFill>
      <xdr:spPr>
        <a:xfrm>
          <a:off x="15234120" y="190687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1003</xdr:row>
      <xdr:rowOff>0</xdr:rowOff>
    </xdr:from>
    <xdr:to>
      <xdr:col>19</xdr:col>
      <xdr:colOff>246960</xdr:colOff>
      <xdr:row>1003</xdr:row>
      <xdr:rowOff>161280</xdr:rowOff>
    </xdr:to>
    <xdr:pic>
      <xdr:nvPicPr>
        <xdr:cNvPr id="252" name="260 Imagen" descr="https://www10.bolivariano.com/banca_corporativa/imagenes/icono_acciones.png"/>
        <xdr:cNvPicPr/>
      </xdr:nvPicPr>
      <xdr:blipFill>
        <a:blip r:embed="rId253"/>
        <a:stretch/>
      </xdr:blipFill>
      <xdr:spPr>
        <a:xfrm>
          <a:off x="15234120" y="190877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1004</xdr:row>
      <xdr:rowOff>0</xdr:rowOff>
    </xdr:from>
    <xdr:to>
      <xdr:col>19</xdr:col>
      <xdr:colOff>246960</xdr:colOff>
      <xdr:row>1004</xdr:row>
      <xdr:rowOff>161280</xdr:rowOff>
    </xdr:to>
    <xdr:pic>
      <xdr:nvPicPr>
        <xdr:cNvPr id="253" name="261 Imagen" descr="https://www10.bolivariano.com/banca_corporativa/imagenes/icono_acciones.png"/>
        <xdr:cNvPicPr/>
      </xdr:nvPicPr>
      <xdr:blipFill>
        <a:blip r:embed="rId254"/>
        <a:stretch/>
      </xdr:blipFill>
      <xdr:spPr>
        <a:xfrm>
          <a:off x="15234120" y="191068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1006</xdr:row>
      <xdr:rowOff>360</xdr:rowOff>
    </xdr:from>
    <xdr:to>
      <xdr:col>19</xdr:col>
      <xdr:colOff>246960</xdr:colOff>
      <xdr:row>1006</xdr:row>
      <xdr:rowOff>161640</xdr:rowOff>
    </xdr:to>
    <xdr:pic>
      <xdr:nvPicPr>
        <xdr:cNvPr id="254" name="Imagen 262" descr=""/>
        <xdr:cNvPicPr/>
      </xdr:nvPicPr>
      <xdr:blipFill>
        <a:blip r:embed="rId255"/>
        <a:stretch/>
      </xdr:blipFill>
      <xdr:spPr>
        <a:xfrm>
          <a:off x="15234120" y="191449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1007</xdr:row>
      <xdr:rowOff>360</xdr:rowOff>
    </xdr:from>
    <xdr:to>
      <xdr:col>19</xdr:col>
      <xdr:colOff>246960</xdr:colOff>
      <xdr:row>1007</xdr:row>
      <xdr:rowOff>161640</xdr:rowOff>
    </xdr:to>
    <xdr:pic>
      <xdr:nvPicPr>
        <xdr:cNvPr id="255" name="Imagen 263" descr=""/>
        <xdr:cNvPicPr/>
      </xdr:nvPicPr>
      <xdr:blipFill>
        <a:blip r:embed="rId256"/>
        <a:stretch/>
      </xdr:blipFill>
      <xdr:spPr>
        <a:xfrm>
          <a:off x="15234120" y="191639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1008</xdr:row>
      <xdr:rowOff>0</xdr:rowOff>
    </xdr:from>
    <xdr:to>
      <xdr:col>19</xdr:col>
      <xdr:colOff>246960</xdr:colOff>
      <xdr:row>1008</xdr:row>
      <xdr:rowOff>161280</xdr:rowOff>
    </xdr:to>
    <xdr:pic>
      <xdr:nvPicPr>
        <xdr:cNvPr id="256" name="Imagen 264" descr=""/>
        <xdr:cNvPicPr/>
      </xdr:nvPicPr>
      <xdr:blipFill>
        <a:blip r:embed="rId257"/>
        <a:stretch/>
      </xdr:blipFill>
      <xdr:spPr>
        <a:xfrm>
          <a:off x="15234120" y="191830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1009</xdr:row>
      <xdr:rowOff>0</xdr:rowOff>
    </xdr:from>
    <xdr:to>
      <xdr:col>19</xdr:col>
      <xdr:colOff>246960</xdr:colOff>
      <xdr:row>1009</xdr:row>
      <xdr:rowOff>161280</xdr:rowOff>
    </xdr:to>
    <xdr:pic>
      <xdr:nvPicPr>
        <xdr:cNvPr id="257" name="Imagen 265" descr=""/>
        <xdr:cNvPicPr/>
      </xdr:nvPicPr>
      <xdr:blipFill>
        <a:blip r:embed="rId258"/>
        <a:stretch/>
      </xdr:blipFill>
      <xdr:spPr>
        <a:xfrm>
          <a:off x="15234120" y="192020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1011</xdr:row>
      <xdr:rowOff>360</xdr:rowOff>
    </xdr:from>
    <xdr:to>
      <xdr:col>19</xdr:col>
      <xdr:colOff>246960</xdr:colOff>
      <xdr:row>1011</xdr:row>
      <xdr:rowOff>161640</xdr:rowOff>
    </xdr:to>
    <xdr:pic>
      <xdr:nvPicPr>
        <xdr:cNvPr id="258" name="Imagen 266" descr=""/>
        <xdr:cNvPicPr/>
      </xdr:nvPicPr>
      <xdr:blipFill>
        <a:blip r:embed="rId259"/>
        <a:stretch/>
      </xdr:blipFill>
      <xdr:spPr>
        <a:xfrm>
          <a:off x="15234120" y="192402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1012</xdr:row>
      <xdr:rowOff>360</xdr:rowOff>
    </xdr:from>
    <xdr:to>
      <xdr:col>19</xdr:col>
      <xdr:colOff>246960</xdr:colOff>
      <xdr:row>1012</xdr:row>
      <xdr:rowOff>161640</xdr:rowOff>
    </xdr:to>
    <xdr:pic>
      <xdr:nvPicPr>
        <xdr:cNvPr id="259" name="Imagen 267" descr=""/>
        <xdr:cNvPicPr/>
      </xdr:nvPicPr>
      <xdr:blipFill>
        <a:blip r:embed="rId260"/>
        <a:stretch/>
      </xdr:blipFill>
      <xdr:spPr>
        <a:xfrm>
          <a:off x="15234120" y="192592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1013</xdr:row>
      <xdr:rowOff>360</xdr:rowOff>
    </xdr:from>
    <xdr:to>
      <xdr:col>19</xdr:col>
      <xdr:colOff>246960</xdr:colOff>
      <xdr:row>1013</xdr:row>
      <xdr:rowOff>161640</xdr:rowOff>
    </xdr:to>
    <xdr:pic>
      <xdr:nvPicPr>
        <xdr:cNvPr id="260" name="Imagen 268" descr=""/>
        <xdr:cNvPicPr/>
      </xdr:nvPicPr>
      <xdr:blipFill>
        <a:blip r:embed="rId261"/>
        <a:stretch/>
      </xdr:blipFill>
      <xdr:spPr>
        <a:xfrm>
          <a:off x="15234120" y="192782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1014</xdr:row>
      <xdr:rowOff>0</xdr:rowOff>
    </xdr:from>
    <xdr:to>
      <xdr:col>19</xdr:col>
      <xdr:colOff>246960</xdr:colOff>
      <xdr:row>1014</xdr:row>
      <xdr:rowOff>161280</xdr:rowOff>
    </xdr:to>
    <xdr:pic>
      <xdr:nvPicPr>
        <xdr:cNvPr id="261" name="Imagen 269" descr=""/>
        <xdr:cNvPicPr/>
      </xdr:nvPicPr>
      <xdr:blipFill>
        <a:blip r:embed="rId262"/>
        <a:stretch/>
      </xdr:blipFill>
      <xdr:spPr>
        <a:xfrm>
          <a:off x="15234120" y="192973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1015</xdr:row>
      <xdr:rowOff>0</xdr:rowOff>
    </xdr:from>
    <xdr:to>
      <xdr:col>19</xdr:col>
      <xdr:colOff>246960</xdr:colOff>
      <xdr:row>1015</xdr:row>
      <xdr:rowOff>161280</xdr:rowOff>
    </xdr:to>
    <xdr:pic>
      <xdr:nvPicPr>
        <xdr:cNvPr id="262" name="Imagen 270" descr=""/>
        <xdr:cNvPicPr/>
      </xdr:nvPicPr>
      <xdr:blipFill>
        <a:blip r:embed="rId263"/>
        <a:stretch/>
      </xdr:blipFill>
      <xdr:spPr>
        <a:xfrm>
          <a:off x="15234120" y="193163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1016</xdr:row>
      <xdr:rowOff>0</xdr:rowOff>
    </xdr:from>
    <xdr:to>
      <xdr:col>19</xdr:col>
      <xdr:colOff>246960</xdr:colOff>
      <xdr:row>1016</xdr:row>
      <xdr:rowOff>161280</xdr:rowOff>
    </xdr:to>
    <xdr:pic>
      <xdr:nvPicPr>
        <xdr:cNvPr id="263" name="Imagen 271" descr=""/>
        <xdr:cNvPicPr/>
      </xdr:nvPicPr>
      <xdr:blipFill>
        <a:blip r:embed="rId264"/>
        <a:stretch/>
      </xdr:blipFill>
      <xdr:spPr>
        <a:xfrm>
          <a:off x="15234120" y="193354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1017</xdr:row>
      <xdr:rowOff>360</xdr:rowOff>
    </xdr:from>
    <xdr:to>
      <xdr:col>19</xdr:col>
      <xdr:colOff>246960</xdr:colOff>
      <xdr:row>1017</xdr:row>
      <xdr:rowOff>161640</xdr:rowOff>
    </xdr:to>
    <xdr:pic>
      <xdr:nvPicPr>
        <xdr:cNvPr id="264" name="Imagen 272" descr=""/>
        <xdr:cNvPicPr/>
      </xdr:nvPicPr>
      <xdr:blipFill>
        <a:blip r:embed="rId265"/>
        <a:stretch/>
      </xdr:blipFill>
      <xdr:spPr>
        <a:xfrm>
          <a:off x="15234120" y="193545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1018</xdr:row>
      <xdr:rowOff>360</xdr:rowOff>
    </xdr:from>
    <xdr:to>
      <xdr:col>19</xdr:col>
      <xdr:colOff>246960</xdr:colOff>
      <xdr:row>1018</xdr:row>
      <xdr:rowOff>161640</xdr:rowOff>
    </xdr:to>
    <xdr:pic>
      <xdr:nvPicPr>
        <xdr:cNvPr id="265" name="Imagen 273" descr=""/>
        <xdr:cNvPicPr/>
      </xdr:nvPicPr>
      <xdr:blipFill>
        <a:blip r:embed="rId266"/>
        <a:stretch/>
      </xdr:blipFill>
      <xdr:spPr>
        <a:xfrm>
          <a:off x="15234120" y="193735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1019</xdr:row>
      <xdr:rowOff>360</xdr:rowOff>
    </xdr:from>
    <xdr:to>
      <xdr:col>19</xdr:col>
      <xdr:colOff>246960</xdr:colOff>
      <xdr:row>1019</xdr:row>
      <xdr:rowOff>161640</xdr:rowOff>
    </xdr:to>
    <xdr:pic>
      <xdr:nvPicPr>
        <xdr:cNvPr id="266" name="Imagen 274" descr=""/>
        <xdr:cNvPicPr/>
      </xdr:nvPicPr>
      <xdr:blipFill>
        <a:blip r:embed="rId267"/>
        <a:stretch/>
      </xdr:blipFill>
      <xdr:spPr>
        <a:xfrm>
          <a:off x="15234120" y="193925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1021</xdr:row>
      <xdr:rowOff>0</xdr:rowOff>
    </xdr:from>
    <xdr:to>
      <xdr:col>19</xdr:col>
      <xdr:colOff>246960</xdr:colOff>
      <xdr:row>1021</xdr:row>
      <xdr:rowOff>161280</xdr:rowOff>
    </xdr:to>
    <xdr:pic>
      <xdr:nvPicPr>
        <xdr:cNvPr id="267" name="Imagen 275" descr=""/>
        <xdr:cNvPicPr/>
      </xdr:nvPicPr>
      <xdr:blipFill>
        <a:blip r:embed="rId268"/>
        <a:stretch/>
      </xdr:blipFill>
      <xdr:spPr>
        <a:xfrm>
          <a:off x="15234120" y="194306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1023</xdr:row>
      <xdr:rowOff>360</xdr:rowOff>
    </xdr:from>
    <xdr:to>
      <xdr:col>19</xdr:col>
      <xdr:colOff>246960</xdr:colOff>
      <xdr:row>1023</xdr:row>
      <xdr:rowOff>161640</xdr:rowOff>
    </xdr:to>
    <xdr:pic>
      <xdr:nvPicPr>
        <xdr:cNvPr id="268" name="276 Imagen" descr="https://www10.bolivariano.com/banca_corporativa/imagenes/icono_acciones.png"/>
        <xdr:cNvPicPr/>
      </xdr:nvPicPr>
      <xdr:blipFill>
        <a:blip r:embed="rId269"/>
        <a:stretch/>
      </xdr:blipFill>
      <xdr:spPr>
        <a:xfrm>
          <a:off x="15234120" y="194688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1024</xdr:row>
      <xdr:rowOff>360</xdr:rowOff>
    </xdr:from>
    <xdr:to>
      <xdr:col>19</xdr:col>
      <xdr:colOff>246960</xdr:colOff>
      <xdr:row>1024</xdr:row>
      <xdr:rowOff>161640</xdr:rowOff>
    </xdr:to>
    <xdr:pic>
      <xdr:nvPicPr>
        <xdr:cNvPr id="269" name="277 Imagen" descr="https://www10.bolivariano.com/banca_corporativa/imagenes/icono_acciones.png"/>
        <xdr:cNvPicPr/>
      </xdr:nvPicPr>
      <xdr:blipFill>
        <a:blip r:embed="rId270"/>
        <a:stretch/>
      </xdr:blipFill>
      <xdr:spPr>
        <a:xfrm>
          <a:off x="15234120" y="194878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1025</xdr:row>
      <xdr:rowOff>360</xdr:rowOff>
    </xdr:from>
    <xdr:to>
      <xdr:col>19</xdr:col>
      <xdr:colOff>246960</xdr:colOff>
      <xdr:row>1025</xdr:row>
      <xdr:rowOff>161640</xdr:rowOff>
    </xdr:to>
    <xdr:pic>
      <xdr:nvPicPr>
        <xdr:cNvPr id="270" name="278 Imagen" descr="https://www10.bolivariano.com/banca_corporativa/imagenes/icono_acciones.png"/>
        <xdr:cNvPicPr/>
      </xdr:nvPicPr>
      <xdr:blipFill>
        <a:blip r:embed="rId271"/>
        <a:stretch/>
      </xdr:blipFill>
      <xdr:spPr>
        <a:xfrm>
          <a:off x="15234120" y="195068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1026</xdr:row>
      <xdr:rowOff>0</xdr:rowOff>
    </xdr:from>
    <xdr:to>
      <xdr:col>19</xdr:col>
      <xdr:colOff>246960</xdr:colOff>
      <xdr:row>1026</xdr:row>
      <xdr:rowOff>161280</xdr:rowOff>
    </xdr:to>
    <xdr:pic>
      <xdr:nvPicPr>
        <xdr:cNvPr id="271" name="279 Imagen" descr="https://www10.bolivariano.com/banca_corporativa/imagenes/icono_acciones.png"/>
        <xdr:cNvPicPr/>
      </xdr:nvPicPr>
      <xdr:blipFill>
        <a:blip r:embed="rId272"/>
        <a:stretch/>
      </xdr:blipFill>
      <xdr:spPr>
        <a:xfrm>
          <a:off x="15234120" y="1952686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1029</xdr:row>
      <xdr:rowOff>360</xdr:rowOff>
    </xdr:from>
    <xdr:to>
      <xdr:col>19</xdr:col>
      <xdr:colOff>246960</xdr:colOff>
      <xdr:row>1029</xdr:row>
      <xdr:rowOff>161640</xdr:rowOff>
    </xdr:to>
    <xdr:pic>
      <xdr:nvPicPr>
        <xdr:cNvPr id="272" name="280 Imagen" descr="https://www10.bolivariano.com/banca_corporativa/imagenes/icono_acciones.png"/>
        <xdr:cNvPicPr/>
      </xdr:nvPicPr>
      <xdr:blipFill>
        <a:blip r:embed="rId273"/>
        <a:stretch/>
      </xdr:blipFill>
      <xdr:spPr>
        <a:xfrm>
          <a:off x="15234120" y="195840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1030</xdr:row>
      <xdr:rowOff>0</xdr:rowOff>
    </xdr:from>
    <xdr:to>
      <xdr:col>19</xdr:col>
      <xdr:colOff>246960</xdr:colOff>
      <xdr:row>1030</xdr:row>
      <xdr:rowOff>161280</xdr:rowOff>
    </xdr:to>
    <xdr:pic>
      <xdr:nvPicPr>
        <xdr:cNvPr id="273" name="281 Imagen" descr="https://www10.bolivariano.com/banca_corporativa/imagenes/icono_acciones.png"/>
        <xdr:cNvPicPr/>
      </xdr:nvPicPr>
      <xdr:blipFill>
        <a:blip r:embed="rId274"/>
        <a:stretch/>
      </xdr:blipFill>
      <xdr:spPr>
        <a:xfrm>
          <a:off x="15234120" y="196030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1031</xdr:row>
      <xdr:rowOff>0</xdr:rowOff>
    </xdr:from>
    <xdr:to>
      <xdr:col>19</xdr:col>
      <xdr:colOff>246960</xdr:colOff>
      <xdr:row>1031</xdr:row>
      <xdr:rowOff>161280</xdr:rowOff>
    </xdr:to>
    <xdr:pic>
      <xdr:nvPicPr>
        <xdr:cNvPr id="274" name="282 Imagen" descr="https://www10.bolivariano.com/banca_corporativa/imagenes/icono_acciones.png"/>
        <xdr:cNvPicPr/>
      </xdr:nvPicPr>
      <xdr:blipFill>
        <a:blip r:embed="rId275"/>
        <a:stretch/>
      </xdr:blipFill>
      <xdr:spPr>
        <a:xfrm>
          <a:off x="15234120" y="1962212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1032</xdr:row>
      <xdr:rowOff>0</xdr:rowOff>
    </xdr:from>
    <xdr:to>
      <xdr:col>19</xdr:col>
      <xdr:colOff>246960</xdr:colOff>
      <xdr:row>1032</xdr:row>
      <xdr:rowOff>161280</xdr:rowOff>
    </xdr:to>
    <xdr:pic>
      <xdr:nvPicPr>
        <xdr:cNvPr id="275" name="283 Imagen" descr="https://www10.bolivariano.com/banca_corporativa/imagenes/icono_acciones.png"/>
        <xdr:cNvPicPr/>
      </xdr:nvPicPr>
      <xdr:blipFill>
        <a:blip r:embed="rId276"/>
        <a:stretch/>
      </xdr:blipFill>
      <xdr:spPr>
        <a:xfrm>
          <a:off x="15234120" y="1964116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1033</xdr:row>
      <xdr:rowOff>360</xdr:rowOff>
    </xdr:from>
    <xdr:to>
      <xdr:col>19</xdr:col>
      <xdr:colOff>246960</xdr:colOff>
      <xdr:row>1033</xdr:row>
      <xdr:rowOff>161640</xdr:rowOff>
    </xdr:to>
    <xdr:pic>
      <xdr:nvPicPr>
        <xdr:cNvPr id="276" name="284 Imagen" descr="https://www10.bolivariano.com/banca_corporativa/imagenes/icono_acciones.png"/>
        <xdr:cNvPicPr/>
      </xdr:nvPicPr>
      <xdr:blipFill>
        <a:blip r:embed="rId277"/>
        <a:stretch/>
      </xdr:blipFill>
      <xdr:spPr>
        <a:xfrm>
          <a:off x="15234120" y="196602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1035</xdr:row>
      <xdr:rowOff>360</xdr:rowOff>
    </xdr:from>
    <xdr:to>
      <xdr:col>19</xdr:col>
      <xdr:colOff>246960</xdr:colOff>
      <xdr:row>1035</xdr:row>
      <xdr:rowOff>161640</xdr:rowOff>
    </xdr:to>
    <xdr:pic>
      <xdr:nvPicPr>
        <xdr:cNvPr id="277" name="285 Imagen" descr="https://www10.bolivariano.com/banca_corporativa/imagenes/icono_acciones.png"/>
        <xdr:cNvPicPr/>
      </xdr:nvPicPr>
      <xdr:blipFill>
        <a:blip r:embed="rId278"/>
        <a:stretch/>
      </xdr:blipFill>
      <xdr:spPr>
        <a:xfrm>
          <a:off x="15234120" y="196983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1036</xdr:row>
      <xdr:rowOff>0</xdr:rowOff>
    </xdr:from>
    <xdr:to>
      <xdr:col>19</xdr:col>
      <xdr:colOff>246960</xdr:colOff>
      <xdr:row>1036</xdr:row>
      <xdr:rowOff>161280</xdr:rowOff>
    </xdr:to>
    <xdr:pic>
      <xdr:nvPicPr>
        <xdr:cNvPr id="278" name="286 Imagen" descr="https://www10.bolivariano.com/banca_corporativa/imagenes/icono_acciones.png"/>
        <xdr:cNvPicPr/>
      </xdr:nvPicPr>
      <xdr:blipFill>
        <a:blip r:embed="rId279"/>
        <a:stretch/>
      </xdr:blipFill>
      <xdr:spPr>
        <a:xfrm>
          <a:off x="15234120" y="197173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1037</xdr:row>
      <xdr:rowOff>0</xdr:rowOff>
    </xdr:from>
    <xdr:to>
      <xdr:col>19</xdr:col>
      <xdr:colOff>246960</xdr:colOff>
      <xdr:row>1037</xdr:row>
      <xdr:rowOff>161280</xdr:rowOff>
    </xdr:to>
    <xdr:pic>
      <xdr:nvPicPr>
        <xdr:cNvPr id="279" name="287 Imagen" descr="https://www10.bolivariano.com/banca_corporativa/imagenes/icono_acciones.png"/>
        <xdr:cNvPicPr/>
      </xdr:nvPicPr>
      <xdr:blipFill>
        <a:blip r:embed="rId280"/>
        <a:stretch/>
      </xdr:blipFill>
      <xdr:spPr>
        <a:xfrm>
          <a:off x="15234120" y="1973642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1038</xdr:row>
      <xdr:rowOff>0</xdr:rowOff>
    </xdr:from>
    <xdr:to>
      <xdr:col>19</xdr:col>
      <xdr:colOff>246960</xdr:colOff>
      <xdr:row>1038</xdr:row>
      <xdr:rowOff>161280</xdr:rowOff>
    </xdr:to>
    <xdr:pic>
      <xdr:nvPicPr>
        <xdr:cNvPr id="280" name="288 Imagen" descr="https://www10.bolivariano.com/banca_corporativa/imagenes/icono_acciones.png"/>
        <xdr:cNvPicPr/>
      </xdr:nvPicPr>
      <xdr:blipFill>
        <a:blip r:embed="rId281"/>
        <a:stretch/>
      </xdr:blipFill>
      <xdr:spPr>
        <a:xfrm>
          <a:off x="15234120" y="1975546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1039</xdr:row>
      <xdr:rowOff>360</xdr:rowOff>
    </xdr:from>
    <xdr:to>
      <xdr:col>19</xdr:col>
      <xdr:colOff>246960</xdr:colOff>
      <xdr:row>1039</xdr:row>
      <xdr:rowOff>161640</xdr:rowOff>
    </xdr:to>
    <xdr:pic>
      <xdr:nvPicPr>
        <xdr:cNvPr id="281" name="289 Imagen" descr="https://www10.bolivariano.com/banca_corporativa/imagenes/icono_acciones.png"/>
        <xdr:cNvPicPr/>
      </xdr:nvPicPr>
      <xdr:blipFill>
        <a:blip r:embed="rId282"/>
        <a:stretch/>
      </xdr:blipFill>
      <xdr:spPr>
        <a:xfrm>
          <a:off x="15234120" y="197745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1040</xdr:row>
      <xdr:rowOff>360</xdr:rowOff>
    </xdr:from>
    <xdr:to>
      <xdr:col>19</xdr:col>
      <xdr:colOff>246960</xdr:colOff>
      <xdr:row>1040</xdr:row>
      <xdr:rowOff>161640</xdr:rowOff>
    </xdr:to>
    <xdr:pic>
      <xdr:nvPicPr>
        <xdr:cNvPr id="282" name="290 Imagen" descr="https://www10.bolivariano.com/banca_corporativa/imagenes/icono_acciones.png"/>
        <xdr:cNvPicPr/>
      </xdr:nvPicPr>
      <xdr:blipFill>
        <a:blip r:embed="rId283"/>
        <a:stretch/>
      </xdr:blipFill>
      <xdr:spPr>
        <a:xfrm>
          <a:off x="15234120" y="197935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1041</xdr:row>
      <xdr:rowOff>360</xdr:rowOff>
    </xdr:from>
    <xdr:to>
      <xdr:col>19</xdr:col>
      <xdr:colOff>246960</xdr:colOff>
      <xdr:row>1041</xdr:row>
      <xdr:rowOff>161640</xdr:rowOff>
    </xdr:to>
    <xdr:pic>
      <xdr:nvPicPr>
        <xdr:cNvPr id="283" name="291 Imagen" descr="https://www10.bolivariano.com/banca_corporativa/imagenes/icono_acciones.png"/>
        <xdr:cNvPicPr/>
      </xdr:nvPicPr>
      <xdr:blipFill>
        <a:blip r:embed="rId284"/>
        <a:stretch/>
      </xdr:blipFill>
      <xdr:spPr>
        <a:xfrm>
          <a:off x="15234120" y="198126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1042</xdr:row>
      <xdr:rowOff>0</xdr:rowOff>
    </xdr:from>
    <xdr:to>
      <xdr:col>19</xdr:col>
      <xdr:colOff>246960</xdr:colOff>
      <xdr:row>1042</xdr:row>
      <xdr:rowOff>161280</xdr:rowOff>
    </xdr:to>
    <xdr:pic>
      <xdr:nvPicPr>
        <xdr:cNvPr id="284" name="292 Imagen" descr="https://www10.bolivariano.com/banca_corporativa/imagenes/icono_acciones.png"/>
        <xdr:cNvPicPr/>
      </xdr:nvPicPr>
      <xdr:blipFill>
        <a:blip r:embed="rId285"/>
        <a:stretch/>
      </xdr:blipFill>
      <xdr:spPr>
        <a:xfrm>
          <a:off x="15234120" y="198316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1043</xdr:row>
      <xdr:rowOff>0</xdr:rowOff>
    </xdr:from>
    <xdr:to>
      <xdr:col>19</xdr:col>
      <xdr:colOff>246960</xdr:colOff>
      <xdr:row>1043</xdr:row>
      <xdr:rowOff>161280</xdr:rowOff>
    </xdr:to>
    <xdr:pic>
      <xdr:nvPicPr>
        <xdr:cNvPr id="285" name="293 Imagen" descr="https://www10.bolivariano.com/banca_corporativa/imagenes/icono_acciones.png"/>
        <xdr:cNvPicPr/>
      </xdr:nvPicPr>
      <xdr:blipFill>
        <a:blip r:embed="rId286"/>
        <a:stretch/>
      </xdr:blipFill>
      <xdr:spPr>
        <a:xfrm>
          <a:off x="15234120" y="1985072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1045</xdr:row>
      <xdr:rowOff>360</xdr:rowOff>
    </xdr:from>
    <xdr:to>
      <xdr:col>19</xdr:col>
      <xdr:colOff>246960</xdr:colOff>
      <xdr:row>1045</xdr:row>
      <xdr:rowOff>161640</xdr:rowOff>
    </xdr:to>
    <xdr:pic>
      <xdr:nvPicPr>
        <xdr:cNvPr id="286" name="294 Imagen" descr="https://www10.bolivariano.com/banca_corporativa/imagenes/icono_acciones.png"/>
        <xdr:cNvPicPr/>
      </xdr:nvPicPr>
      <xdr:blipFill>
        <a:blip r:embed="rId287"/>
        <a:stretch/>
      </xdr:blipFill>
      <xdr:spPr>
        <a:xfrm>
          <a:off x="15234120" y="198888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1046</xdr:row>
      <xdr:rowOff>360</xdr:rowOff>
    </xdr:from>
    <xdr:to>
      <xdr:col>19</xdr:col>
      <xdr:colOff>246960</xdr:colOff>
      <xdr:row>1046</xdr:row>
      <xdr:rowOff>161640</xdr:rowOff>
    </xdr:to>
    <xdr:pic>
      <xdr:nvPicPr>
        <xdr:cNvPr id="287" name="295 Imagen" descr="https://www10.bolivariano.com/banca_corporativa/imagenes/icono_acciones.png"/>
        <xdr:cNvPicPr/>
      </xdr:nvPicPr>
      <xdr:blipFill>
        <a:blip r:embed="rId288"/>
        <a:stretch/>
      </xdr:blipFill>
      <xdr:spPr>
        <a:xfrm>
          <a:off x="15234120" y="199078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1047</xdr:row>
      <xdr:rowOff>360</xdr:rowOff>
    </xdr:from>
    <xdr:to>
      <xdr:col>19</xdr:col>
      <xdr:colOff>246960</xdr:colOff>
      <xdr:row>1047</xdr:row>
      <xdr:rowOff>161640</xdr:rowOff>
    </xdr:to>
    <xdr:pic>
      <xdr:nvPicPr>
        <xdr:cNvPr id="288" name="296 Imagen" descr="https://www10.bolivariano.com/banca_corporativa/imagenes/icono_acciones.png"/>
        <xdr:cNvPicPr/>
      </xdr:nvPicPr>
      <xdr:blipFill>
        <a:blip r:embed="rId289"/>
        <a:stretch/>
      </xdr:blipFill>
      <xdr:spPr>
        <a:xfrm>
          <a:off x="15234120" y="199269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1048</xdr:row>
      <xdr:rowOff>0</xdr:rowOff>
    </xdr:from>
    <xdr:to>
      <xdr:col>19</xdr:col>
      <xdr:colOff>246960</xdr:colOff>
      <xdr:row>1048</xdr:row>
      <xdr:rowOff>161280</xdr:rowOff>
    </xdr:to>
    <xdr:pic>
      <xdr:nvPicPr>
        <xdr:cNvPr id="289" name="297 Imagen" descr="https://www10.bolivariano.com/banca_corporativa/imagenes/icono_acciones.png"/>
        <xdr:cNvPicPr/>
      </xdr:nvPicPr>
      <xdr:blipFill>
        <a:blip r:embed="rId290"/>
        <a:stretch/>
      </xdr:blipFill>
      <xdr:spPr>
        <a:xfrm>
          <a:off x="15234120" y="199459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1049</xdr:row>
      <xdr:rowOff>0</xdr:rowOff>
    </xdr:from>
    <xdr:to>
      <xdr:col>19</xdr:col>
      <xdr:colOff>246960</xdr:colOff>
      <xdr:row>1049</xdr:row>
      <xdr:rowOff>161280</xdr:rowOff>
    </xdr:to>
    <xdr:pic>
      <xdr:nvPicPr>
        <xdr:cNvPr id="290" name="298 Imagen" descr="https://www10.bolivariano.com/banca_corporativa/imagenes/icono_acciones.png"/>
        <xdr:cNvPicPr/>
      </xdr:nvPicPr>
      <xdr:blipFill>
        <a:blip r:embed="rId291"/>
        <a:stretch/>
      </xdr:blipFill>
      <xdr:spPr>
        <a:xfrm>
          <a:off x="15234120" y="1996502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1050</xdr:row>
      <xdr:rowOff>0</xdr:rowOff>
    </xdr:from>
    <xdr:to>
      <xdr:col>19</xdr:col>
      <xdr:colOff>246960</xdr:colOff>
      <xdr:row>1050</xdr:row>
      <xdr:rowOff>161280</xdr:rowOff>
    </xdr:to>
    <xdr:pic>
      <xdr:nvPicPr>
        <xdr:cNvPr id="291" name="299 Imagen" descr="https://www10.bolivariano.com/banca_corporativa/imagenes/icono_acciones.png"/>
        <xdr:cNvPicPr/>
      </xdr:nvPicPr>
      <xdr:blipFill>
        <a:blip r:embed="rId292"/>
        <a:stretch/>
      </xdr:blipFill>
      <xdr:spPr>
        <a:xfrm>
          <a:off x="15234120" y="1998406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1051</xdr:row>
      <xdr:rowOff>360</xdr:rowOff>
    </xdr:from>
    <xdr:to>
      <xdr:col>19</xdr:col>
      <xdr:colOff>246960</xdr:colOff>
      <xdr:row>1051</xdr:row>
      <xdr:rowOff>161640</xdr:rowOff>
    </xdr:to>
    <xdr:pic>
      <xdr:nvPicPr>
        <xdr:cNvPr id="292" name="300 Imagen" descr="https://www10.bolivariano.com/banca_corporativa/imagenes/icono_acciones.png"/>
        <xdr:cNvPicPr/>
      </xdr:nvPicPr>
      <xdr:blipFill>
        <a:blip r:embed="rId293"/>
        <a:stretch/>
      </xdr:blipFill>
      <xdr:spPr>
        <a:xfrm>
          <a:off x="15234120" y="200031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1052</xdr:row>
      <xdr:rowOff>360</xdr:rowOff>
    </xdr:from>
    <xdr:to>
      <xdr:col>19</xdr:col>
      <xdr:colOff>246960</xdr:colOff>
      <xdr:row>1052</xdr:row>
      <xdr:rowOff>161640</xdr:rowOff>
    </xdr:to>
    <xdr:pic>
      <xdr:nvPicPr>
        <xdr:cNvPr id="293" name="301 Imagen" descr="https://www10.bolivariano.com/banca_corporativa/imagenes/icono_acciones.png"/>
        <xdr:cNvPicPr/>
      </xdr:nvPicPr>
      <xdr:blipFill>
        <a:blip r:embed="rId294"/>
        <a:stretch/>
      </xdr:blipFill>
      <xdr:spPr>
        <a:xfrm>
          <a:off x="15234120" y="200221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1053</xdr:row>
      <xdr:rowOff>360</xdr:rowOff>
    </xdr:from>
    <xdr:to>
      <xdr:col>19</xdr:col>
      <xdr:colOff>246960</xdr:colOff>
      <xdr:row>1053</xdr:row>
      <xdr:rowOff>161640</xdr:rowOff>
    </xdr:to>
    <xdr:pic>
      <xdr:nvPicPr>
        <xdr:cNvPr id="294" name="302 Imagen" descr="https://www10.bolivariano.com/banca_corporativa/imagenes/icono_acciones.png"/>
        <xdr:cNvPicPr/>
      </xdr:nvPicPr>
      <xdr:blipFill>
        <a:blip r:embed="rId295"/>
        <a:stretch/>
      </xdr:blipFill>
      <xdr:spPr>
        <a:xfrm>
          <a:off x="15234120" y="200412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1055</xdr:row>
      <xdr:rowOff>0</xdr:rowOff>
    </xdr:from>
    <xdr:to>
      <xdr:col>19</xdr:col>
      <xdr:colOff>246960</xdr:colOff>
      <xdr:row>1055</xdr:row>
      <xdr:rowOff>161280</xdr:rowOff>
    </xdr:to>
    <xdr:pic>
      <xdr:nvPicPr>
        <xdr:cNvPr id="295" name="303 Imagen" descr="https://www10.bolivariano.com/banca_corporativa/imagenes/icono_acciones.png"/>
        <xdr:cNvPicPr/>
      </xdr:nvPicPr>
      <xdr:blipFill>
        <a:blip r:embed="rId296"/>
        <a:stretch/>
      </xdr:blipFill>
      <xdr:spPr>
        <a:xfrm>
          <a:off x="15234120" y="2007932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1056</xdr:row>
      <xdr:rowOff>0</xdr:rowOff>
    </xdr:from>
    <xdr:to>
      <xdr:col>19</xdr:col>
      <xdr:colOff>246960</xdr:colOff>
      <xdr:row>1056</xdr:row>
      <xdr:rowOff>161280</xdr:rowOff>
    </xdr:to>
    <xdr:pic>
      <xdr:nvPicPr>
        <xdr:cNvPr id="296" name="304 Imagen" descr="https://www10.bolivariano.com/banca_corporativa/imagenes/icono_acciones.png"/>
        <xdr:cNvPicPr/>
      </xdr:nvPicPr>
      <xdr:blipFill>
        <a:blip r:embed="rId297"/>
        <a:stretch/>
      </xdr:blipFill>
      <xdr:spPr>
        <a:xfrm>
          <a:off x="15234120" y="2009836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1057</xdr:row>
      <xdr:rowOff>360</xdr:rowOff>
    </xdr:from>
    <xdr:to>
      <xdr:col>19</xdr:col>
      <xdr:colOff>246960</xdr:colOff>
      <xdr:row>1057</xdr:row>
      <xdr:rowOff>161640</xdr:rowOff>
    </xdr:to>
    <xdr:pic>
      <xdr:nvPicPr>
        <xdr:cNvPr id="297" name="305 Imagen" descr="https://www10.bolivariano.com/banca_corporativa/imagenes/icono_acciones.png"/>
        <xdr:cNvPicPr/>
      </xdr:nvPicPr>
      <xdr:blipFill>
        <a:blip r:embed="rId298"/>
        <a:stretch/>
      </xdr:blipFill>
      <xdr:spPr>
        <a:xfrm>
          <a:off x="15234120" y="201174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1058</xdr:row>
      <xdr:rowOff>360</xdr:rowOff>
    </xdr:from>
    <xdr:to>
      <xdr:col>19</xdr:col>
      <xdr:colOff>246960</xdr:colOff>
      <xdr:row>1058</xdr:row>
      <xdr:rowOff>161640</xdr:rowOff>
    </xdr:to>
    <xdr:pic>
      <xdr:nvPicPr>
        <xdr:cNvPr id="298" name="306 Imagen" descr="https://www10.bolivariano.com/banca_corporativa/imagenes/icono_acciones.png"/>
        <xdr:cNvPicPr/>
      </xdr:nvPicPr>
      <xdr:blipFill>
        <a:blip r:embed="rId299"/>
        <a:stretch/>
      </xdr:blipFill>
      <xdr:spPr>
        <a:xfrm>
          <a:off x="15234120" y="201364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1059</xdr:row>
      <xdr:rowOff>360</xdr:rowOff>
    </xdr:from>
    <xdr:to>
      <xdr:col>19</xdr:col>
      <xdr:colOff>246960</xdr:colOff>
      <xdr:row>1059</xdr:row>
      <xdr:rowOff>161640</xdr:rowOff>
    </xdr:to>
    <xdr:pic>
      <xdr:nvPicPr>
        <xdr:cNvPr id="299" name="307 Imagen" descr="https://www10.bolivariano.com/banca_corporativa/imagenes/icono_acciones.png"/>
        <xdr:cNvPicPr/>
      </xdr:nvPicPr>
      <xdr:blipFill>
        <a:blip r:embed="rId300"/>
        <a:stretch/>
      </xdr:blipFill>
      <xdr:spPr>
        <a:xfrm>
          <a:off x="15234120" y="201555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1060</xdr:row>
      <xdr:rowOff>0</xdr:rowOff>
    </xdr:from>
    <xdr:to>
      <xdr:col>19</xdr:col>
      <xdr:colOff>246960</xdr:colOff>
      <xdr:row>1060</xdr:row>
      <xdr:rowOff>161280</xdr:rowOff>
    </xdr:to>
    <xdr:pic>
      <xdr:nvPicPr>
        <xdr:cNvPr id="300" name="308 Imagen" descr="https://www10.bolivariano.com/banca_corporativa/imagenes/icono_acciones.png"/>
        <xdr:cNvPicPr/>
      </xdr:nvPicPr>
      <xdr:blipFill>
        <a:blip r:embed="rId301"/>
        <a:stretch/>
      </xdr:blipFill>
      <xdr:spPr>
        <a:xfrm>
          <a:off x="15234120" y="201745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1061</xdr:row>
      <xdr:rowOff>0</xdr:rowOff>
    </xdr:from>
    <xdr:to>
      <xdr:col>19</xdr:col>
      <xdr:colOff>246960</xdr:colOff>
      <xdr:row>1061</xdr:row>
      <xdr:rowOff>161280</xdr:rowOff>
    </xdr:to>
    <xdr:pic>
      <xdr:nvPicPr>
        <xdr:cNvPr id="301" name="309 Imagen" descr="https://www10.bolivariano.com/banca_corporativa/imagenes/icono_acciones.png"/>
        <xdr:cNvPicPr/>
      </xdr:nvPicPr>
      <xdr:blipFill>
        <a:blip r:embed="rId302"/>
        <a:stretch/>
      </xdr:blipFill>
      <xdr:spPr>
        <a:xfrm>
          <a:off x="15234120" y="2019362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1062</xdr:row>
      <xdr:rowOff>0</xdr:rowOff>
    </xdr:from>
    <xdr:to>
      <xdr:col>19</xdr:col>
      <xdr:colOff>246960</xdr:colOff>
      <xdr:row>1062</xdr:row>
      <xdr:rowOff>161280</xdr:rowOff>
    </xdr:to>
    <xdr:pic>
      <xdr:nvPicPr>
        <xdr:cNvPr id="302" name="310 Imagen" descr="https://www10.bolivariano.com/banca_corporativa/imagenes/icono_acciones.png"/>
        <xdr:cNvPicPr/>
      </xdr:nvPicPr>
      <xdr:blipFill>
        <a:blip r:embed="rId303"/>
        <a:stretch/>
      </xdr:blipFill>
      <xdr:spPr>
        <a:xfrm>
          <a:off x="15234120" y="2021266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1063</xdr:row>
      <xdr:rowOff>360</xdr:rowOff>
    </xdr:from>
    <xdr:to>
      <xdr:col>19</xdr:col>
      <xdr:colOff>246960</xdr:colOff>
      <xdr:row>1063</xdr:row>
      <xdr:rowOff>161640</xdr:rowOff>
    </xdr:to>
    <xdr:pic>
      <xdr:nvPicPr>
        <xdr:cNvPr id="303" name="311 Imagen" descr="https://www10.bolivariano.com/banca_corporativa/imagenes/icono_acciones.png"/>
        <xdr:cNvPicPr/>
      </xdr:nvPicPr>
      <xdr:blipFill>
        <a:blip r:embed="rId304"/>
        <a:stretch/>
      </xdr:blipFill>
      <xdr:spPr>
        <a:xfrm>
          <a:off x="15234120" y="202317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1064</xdr:row>
      <xdr:rowOff>360</xdr:rowOff>
    </xdr:from>
    <xdr:to>
      <xdr:col>19</xdr:col>
      <xdr:colOff>246960</xdr:colOff>
      <xdr:row>1064</xdr:row>
      <xdr:rowOff>161640</xdr:rowOff>
    </xdr:to>
    <xdr:pic>
      <xdr:nvPicPr>
        <xdr:cNvPr id="304" name="312 Imagen" descr="https://www10.bolivariano.com/banca_corporativa/imagenes/icono_acciones.png"/>
        <xdr:cNvPicPr/>
      </xdr:nvPicPr>
      <xdr:blipFill>
        <a:blip r:embed="rId305"/>
        <a:stretch/>
      </xdr:blipFill>
      <xdr:spPr>
        <a:xfrm>
          <a:off x="15234120" y="202507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1065</xdr:row>
      <xdr:rowOff>360</xdr:rowOff>
    </xdr:from>
    <xdr:to>
      <xdr:col>19</xdr:col>
      <xdr:colOff>246960</xdr:colOff>
      <xdr:row>1065</xdr:row>
      <xdr:rowOff>161640</xdr:rowOff>
    </xdr:to>
    <xdr:pic>
      <xdr:nvPicPr>
        <xdr:cNvPr id="305" name="313 Imagen" descr="https://www10.bolivariano.com/banca_corporativa/imagenes/icono_acciones.png"/>
        <xdr:cNvPicPr/>
      </xdr:nvPicPr>
      <xdr:blipFill>
        <a:blip r:embed="rId306"/>
        <a:stretch/>
      </xdr:blipFill>
      <xdr:spPr>
        <a:xfrm>
          <a:off x="15234120" y="202698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1066</xdr:row>
      <xdr:rowOff>0</xdr:rowOff>
    </xdr:from>
    <xdr:to>
      <xdr:col>19</xdr:col>
      <xdr:colOff>246960</xdr:colOff>
      <xdr:row>1066</xdr:row>
      <xdr:rowOff>161280</xdr:rowOff>
    </xdr:to>
    <xdr:pic>
      <xdr:nvPicPr>
        <xdr:cNvPr id="306" name="314 Imagen" descr="https://www10.bolivariano.com/banca_corporativa/imagenes/icono_acciones.png"/>
        <xdr:cNvPicPr/>
      </xdr:nvPicPr>
      <xdr:blipFill>
        <a:blip r:embed="rId307"/>
        <a:stretch/>
      </xdr:blipFill>
      <xdr:spPr>
        <a:xfrm>
          <a:off x="15234120" y="202888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1067</xdr:row>
      <xdr:rowOff>0</xdr:rowOff>
    </xdr:from>
    <xdr:to>
      <xdr:col>19</xdr:col>
      <xdr:colOff>246960</xdr:colOff>
      <xdr:row>1067</xdr:row>
      <xdr:rowOff>161280</xdr:rowOff>
    </xdr:to>
    <xdr:pic>
      <xdr:nvPicPr>
        <xdr:cNvPr id="307" name="315 Imagen" descr="https://www10.bolivariano.com/banca_corporativa/imagenes/icono_acciones.png"/>
        <xdr:cNvPicPr/>
      </xdr:nvPicPr>
      <xdr:blipFill>
        <a:blip r:embed="rId308"/>
        <a:stretch/>
      </xdr:blipFill>
      <xdr:spPr>
        <a:xfrm>
          <a:off x="15234120" y="2030792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1107</xdr:row>
      <xdr:rowOff>0</xdr:rowOff>
    </xdr:from>
    <xdr:to>
      <xdr:col>19</xdr:col>
      <xdr:colOff>246960</xdr:colOff>
      <xdr:row>1107</xdr:row>
      <xdr:rowOff>161280</xdr:rowOff>
    </xdr:to>
    <xdr:pic>
      <xdr:nvPicPr>
        <xdr:cNvPr id="308" name="Imagen 98" descr=""/>
        <xdr:cNvPicPr/>
      </xdr:nvPicPr>
      <xdr:blipFill>
        <a:blip r:embed="rId309"/>
        <a:stretch/>
      </xdr:blipFill>
      <xdr:spPr>
        <a:xfrm>
          <a:off x="15234120" y="210708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1108</xdr:row>
      <xdr:rowOff>360</xdr:rowOff>
    </xdr:from>
    <xdr:to>
      <xdr:col>19</xdr:col>
      <xdr:colOff>246960</xdr:colOff>
      <xdr:row>1108</xdr:row>
      <xdr:rowOff>161640</xdr:rowOff>
    </xdr:to>
    <xdr:pic>
      <xdr:nvPicPr>
        <xdr:cNvPr id="309" name="Imagen 99" descr=""/>
        <xdr:cNvPicPr/>
      </xdr:nvPicPr>
      <xdr:blipFill>
        <a:blip r:embed="rId310"/>
        <a:stretch/>
      </xdr:blipFill>
      <xdr:spPr>
        <a:xfrm>
          <a:off x="15234120" y="210899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1109</xdr:row>
      <xdr:rowOff>360</xdr:rowOff>
    </xdr:from>
    <xdr:to>
      <xdr:col>19</xdr:col>
      <xdr:colOff>246960</xdr:colOff>
      <xdr:row>1109</xdr:row>
      <xdr:rowOff>161640</xdr:rowOff>
    </xdr:to>
    <xdr:pic>
      <xdr:nvPicPr>
        <xdr:cNvPr id="310" name="Imagen 100" descr=""/>
        <xdr:cNvPicPr/>
      </xdr:nvPicPr>
      <xdr:blipFill>
        <a:blip r:embed="rId311"/>
        <a:stretch/>
      </xdr:blipFill>
      <xdr:spPr>
        <a:xfrm>
          <a:off x="15234120" y="211089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1110</xdr:row>
      <xdr:rowOff>360</xdr:rowOff>
    </xdr:from>
    <xdr:to>
      <xdr:col>19</xdr:col>
      <xdr:colOff>246960</xdr:colOff>
      <xdr:row>1110</xdr:row>
      <xdr:rowOff>161640</xdr:rowOff>
    </xdr:to>
    <xdr:pic>
      <xdr:nvPicPr>
        <xdr:cNvPr id="311" name="Imagen 101" descr=""/>
        <xdr:cNvPicPr/>
      </xdr:nvPicPr>
      <xdr:blipFill>
        <a:blip r:embed="rId312"/>
        <a:stretch/>
      </xdr:blipFill>
      <xdr:spPr>
        <a:xfrm>
          <a:off x="15234120" y="211280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1111</xdr:row>
      <xdr:rowOff>0</xdr:rowOff>
    </xdr:from>
    <xdr:to>
      <xdr:col>19</xdr:col>
      <xdr:colOff>246960</xdr:colOff>
      <xdr:row>1111</xdr:row>
      <xdr:rowOff>161280</xdr:rowOff>
    </xdr:to>
    <xdr:pic>
      <xdr:nvPicPr>
        <xdr:cNvPr id="312" name="Imagen 102" descr=""/>
        <xdr:cNvPicPr/>
      </xdr:nvPicPr>
      <xdr:blipFill>
        <a:blip r:embed="rId313"/>
        <a:stretch/>
      </xdr:blipFill>
      <xdr:spPr>
        <a:xfrm>
          <a:off x="15234120" y="211470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1112</xdr:row>
      <xdr:rowOff>0</xdr:rowOff>
    </xdr:from>
    <xdr:to>
      <xdr:col>19</xdr:col>
      <xdr:colOff>246960</xdr:colOff>
      <xdr:row>1112</xdr:row>
      <xdr:rowOff>161280</xdr:rowOff>
    </xdr:to>
    <xdr:pic>
      <xdr:nvPicPr>
        <xdr:cNvPr id="313" name="Imagen 103" descr=""/>
        <xdr:cNvPicPr/>
      </xdr:nvPicPr>
      <xdr:blipFill>
        <a:blip r:embed="rId314"/>
        <a:stretch/>
      </xdr:blipFill>
      <xdr:spPr>
        <a:xfrm>
          <a:off x="15234120" y="211661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1113</xdr:row>
      <xdr:rowOff>0</xdr:rowOff>
    </xdr:from>
    <xdr:to>
      <xdr:col>19</xdr:col>
      <xdr:colOff>246960</xdr:colOff>
      <xdr:row>1113</xdr:row>
      <xdr:rowOff>161280</xdr:rowOff>
    </xdr:to>
    <xdr:pic>
      <xdr:nvPicPr>
        <xdr:cNvPr id="314" name="Imagen 104" descr=""/>
        <xdr:cNvPicPr/>
      </xdr:nvPicPr>
      <xdr:blipFill>
        <a:blip r:embed="rId315"/>
        <a:stretch/>
      </xdr:blipFill>
      <xdr:spPr>
        <a:xfrm>
          <a:off x="15234120" y="211851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1114</xdr:row>
      <xdr:rowOff>360</xdr:rowOff>
    </xdr:from>
    <xdr:to>
      <xdr:col>19</xdr:col>
      <xdr:colOff>246960</xdr:colOff>
      <xdr:row>1114</xdr:row>
      <xdr:rowOff>161640</xdr:rowOff>
    </xdr:to>
    <xdr:pic>
      <xdr:nvPicPr>
        <xdr:cNvPr id="315" name="Imagen 105" descr=""/>
        <xdr:cNvPicPr/>
      </xdr:nvPicPr>
      <xdr:blipFill>
        <a:blip r:embed="rId316"/>
        <a:stretch/>
      </xdr:blipFill>
      <xdr:spPr>
        <a:xfrm>
          <a:off x="15234120" y="212042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1115</xdr:row>
      <xdr:rowOff>360</xdr:rowOff>
    </xdr:from>
    <xdr:to>
      <xdr:col>19</xdr:col>
      <xdr:colOff>246960</xdr:colOff>
      <xdr:row>1115</xdr:row>
      <xdr:rowOff>161640</xdr:rowOff>
    </xdr:to>
    <xdr:pic>
      <xdr:nvPicPr>
        <xdr:cNvPr id="316" name="Imagen 106" descr=""/>
        <xdr:cNvPicPr/>
      </xdr:nvPicPr>
      <xdr:blipFill>
        <a:blip r:embed="rId317"/>
        <a:stretch/>
      </xdr:blipFill>
      <xdr:spPr>
        <a:xfrm>
          <a:off x="15234120" y="212232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1116</xdr:row>
      <xdr:rowOff>360</xdr:rowOff>
    </xdr:from>
    <xdr:to>
      <xdr:col>19</xdr:col>
      <xdr:colOff>246960</xdr:colOff>
      <xdr:row>1116</xdr:row>
      <xdr:rowOff>161640</xdr:rowOff>
    </xdr:to>
    <xdr:pic>
      <xdr:nvPicPr>
        <xdr:cNvPr id="317" name="Imagen 107" descr=""/>
        <xdr:cNvPicPr/>
      </xdr:nvPicPr>
      <xdr:blipFill>
        <a:blip r:embed="rId318"/>
        <a:stretch/>
      </xdr:blipFill>
      <xdr:spPr>
        <a:xfrm>
          <a:off x="15234120" y="212423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1117</xdr:row>
      <xdr:rowOff>0</xdr:rowOff>
    </xdr:from>
    <xdr:to>
      <xdr:col>19</xdr:col>
      <xdr:colOff>246960</xdr:colOff>
      <xdr:row>1117</xdr:row>
      <xdr:rowOff>161280</xdr:rowOff>
    </xdr:to>
    <xdr:pic>
      <xdr:nvPicPr>
        <xdr:cNvPr id="318" name="Imagen 108" descr=""/>
        <xdr:cNvPicPr/>
      </xdr:nvPicPr>
      <xdr:blipFill>
        <a:blip r:embed="rId319"/>
        <a:stretch/>
      </xdr:blipFill>
      <xdr:spPr>
        <a:xfrm>
          <a:off x="15234120" y="212613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1117</xdr:row>
      <xdr:rowOff>0</xdr:rowOff>
    </xdr:from>
    <xdr:to>
      <xdr:col>19</xdr:col>
      <xdr:colOff>246960</xdr:colOff>
      <xdr:row>1117</xdr:row>
      <xdr:rowOff>161280</xdr:rowOff>
    </xdr:to>
    <xdr:pic>
      <xdr:nvPicPr>
        <xdr:cNvPr id="319" name="Imagen 109" descr=""/>
        <xdr:cNvPicPr/>
      </xdr:nvPicPr>
      <xdr:blipFill>
        <a:blip r:embed="rId320"/>
        <a:stretch/>
      </xdr:blipFill>
      <xdr:spPr>
        <a:xfrm>
          <a:off x="15234120" y="212613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1118</xdr:row>
      <xdr:rowOff>0</xdr:rowOff>
    </xdr:from>
    <xdr:to>
      <xdr:col>19</xdr:col>
      <xdr:colOff>246960</xdr:colOff>
      <xdr:row>1118</xdr:row>
      <xdr:rowOff>161280</xdr:rowOff>
    </xdr:to>
    <xdr:pic>
      <xdr:nvPicPr>
        <xdr:cNvPr id="320" name="Imagen 110" descr=""/>
        <xdr:cNvPicPr/>
      </xdr:nvPicPr>
      <xdr:blipFill>
        <a:blip r:embed="rId321"/>
        <a:stretch/>
      </xdr:blipFill>
      <xdr:spPr>
        <a:xfrm>
          <a:off x="15234120" y="212804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1119</xdr:row>
      <xdr:rowOff>0</xdr:rowOff>
    </xdr:from>
    <xdr:to>
      <xdr:col>19</xdr:col>
      <xdr:colOff>246960</xdr:colOff>
      <xdr:row>1119</xdr:row>
      <xdr:rowOff>161280</xdr:rowOff>
    </xdr:to>
    <xdr:pic>
      <xdr:nvPicPr>
        <xdr:cNvPr id="321" name="Imagen 111" descr=""/>
        <xdr:cNvPicPr/>
      </xdr:nvPicPr>
      <xdr:blipFill>
        <a:blip r:embed="rId322"/>
        <a:stretch/>
      </xdr:blipFill>
      <xdr:spPr>
        <a:xfrm>
          <a:off x="15234120" y="212994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1120</xdr:row>
      <xdr:rowOff>360</xdr:rowOff>
    </xdr:from>
    <xdr:to>
      <xdr:col>19</xdr:col>
      <xdr:colOff>246960</xdr:colOff>
      <xdr:row>1120</xdr:row>
      <xdr:rowOff>161640</xdr:rowOff>
    </xdr:to>
    <xdr:pic>
      <xdr:nvPicPr>
        <xdr:cNvPr id="322" name="Imagen 112" descr=""/>
        <xdr:cNvPicPr/>
      </xdr:nvPicPr>
      <xdr:blipFill>
        <a:blip r:embed="rId323"/>
        <a:stretch/>
      </xdr:blipFill>
      <xdr:spPr>
        <a:xfrm>
          <a:off x="15234120" y="213185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1122</xdr:row>
      <xdr:rowOff>360</xdr:rowOff>
    </xdr:from>
    <xdr:to>
      <xdr:col>19</xdr:col>
      <xdr:colOff>246960</xdr:colOff>
      <xdr:row>1122</xdr:row>
      <xdr:rowOff>161640</xdr:rowOff>
    </xdr:to>
    <xdr:pic>
      <xdr:nvPicPr>
        <xdr:cNvPr id="323" name="Imagen 113" descr=""/>
        <xdr:cNvPicPr/>
      </xdr:nvPicPr>
      <xdr:blipFill>
        <a:blip r:embed="rId324"/>
        <a:stretch/>
      </xdr:blipFill>
      <xdr:spPr>
        <a:xfrm>
          <a:off x="15234120" y="213566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1122</xdr:row>
      <xdr:rowOff>360</xdr:rowOff>
    </xdr:from>
    <xdr:to>
      <xdr:col>19</xdr:col>
      <xdr:colOff>246960</xdr:colOff>
      <xdr:row>1122</xdr:row>
      <xdr:rowOff>161640</xdr:rowOff>
    </xdr:to>
    <xdr:pic>
      <xdr:nvPicPr>
        <xdr:cNvPr id="324" name="Imagen 114" descr=""/>
        <xdr:cNvPicPr/>
      </xdr:nvPicPr>
      <xdr:blipFill>
        <a:blip r:embed="rId325"/>
        <a:stretch/>
      </xdr:blipFill>
      <xdr:spPr>
        <a:xfrm>
          <a:off x="15234120" y="213566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1122</xdr:row>
      <xdr:rowOff>360</xdr:rowOff>
    </xdr:from>
    <xdr:to>
      <xdr:col>19</xdr:col>
      <xdr:colOff>246960</xdr:colOff>
      <xdr:row>1122</xdr:row>
      <xdr:rowOff>161640</xdr:rowOff>
    </xdr:to>
    <xdr:pic>
      <xdr:nvPicPr>
        <xdr:cNvPr id="325" name="Imagen 115" descr=""/>
        <xdr:cNvPicPr/>
      </xdr:nvPicPr>
      <xdr:blipFill>
        <a:blip r:embed="rId326"/>
        <a:stretch/>
      </xdr:blipFill>
      <xdr:spPr>
        <a:xfrm>
          <a:off x="15234120" y="213566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1123</xdr:row>
      <xdr:rowOff>0</xdr:rowOff>
    </xdr:from>
    <xdr:to>
      <xdr:col>19</xdr:col>
      <xdr:colOff>246960</xdr:colOff>
      <xdr:row>1123</xdr:row>
      <xdr:rowOff>161280</xdr:rowOff>
    </xdr:to>
    <xdr:pic>
      <xdr:nvPicPr>
        <xdr:cNvPr id="326" name="Imagen 116" descr=""/>
        <xdr:cNvPicPr/>
      </xdr:nvPicPr>
      <xdr:blipFill>
        <a:blip r:embed="rId327"/>
        <a:stretch/>
      </xdr:blipFill>
      <xdr:spPr>
        <a:xfrm>
          <a:off x="15234120" y="213756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1124</xdr:row>
      <xdr:rowOff>0</xdr:rowOff>
    </xdr:from>
    <xdr:to>
      <xdr:col>19</xdr:col>
      <xdr:colOff>246960</xdr:colOff>
      <xdr:row>1124</xdr:row>
      <xdr:rowOff>161280</xdr:rowOff>
    </xdr:to>
    <xdr:pic>
      <xdr:nvPicPr>
        <xdr:cNvPr id="327" name="Imagen 117" descr=""/>
        <xdr:cNvPicPr/>
      </xdr:nvPicPr>
      <xdr:blipFill>
        <a:blip r:embed="rId328"/>
        <a:stretch/>
      </xdr:blipFill>
      <xdr:spPr>
        <a:xfrm>
          <a:off x="15234120" y="213947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1125</xdr:row>
      <xdr:rowOff>0</xdr:rowOff>
    </xdr:from>
    <xdr:to>
      <xdr:col>19</xdr:col>
      <xdr:colOff>246960</xdr:colOff>
      <xdr:row>1125</xdr:row>
      <xdr:rowOff>161280</xdr:rowOff>
    </xdr:to>
    <xdr:pic>
      <xdr:nvPicPr>
        <xdr:cNvPr id="328" name="Imagen 118" descr=""/>
        <xdr:cNvPicPr/>
      </xdr:nvPicPr>
      <xdr:blipFill>
        <a:blip r:embed="rId329"/>
        <a:stretch/>
      </xdr:blipFill>
      <xdr:spPr>
        <a:xfrm>
          <a:off x="15234120" y="214137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1126</xdr:row>
      <xdr:rowOff>360</xdr:rowOff>
    </xdr:from>
    <xdr:to>
      <xdr:col>19</xdr:col>
      <xdr:colOff>246960</xdr:colOff>
      <xdr:row>1126</xdr:row>
      <xdr:rowOff>161640</xdr:rowOff>
    </xdr:to>
    <xdr:pic>
      <xdr:nvPicPr>
        <xdr:cNvPr id="329" name="Imagen 119" descr=""/>
        <xdr:cNvPicPr/>
      </xdr:nvPicPr>
      <xdr:blipFill>
        <a:blip r:embed="rId330"/>
        <a:stretch/>
      </xdr:blipFill>
      <xdr:spPr>
        <a:xfrm>
          <a:off x="15234120" y="214328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1128</xdr:row>
      <xdr:rowOff>360</xdr:rowOff>
    </xdr:from>
    <xdr:to>
      <xdr:col>19</xdr:col>
      <xdr:colOff>246960</xdr:colOff>
      <xdr:row>1128</xdr:row>
      <xdr:rowOff>161640</xdr:rowOff>
    </xdr:to>
    <xdr:pic>
      <xdr:nvPicPr>
        <xdr:cNvPr id="330" name="Imagen 120" descr=""/>
        <xdr:cNvPicPr/>
      </xdr:nvPicPr>
      <xdr:blipFill>
        <a:blip r:embed="rId331"/>
        <a:stretch/>
      </xdr:blipFill>
      <xdr:spPr>
        <a:xfrm>
          <a:off x="15234120" y="214709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1128</xdr:row>
      <xdr:rowOff>360</xdr:rowOff>
    </xdr:from>
    <xdr:to>
      <xdr:col>19</xdr:col>
      <xdr:colOff>246960</xdr:colOff>
      <xdr:row>1128</xdr:row>
      <xdr:rowOff>161640</xdr:rowOff>
    </xdr:to>
    <xdr:pic>
      <xdr:nvPicPr>
        <xdr:cNvPr id="331" name="Imagen 121" descr=""/>
        <xdr:cNvPicPr/>
      </xdr:nvPicPr>
      <xdr:blipFill>
        <a:blip r:embed="rId332"/>
        <a:stretch/>
      </xdr:blipFill>
      <xdr:spPr>
        <a:xfrm>
          <a:off x="15234120" y="214709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1129</xdr:row>
      <xdr:rowOff>0</xdr:rowOff>
    </xdr:from>
    <xdr:to>
      <xdr:col>19</xdr:col>
      <xdr:colOff>246960</xdr:colOff>
      <xdr:row>1129</xdr:row>
      <xdr:rowOff>161280</xdr:rowOff>
    </xdr:to>
    <xdr:pic>
      <xdr:nvPicPr>
        <xdr:cNvPr id="332" name="Imagen 122" descr=""/>
        <xdr:cNvPicPr/>
      </xdr:nvPicPr>
      <xdr:blipFill>
        <a:blip r:embed="rId333"/>
        <a:stretch/>
      </xdr:blipFill>
      <xdr:spPr>
        <a:xfrm>
          <a:off x="15234120" y="214899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1129</xdr:row>
      <xdr:rowOff>0</xdr:rowOff>
    </xdr:from>
    <xdr:to>
      <xdr:col>19</xdr:col>
      <xdr:colOff>246960</xdr:colOff>
      <xdr:row>1129</xdr:row>
      <xdr:rowOff>161280</xdr:rowOff>
    </xdr:to>
    <xdr:pic>
      <xdr:nvPicPr>
        <xdr:cNvPr id="333" name="Imagen 123" descr=""/>
        <xdr:cNvPicPr/>
      </xdr:nvPicPr>
      <xdr:blipFill>
        <a:blip r:embed="rId334"/>
        <a:stretch/>
      </xdr:blipFill>
      <xdr:spPr>
        <a:xfrm>
          <a:off x="15234120" y="214899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1130</xdr:row>
      <xdr:rowOff>0</xdr:rowOff>
    </xdr:from>
    <xdr:to>
      <xdr:col>19</xdr:col>
      <xdr:colOff>246960</xdr:colOff>
      <xdr:row>1130</xdr:row>
      <xdr:rowOff>161280</xdr:rowOff>
    </xdr:to>
    <xdr:pic>
      <xdr:nvPicPr>
        <xdr:cNvPr id="334" name="Imagen 124" descr=""/>
        <xdr:cNvPicPr/>
      </xdr:nvPicPr>
      <xdr:blipFill>
        <a:blip r:embed="rId335"/>
        <a:stretch/>
      </xdr:blipFill>
      <xdr:spPr>
        <a:xfrm>
          <a:off x="15234120" y="215090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1131</xdr:row>
      <xdr:rowOff>0</xdr:rowOff>
    </xdr:from>
    <xdr:to>
      <xdr:col>19</xdr:col>
      <xdr:colOff>246960</xdr:colOff>
      <xdr:row>1131</xdr:row>
      <xdr:rowOff>161280</xdr:rowOff>
    </xdr:to>
    <xdr:pic>
      <xdr:nvPicPr>
        <xdr:cNvPr id="335" name="Imagen 125" descr=""/>
        <xdr:cNvPicPr/>
      </xdr:nvPicPr>
      <xdr:blipFill>
        <a:blip r:embed="rId336"/>
        <a:stretch/>
      </xdr:blipFill>
      <xdr:spPr>
        <a:xfrm>
          <a:off x="15234120" y="215280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1131</xdr:row>
      <xdr:rowOff>0</xdr:rowOff>
    </xdr:from>
    <xdr:to>
      <xdr:col>19</xdr:col>
      <xdr:colOff>246960</xdr:colOff>
      <xdr:row>1131</xdr:row>
      <xdr:rowOff>161280</xdr:rowOff>
    </xdr:to>
    <xdr:pic>
      <xdr:nvPicPr>
        <xdr:cNvPr id="336" name="Imagen 126" descr=""/>
        <xdr:cNvPicPr/>
      </xdr:nvPicPr>
      <xdr:blipFill>
        <a:blip r:embed="rId337"/>
        <a:stretch/>
      </xdr:blipFill>
      <xdr:spPr>
        <a:xfrm>
          <a:off x="15234120" y="215280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1128</xdr:row>
      <xdr:rowOff>360</xdr:rowOff>
    </xdr:from>
    <xdr:to>
      <xdr:col>19</xdr:col>
      <xdr:colOff>246960</xdr:colOff>
      <xdr:row>1128</xdr:row>
      <xdr:rowOff>161640</xdr:rowOff>
    </xdr:to>
    <xdr:pic>
      <xdr:nvPicPr>
        <xdr:cNvPr id="337" name="Imagen 127" descr=""/>
        <xdr:cNvPicPr/>
      </xdr:nvPicPr>
      <xdr:blipFill>
        <a:blip r:embed="rId338"/>
        <a:stretch/>
      </xdr:blipFill>
      <xdr:spPr>
        <a:xfrm>
          <a:off x="15234120" y="214709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1129</xdr:row>
      <xdr:rowOff>0</xdr:rowOff>
    </xdr:from>
    <xdr:to>
      <xdr:col>19</xdr:col>
      <xdr:colOff>246960</xdr:colOff>
      <xdr:row>1129</xdr:row>
      <xdr:rowOff>161280</xdr:rowOff>
    </xdr:to>
    <xdr:pic>
      <xdr:nvPicPr>
        <xdr:cNvPr id="338" name="Imagen 128" descr=""/>
        <xdr:cNvPicPr/>
      </xdr:nvPicPr>
      <xdr:blipFill>
        <a:blip r:embed="rId339"/>
        <a:stretch/>
      </xdr:blipFill>
      <xdr:spPr>
        <a:xfrm>
          <a:off x="15234120" y="214899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1129</xdr:row>
      <xdr:rowOff>0</xdr:rowOff>
    </xdr:from>
    <xdr:to>
      <xdr:col>19</xdr:col>
      <xdr:colOff>246960</xdr:colOff>
      <xdr:row>1129</xdr:row>
      <xdr:rowOff>161280</xdr:rowOff>
    </xdr:to>
    <xdr:pic>
      <xdr:nvPicPr>
        <xdr:cNvPr id="339" name="Imagen 129" descr=""/>
        <xdr:cNvPicPr/>
      </xdr:nvPicPr>
      <xdr:blipFill>
        <a:blip r:embed="rId340"/>
        <a:stretch/>
      </xdr:blipFill>
      <xdr:spPr>
        <a:xfrm>
          <a:off x="15234120" y="214899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1131</xdr:row>
      <xdr:rowOff>0</xdr:rowOff>
    </xdr:from>
    <xdr:to>
      <xdr:col>19</xdr:col>
      <xdr:colOff>246960</xdr:colOff>
      <xdr:row>1131</xdr:row>
      <xdr:rowOff>161280</xdr:rowOff>
    </xdr:to>
    <xdr:pic>
      <xdr:nvPicPr>
        <xdr:cNvPr id="340" name="Imagen 130" descr=""/>
        <xdr:cNvPicPr/>
      </xdr:nvPicPr>
      <xdr:blipFill>
        <a:blip r:embed="rId341"/>
        <a:stretch/>
      </xdr:blipFill>
      <xdr:spPr>
        <a:xfrm>
          <a:off x="15234120" y="215280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1132</xdr:row>
      <xdr:rowOff>360</xdr:rowOff>
    </xdr:from>
    <xdr:to>
      <xdr:col>19</xdr:col>
      <xdr:colOff>246960</xdr:colOff>
      <xdr:row>1132</xdr:row>
      <xdr:rowOff>161640</xdr:rowOff>
    </xdr:to>
    <xdr:pic>
      <xdr:nvPicPr>
        <xdr:cNvPr id="341" name="Imagen 131" descr=""/>
        <xdr:cNvPicPr/>
      </xdr:nvPicPr>
      <xdr:blipFill>
        <a:blip r:embed="rId342"/>
        <a:stretch/>
      </xdr:blipFill>
      <xdr:spPr>
        <a:xfrm>
          <a:off x="15234120" y="215471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1132</xdr:row>
      <xdr:rowOff>360</xdr:rowOff>
    </xdr:from>
    <xdr:to>
      <xdr:col>19</xdr:col>
      <xdr:colOff>246960</xdr:colOff>
      <xdr:row>1132</xdr:row>
      <xdr:rowOff>161640</xdr:rowOff>
    </xdr:to>
    <xdr:pic>
      <xdr:nvPicPr>
        <xdr:cNvPr id="342" name="Imagen 132" descr=""/>
        <xdr:cNvPicPr/>
      </xdr:nvPicPr>
      <xdr:blipFill>
        <a:blip r:embed="rId343"/>
        <a:stretch/>
      </xdr:blipFill>
      <xdr:spPr>
        <a:xfrm>
          <a:off x="15234120" y="215471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1134</xdr:row>
      <xdr:rowOff>360</xdr:rowOff>
    </xdr:from>
    <xdr:to>
      <xdr:col>19</xdr:col>
      <xdr:colOff>246960</xdr:colOff>
      <xdr:row>1134</xdr:row>
      <xdr:rowOff>161640</xdr:rowOff>
    </xdr:to>
    <xdr:pic>
      <xdr:nvPicPr>
        <xdr:cNvPr id="343" name="Imagen 133" descr=""/>
        <xdr:cNvPicPr/>
      </xdr:nvPicPr>
      <xdr:blipFill>
        <a:blip r:embed="rId344"/>
        <a:stretch/>
      </xdr:blipFill>
      <xdr:spPr>
        <a:xfrm>
          <a:off x="15234120" y="215852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1134</xdr:row>
      <xdr:rowOff>360</xdr:rowOff>
    </xdr:from>
    <xdr:to>
      <xdr:col>19</xdr:col>
      <xdr:colOff>246960</xdr:colOff>
      <xdr:row>1134</xdr:row>
      <xdr:rowOff>161640</xdr:rowOff>
    </xdr:to>
    <xdr:pic>
      <xdr:nvPicPr>
        <xdr:cNvPr id="344" name="Imagen 134" descr=""/>
        <xdr:cNvPicPr/>
      </xdr:nvPicPr>
      <xdr:blipFill>
        <a:blip r:embed="rId345"/>
        <a:stretch/>
      </xdr:blipFill>
      <xdr:spPr>
        <a:xfrm>
          <a:off x="15234120" y="215852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1135</xdr:row>
      <xdr:rowOff>0</xdr:rowOff>
    </xdr:from>
    <xdr:to>
      <xdr:col>19</xdr:col>
      <xdr:colOff>246960</xdr:colOff>
      <xdr:row>1135</xdr:row>
      <xdr:rowOff>161280</xdr:rowOff>
    </xdr:to>
    <xdr:pic>
      <xdr:nvPicPr>
        <xdr:cNvPr id="345" name="Imagen 135" descr=""/>
        <xdr:cNvPicPr/>
      </xdr:nvPicPr>
      <xdr:blipFill>
        <a:blip r:embed="rId346"/>
        <a:stretch/>
      </xdr:blipFill>
      <xdr:spPr>
        <a:xfrm>
          <a:off x="15234120" y="216042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1137</xdr:row>
      <xdr:rowOff>0</xdr:rowOff>
    </xdr:from>
    <xdr:to>
      <xdr:col>19</xdr:col>
      <xdr:colOff>246960</xdr:colOff>
      <xdr:row>1137</xdr:row>
      <xdr:rowOff>161280</xdr:rowOff>
    </xdr:to>
    <xdr:pic>
      <xdr:nvPicPr>
        <xdr:cNvPr id="346" name="Imagen 136" descr=""/>
        <xdr:cNvPicPr/>
      </xdr:nvPicPr>
      <xdr:blipFill>
        <a:blip r:embed="rId347"/>
        <a:stretch/>
      </xdr:blipFill>
      <xdr:spPr>
        <a:xfrm>
          <a:off x="15234120" y="216423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1138</xdr:row>
      <xdr:rowOff>360</xdr:rowOff>
    </xdr:from>
    <xdr:to>
      <xdr:col>19</xdr:col>
      <xdr:colOff>246960</xdr:colOff>
      <xdr:row>1138</xdr:row>
      <xdr:rowOff>161640</xdr:rowOff>
    </xdr:to>
    <xdr:pic>
      <xdr:nvPicPr>
        <xdr:cNvPr id="347" name="Imagen 137" descr=""/>
        <xdr:cNvPicPr/>
      </xdr:nvPicPr>
      <xdr:blipFill>
        <a:blip r:embed="rId348"/>
        <a:stretch/>
      </xdr:blipFill>
      <xdr:spPr>
        <a:xfrm>
          <a:off x="15234120" y="216614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1139</xdr:row>
      <xdr:rowOff>360</xdr:rowOff>
    </xdr:from>
    <xdr:to>
      <xdr:col>19</xdr:col>
      <xdr:colOff>246960</xdr:colOff>
      <xdr:row>1139</xdr:row>
      <xdr:rowOff>161640</xdr:rowOff>
    </xdr:to>
    <xdr:pic>
      <xdr:nvPicPr>
        <xdr:cNvPr id="348" name="Imagen 138" descr=""/>
        <xdr:cNvPicPr/>
      </xdr:nvPicPr>
      <xdr:blipFill>
        <a:blip r:embed="rId349"/>
        <a:stretch/>
      </xdr:blipFill>
      <xdr:spPr>
        <a:xfrm>
          <a:off x="15234120" y="216804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1139</xdr:row>
      <xdr:rowOff>360</xdr:rowOff>
    </xdr:from>
    <xdr:to>
      <xdr:col>19</xdr:col>
      <xdr:colOff>246960</xdr:colOff>
      <xdr:row>1139</xdr:row>
      <xdr:rowOff>161640</xdr:rowOff>
    </xdr:to>
    <xdr:pic>
      <xdr:nvPicPr>
        <xdr:cNvPr id="349" name="Imagen 139" descr=""/>
        <xdr:cNvPicPr/>
      </xdr:nvPicPr>
      <xdr:blipFill>
        <a:blip r:embed="rId350"/>
        <a:stretch/>
      </xdr:blipFill>
      <xdr:spPr>
        <a:xfrm>
          <a:off x="15234120" y="216804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1140</xdr:row>
      <xdr:rowOff>360</xdr:rowOff>
    </xdr:from>
    <xdr:to>
      <xdr:col>19</xdr:col>
      <xdr:colOff>246960</xdr:colOff>
      <xdr:row>1140</xdr:row>
      <xdr:rowOff>161640</xdr:rowOff>
    </xdr:to>
    <xdr:pic>
      <xdr:nvPicPr>
        <xdr:cNvPr id="350" name="Imagen 140" descr=""/>
        <xdr:cNvPicPr/>
      </xdr:nvPicPr>
      <xdr:blipFill>
        <a:blip r:embed="rId351"/>
        <a:stretch/>
      </xdr:blipFill>
      <xdr:spPr>
        <a:xfrm>
          <a:off x="15234120" y="216995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1141</xdr:row>
      <xdr:rowOff>0</xdr:rowOff>
    </xdr:from>
    <xdr:to>
      <xdr:col>19</xdr:col>
      <xdr:colOff>246960</xdr:colOff>
      <xdr:row>1141</xdr:row>
      <xdr:rowOff>161280</xdr:rowOff>
    </xdr:to>
    <xdr:pic>
      <xdr:nvPicPr>
        <xdr:cNvPr id="351" name="Imagen 141" descr=""/>
        <xdr:cNvPicPr/>
      </xdr:nvPicPr>
      <xdr:blipFill>
        <a:blip r:embed="rId352"/>
        <a:stretch/>
      </xdr:blipFill>
      <xdr:spPr>
        <a:xfrm>
          <a:off x="15234120" y="217185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1143</xdr:row>
      <xdr:rowOff>0</xdr:rowOff>
    </xdr:from>
    <xdr:to>
      <xdr:col>19</xdr:col>
      <xdr:colOff>246960</xdr:colOff>
      <xdr:row>1143</xdr:row>
      <xdr:rowOff>161280</xdr:rowOff>
    </xdr:to>
    <xdr:pic>
      <xdr:nvPicPr>
        <xdr:cNvPr id="352" name="45 Imagen" descr="https://www10.bolivariano.com/banca_corporativa/imagenes/icono_acciones.png"/>
        <xdr:cNvPicPr/>
      </xdr:nvPicPr>
      <xdr:blipFill>
        <a:blip r:embed="rId353"/>
        <a:stretch/>
      </xdr:blipFill>
      <xdr:spPr>
        <a:xfrm>
          <a:off x="15234120" y="217566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1143</xdr:row>
      <xdr:rowOff>0</xdr:rowOff>
    </xdr:from>
    <xdr:to>
      <xdr:col>19</xdr:col>
      <xdr:colOff>246960</xdr:colOff>
      <xdr:row>1143</xdr:row>
      <xdr:rowOff>161280</xdr:rowOff>
    </xdr:to>
    <xdr:pic>
      <xdr:nvPicPr>
        <xdr:cNvPr id="353" name="46 Imagen" descr="https://www10.bolivariano.com/banca_corporativa/imagenes/icono_acciones.png"/>
        <xdr:cNvPicPr/>
      </xdr:nvPicPr>
      <xdr:blipFill>
        <a:blip r:embed="rId354"/>
        <a:stretch/>
      </xdr:blipFill>
      <xdr:spPr>
        <a:xfrm>
          <a:off x="15234120" y="217566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1144</xdr:row>
      <xdr:rowOff>360</xdr:rowOff>
    </xdr:from>
    <xdr:to>
      <xdr:col>19</xdr:col>
      <xdr:colOff>246960</xdr:colOff>
      <xdr:row>1144</xdr:row>
      <xdr:rowOff>161640</xdr:rowOff>
    </xdr:to>
    <xdr:pic>
      <xdr:nvPicPr>
        <xdr:cNvPr id="354" name="47 Imagen" descr="https://www10.bolivariano.com/banca_corporativa/imagenes/icono_acciones.png"/>
        <xdr:cNvPicPr/>
      </xdr:nvPicPr>
      <xdr:blipFill>
        <a:blip r:embed="rId355"/>
        <a:stretch/>
      </xdr:blipFill>
      <xdr:spPr>
        <a:xfrm>
          <a:off x="15234120" y="217757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1145</xdr:row>
      <xdr:rowOff>360</xdr:rowOff>
    </xdr:from>
    <xdr:to>
      <xdr:col>19</xdr:col>
      <xdr:colOff>246960</xdr:colOff>
      <xdr:row>1145</xdr:row>
      <xdr:rowOff>161640</xdr:rowOff>
    </xdr:to>
    <xdr:pic>
      <xdr:nvPicPr>
        <xdr:cNvPr id="355" name="48 Imagen" descr="https://www10.bolivariano.com/banca_corporativa/imagenes/icono_acciones.png"/>
        <xdr:cNvPicPr/>
      </xdr:nvPicPr>
      <xdr:blipFill>
        <a:blip r:embed="rId356"/>
        <a:stretch/>
      </xdr:blipFill>
      <xdr:spPr>
        <a:xfrm>
          <a:off x="15234120" y="217947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1146</xdr:row>
      <xdr:rowOff>360</xdr:rowOff>
    </xdr:from>
    <xdr:to>
      <xdr:col>19</xdr:col>
      <xdr:colOff>246960</xdr:colOff>
      <xdr:row>1146</xdr:row>
      <xdr:rowOff>161640</xdr:rowOff>
    </xdr:to>
    <xdr:pic>
      <xdr:nvPicPr>
        <xdr:cNvPr id="356" name="49 Imagen" descr="https://www10.bolivariano.com/banca_corporativa/imagenes/icono_acciones.png"/>
        <xdr:cNvPicPr/>
      </xdr:nvPicPr>
      <xdr:blipFill>
        <a:blip r:embed="rId357"/>
        <a:stretch/>
      </xdr:blipFill>
      <xdr:spPr>
        <a:xfrm>
          <a:off x="15234120" y="218138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1147</xdr:row>
      <xdr:rowOff>0</xdr:rowOff>
    </xdr:from>
    <xdr:to>
      <xdr:col>19</xdr:col>
      <xdr:colOff>246960</xdr:colOff>
      <xdr:row>1147</xdr:row>
      <xdr:rowOff>161280</xdr:rowOff>
    </xdr:to>
    <xdr:pic>
      <xdr:nvPicPr>
        <xdr:cNvPr id="357" name="50 Imagen" descr="https://www10.bolivariano.com/banca_corporativa/imagenes/icono_acciones.png"/>
        <xdr:cNvPicPr/>
      </xdr:nvPicPr>
      <xdr:blipFill>
        <a:blip r:embed="rId358"/>
        <a:stretch/>
      </xdr:blipFill>
      <xdr:spPr>
        <a:xfrm>
          <a:off x="15234120" y="218328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1149</xdr:row>
      <xdr:rowOff>0</xdr:rowOff>
    </xdr:from>
    <xdr:to>
      <xdr:col>19</xdr:col>
      <xdr:colOff>246960</xdr:colOff>
      <xdr:row>1149</xdr:row>
      <xdr:rowOff>161280</xdr:rowOff>
    </xdr:to>
    <xdr:pic>
      <xdr:nvPicPr>
        <xdr:cNvPr id="358" name="51 Imagen" descr="https://www10.bolivariano.com/banca_corporativa/imagenes/icono_acciones.png"/>
        <xdr:cNvPicPr/>
      </xdr:nvPicPr>
      <xdr:blipFill>
        <a:blip r:embed="rId359"/>
        <a:stretch/>
      </xdr:blipFill>
      <xdr:spPr>
        <a:xfrm>
          <a:off x="15234120" y="218709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1150</xdr:row>
      <xdr:rowOff>360</xdr:rowOff>
    </xdr:from>
    <xdr:to>
      <xdr:col>19</xdr:col>
      <xdr:colOff>246960</xdr:colOff>
      <xdr:row>1150</xdr:row>
      <xdr:rowOff>161640</xdr:rowOff>
    </xdr:to>
    <xdr:pic>
      <xdr:nvPicPr>
        <xdr:cNvPr id="359" name="52 Imagen" descr="https://www10.bolivariano.com/banca_corporativa/imagenes/icono_acciones.png"/>
        <xdr:cNvPicPr/>
      </xdr:nvPicPr>
      <xdr:blipFill>
        <a:blip r:embed="rId360"/>
        <a:stretch/>
      </xdr:blipFill>
      <xdr:spPr>
        <a:xfrm>
          <a:off x="15234120" y="218900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1151</xdr:row>
      <xdr:rowOff>360</xdr:rowOff>
    </xdr:from>
    <xdr:to>
      <xdr:col>19</xdr:col>
      <xdr:colOff>246960</xdr:colOff>
      <xdr:row>1151</xdr:row>
      <xdr:rowOff>161640</xdr:rowOff>
    </xdr:to>
    <xdr:pic>
      <xdr:nvPicPr>
        <xdr:cNvPr id="360" name="53 Imagen" descr="https://www10.bolivariano.com/banca_corporativa/imagenes/icono_acciones.png"/>
        <xdr:cNvPicPr/>
      </xdr:nvPicPr>
      <xdr:blipFill>
        <a:blip r:embed="rId361"/>
        <a:stretch/>
      </xdr:blipFill>
      <xdr:spPr>
        <a:xfrm>
          <a:off x="15234120" y="219090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1153</xdr:row>
      <xdr:rowOff>0</xdr:rowOff>
    </xdr:from>
    <xdr:to>
      <xdr:col>19</xdr:col>
      <xdr:colOff>246960</xdr:colOff>
      <xdr:row>1153</xdr:row>
      <xdr:rowOff>161280</xdr:rowOff>
    </xdr:to>
    <xdr:pic>
      <xdr:nvPicPr>
        <xdr:cNvPr id="361" name="Imagen 151" descr=""/>
        <xdr:cNvPicPr/>
      </xdr:nvPicPr>
      <xdr:blipFill>
        <a:blip r:embed="rId362"/>
        <a:stretch/>
      </xdr:blipFill>
      <xdr:spPr>
        <a:xfrm>
          <a:off x="15234120" y="219471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1153</xdr:row>
      <xdr:rowOff>0</xdr:rowOff>
    </xdr:from>
    <xdr:to>
      <xdr:col>19</xdr:col>
      <xdr:colOff>246960</xdr:colOff>
      <xdr:row>1153</xdr:row>
      <xdr:rowOff>161280</xdr:rowOff>
    </xdr:to>
    <xdr:pic>
      <xdr:nvPicPr>
        <xdr:cNvPr id="362" name="Imagen 152" descr=""/>
        <xdr:cNvPicPr/>
      </xdr:nvPicPr>
      <xdr:blipFill>
        <a:blip r:embed="rId363"/>
        <a:stretch/>
      </xdr:blipFill>
      <xdr:spPr>
        <a:xfrm>
          <a:off x="15234120" y="219471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1154</xdr:row>
      <xdr:rowOff>0</xdr:rowOff>
    </xdr:from>
    <xdr:to>
      <xdr:col>19</xdr:col>
      <xdr:colOff>246960</xdr:colOff>
      <xdr:row>1154</xdr:row>
      <xdr:rowOff>161280</xdr:rowOff>
    </xdr:to>
    <xdr:pic>
      <xdr:nvPicPr>
        <xdr:cNvPr id="363" name="Imagen 153" descr=""/>
        <xdr:cNvPicPr/>
      </xdr:nvPicPr>
      <xdr:blipFill>
        <a:blip r:embed="rId364"/>
        <a:stretch/>
      </xdr:blipFill>
      <xdr:spPr>
        <a:xfrm>
          <a:off x="15234120" y="219662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1155</xdr:row>
      <xdr:rowOff>0</xdr:rowOff>
    </xdr:from>
    <xdr:to>
      <xdr:col>19</xdr:col>
      <xdr:colOff>246960</xdr:colOff>
      <xdr:row>1155</xdr:row>
      <xdr:rowOff>161280</xdr:rowOff>
    </xdr:to>
    <xdr:pic>
      <xdr:nvPicPr>
        <xdr:cNvPr id="364" name="Imagen 154" descr=""/>
        <xdr:cNvPicPr/>
      </xdr:nvPicPr>
      <xdr:blipFill>
        <a:blip r:embed="rId365"/>
        <a:stretch/>
      </xdr:blipFill>
      <xdr:spPr>
        <a:xfrm>
          <a:off x="15234120" y="219852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1156</xdr:row>
      <xdr:rowOff>360</xdr:rowOff>
    </xdr:from>
    <xdr:to>
      <xdr:col>19</xdr:col>
      <xdr:colOff>246960</xdr:colOff>
      <xdr:row>1156</xdr:row>
      <xdr:rowOff>161640</xdr:rowOff>
    </xdr:to>
    <xdr:pic>
      <xdr:nvPicPr>
        <xdr:cNvPr id="365" name="Imagen 155" descr=""/>
        <xdr:cNvPicPr/>
      </xdr:nvPicPr>
      <xdr:blipFill>
        <a:blip r:embed="rId366"/>
        <a:stretch/>
      </xdr:blipFill>
      <xdr:spPr>
        <a:xfrm>
          <a:off x="15234120" y="220043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1157</xdr:row>
      <xdr:rowOff>360</xdr:rowOff>
    </xdr:from>
    <xdr:to>
      <xdr:col>19</xdr:col>
      <xdr:colOff>246960</xdr:colOff>
      <xdr:row>1157</xdr:row>
      <xdr:rowOff>161640</xdr:rowOff>
    </xdr:to>
    <xdr:pic>
      <xdr:nvPicPr>
        <xdr:cNvPr id="366" name="Imagen 156" descr=""/>
        <xdr:cNvPicPr/>
      </xdr:nvPicPr>
      <xdr:blipFill>
        <a:blip r:embed="rId367"/>
        <a:stretch/>
      </xdr:blipFill>
      <xdr:spPr>
        <a:xfrm>
          <a:off x="15234120" y="220233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1158</xdr:row>
      <xdr:rowOff>360</xdr:rowOff>
    </xdr:from>
    <xdr:to>
      <xdr:col>19</xdr:col>
      <xdr:colOff>246960</xdr:colOff>
      <xdr:row>1158</xdr:row>
      <xdr:rowOff>161640</xdr:rowOff>
    </xdr:to>
    <xdr:pic>
      <xdr:nvPicPr>
        <xdr:cNvPr id="367" name="Imagen 157" descr=""/>
        <xdr:cNvPicPr/>
      </xdr:nvPicPr>
      <xdr:blipFill>
        <a:blip r:embed="rId368"/>
        <a:stretch/>
      </xdr:blipFill>
      <xdr:spPr>
        <a:xfrm>
          <a:off x="15234120" y="220424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1159</xdr:row>
      <xdr:rowOff>0</xdr:rowOff>
    </xdr:from>
    <xdr:to>
      <xdr:col>19</xdr:col>
      <xdr:colOff>246960</xdr:colOff>
      <xdr:row>1159</xdr:row>
      <xdr:rowOff>161280</xdr:rowOff>
    </xdr:to>
    <xdr:pic>
      <xdr:nvPicPr>
        <xdr:cNvPr id="368" name="Imagen 158" descr=""/>
        <xdr:cNvPicPr/>
      </xdr:nvPicPr>
      <xdr:blipFill>
        <a:blip r:embed="rId369"/>
        <a:stretch/>
      </xdr:blipFill>
      <xdr:spPr>
        <a:xfrm>
          <a:off x="15234120" y="220614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1160</xdr:row>
      <xdr:rowOff>0</xdr:rowOff>
    </xdr:from>
    <xdr:to>
      <xdr:col>19</xdr:col>
      <xdr:colOff>246960</xdr:colOff>
      <xdr:row>1160</xdr:row>
      <xdr:rowOff>161280</xdr:rowOff>
    </xdr:to>
    <xdr:pic>
      <xdr:nvPicPr>
        <xdr:cNvPr id="369" name="Imagen 159" descr=""/>
        <xdr:cNvPicPr/>
      </xdr:nvPicPr>
      <xdr:blipFill>
        <a:blip r:embed="rId370"/>
        <a:stretch/>
      </xdr:blipFill>
      <xdr:spPr>
        <a:xfrm>
          <a:off x="15234120" y="220805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1161</xdr:row>
      <xdr:rowOff>0</xdr:rowOff>
    </xdr:from>
    <xdr:to>
      <xdr:col>19</xdr:col>
      <xdr:colOff>246960</xdr:colOff>
      <xdr:row>1161</xdr:row>
      <xdr:rowOff>161280</xdr:rowOff>
    </xdr:to>
    <xdr:pic>
      <xdr:nvPicPr>
        <xdr:cNvPr id="370" name="Imagen 160" descr=""/>
        <xdr:cNvPicPr/>
      </xdr:nvPicPr>
      <xdr:blipFill>
        <a:blip r:embed="rId371"/>
        <a:stretch/>
      </xdr:blipFill>
      <xdr:spPr>
        <a:xfrm>
          <a:off x="15234120" y="220995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1162</xdr:row>
      <xdr:rowOff>360</xdr:rowOff>
    </xdr:from>
    <xdr:to>
      <xdr:col>19</xdr:col>
      <xdr:colOff>246960</xdr:colOff>
      <xdr:row>1162</xdr:row>
      <xdr:rowOff>161640</xdr:rowOff>
    </xdr:to>
    <xdr:pic>
      <xdr:nvPicPr>
        <xdr:cNvPr id="371" name="Imagen 161" descr=""/>
        <xdr:cNvPicPr/>
      </xdr:nvPicPr>
      <xdr:blipFill>
        <a:blip r:embed="rId372"/>
        <a:stretch/>
      </xdr:blipFill>
      <xdr:spPr>
        <a:xfrm>
          <a:off x="15234120" y="221186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1163</xdr:row>
      <xdr:rowOff>360</xdr:rowOff>
    </xdr:from>
    <xdr:to>
      <xdr:col>19</xdr:col>
      <xdr:colOff>246960</xdr:colOff>
      <xdr:row>1163</xdr:row>
      <xdr:rowOff>161640</xdr:rowOff>
    </xdr:to>
    <xdr:pic>
      <xdr:nvPicPr>
        <xdr:cNvPr id="372" name="Imagen 162" descr=""/>
        <xdr:cNvPicPr/>
      </xdr:nvPicPr>
      <xdr:blipFill>
        <a:blip r:embed="rId373"/>
        <a:stretch/>
      </xdr:blipFill>
      <xdr:spPr>
        <a:xfrm>
          <a:off x="15234120" y="221376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1163</xdr:row>
      <xdr:rowOff>360</xdr:rowOff>
    </xdr:from>
    <xdr:to>
      <xdr:col>19</xdr:col>
      <xdr:colOff>246960</xdr:colOff>
      <xdr:row>1163</xdr:row>
      <xdr:rowOff>161640</xdr:rowOff>
    </xdr:to>
    <xdr:pic>
      <xdr:nvPicPr>
        <xdr:cNvPr id="373" name="Imagen 163" descr=""/>
        <xdr:cNvPicPr/>
      </xdr:nvPicPr>
      <xdr:blipFill>
        <a:blip r:embed="rId374"/>
        <a:stretch/>
      </xdr:blipFill>
      <xdr:spPr>
        <a:xfrm>
          <a:off x="15234120" y="221376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1164</xdr:row>
      <xdr:rowOff>360</xdr:rowOff>
    </xdr:from>
    <xdr:to>
      <xdr:col>19</xdr:col>
      <xdr:colOff>246960</xdr:colOff>
      <xdr:row>1164</xdr:row>
      <xdr:rowOff>161640</xdr:rowOff>
    </xdr:to>
    <xdr:pic>
      <xdr:nvPicPr>
        <xdr:cNvPr id="374" name="Imagen 164" descr=""/>
        <xdr:cNvPicPr/>
      </xdr:nvPicPr>
      <xdr:blipFill>
        <a:blip r:embed="rId375"/>
        <a:stretch/>
      </xdr:blipFill>
      <xdr:spPr>
        <a:xfrm>
          <a:off x="15234120" y="221567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1166</xdr:row>
      <xdr:rowOff>0</xdr:rowOff>
    </xdr:from>
    <xdr:to>
      <xdr:col>19</xdr:col>
      <xdr:colOff>246960</xdr:colOff>
      <xdr:row>1166</xdr:row>
      <xdr:rowOff>161280</xdr:rowOff>
    </xdr:to>
    <xdr:pic>
      <xdr:nvPicPr>
        <xdr:cNvPr id="375" name="Imagen 165" descr=""/>
        <xdr:cNvPicPr/>
      </xdr:nvPicPr>
      <xdr:blipFill>
        <a:blip r:embed="rId376"/>
        <a:stretch/>
      </xdr:blipFill>
      <xdr:spPr>
        <a:xfrm>
          <a:off x="15234120" y="221948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1167</xdr:row>
      <xdr:rowOff>0</xdr:rowOff>
    </xdr:from>
    <xdr:to>
      <xdr:col>19</xdr:col>
      <xdr:colOff>246960</xdr:colOff>
      <xdr:row>1167</xdr:row>
      <xdr:rowOff>161280</xdr:rowOff>
    </xdr:to>
    <xdr:pic>
      <xdr:nvPicPr>
        <xdr:cNvPr id="376" name="Imagen 166" descr=""/>
        <xdr:cNvPicPr/>
      </xdr:nvPicPr>
      <xdr:blipFill>
        <a:blip r:embed="rId377"/>
        <a:stretch/>
      </xdr:blipFill>
      <xdr:spPr>
        <a:xfrm>
          <a:off x="15234120" y="222138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1167</xdr:row>
      <xdr:rowOff>0</xdr:rowOff>
    </xdr:from>
    <xdr:to>
      <xdr:col>19</xdr:col>
      <xdr:colOff>246960</xdr:colOff>
      <xdr:row>1167</xdr:row>
      <xdr:rowOff>161280</xdr:rowOff>
    </xdr:to>
    <xdr:pic>
      <xdr:nvPicPr>
        <xdr:cNvPr id="377" name="Imagen 167" descr=""/>
        <xdr:cNvPicPr/>
      </xdr:nvPicPr>
      <xdr:blipFill>
        <a:blip r:embed="rId378"/>
        <a:stretch/>
      </xdr:blipFill>
      <xdr:spPr>
        <a:xfrm>
          <a:off x="15234120" y="222138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1168</xdr:row>
      <xdr:rowOff>360</xdr:rowOff>
    </xdr:from>
    <xdr:to>
      <xdr:col>19</xdr:col>
      <xdr:colOff>246960</xdr:colOff>
      <xdr:row>1168</xdr:row>
      <xdr:rowOff>161640</xdr:rowOff>
    </xdr:to>
    <xdr:pic>
      <xdr:nvPicPr>
        <xdr:cNvPr id="378" name="Imagen 168" descr=""/>
        <xdr:cNvPicPr/>
      </xdr:nvPicPr>
      <xdr:blipFill>
        <a:blip r:embed="rId379"/>
        <a:stretch/>
      </xdr:blipFill>
      <xdr:spPr>
        <a:xfrm>
          <a:off x="15234120" y="222329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1169</xdr:row>
      <xdr:rowOff>360</xdr:rowOff>
    </xdr:from>
    <xdr:to>
      <xdr:col>19</xdr:col>
      <xdr:colOff>246960</xdr:colOff>
      <xdr:row>1169</xdr:row>
      <xdr:rowOff>161640</xdr:rowOff>
    </xdr:to>
    <xdr:pic>
      <xdr:nvPicPr>
        <xdr:cNvPr id="379" name="Imagen 169" descr=""/>
        <xdr:cNvPicPr/>
      </xdr:nvPicPr>
      <xdr:blipFill>
        <a:blip r:embed="rId380"/>
        <a:stretch/>
      </xdr:blipFill>
      <xdr:spPr>
        <a:xfrm>
          <a:off x="15234120" y="222519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1170</xdr:row>
      <xdr:rowOff>360</xdr:rowOff>
    </xdr:from>
    <xdr:to>
      <xdr:col>19</xdr:col>
      <xdr:colOff>246960</xdr:colOff>
      <xdr:row>1170</xdr:row>
      <xdr:rowOff>161640</xdr:rowOff>
    </xdr:to>
    <xdr:pic>
      <xdr:nvPicPr>
        <xdr:cNvPr id="380" name="Imagen 170" descr=""/>
        <xdr:cNvPicPr/>
      </xdr:nvPicPr>
      <xdr:blipFill>
        <a:blip r:embed="rId381"/>
        <a:stretch/>
      </xdr:blipFill>
      <xdr:spPr>
        <a:xfrm>
          <a:off x="15234120" y="222710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1171</xdr:row>
      <xdr:rowOff>0</xdr:rowOff>
    </xdr:from>
    <xdr:to>
      <xdr:col>19</xdr:col>
      <xdr:colOff>246960</xdr:colOff>
      <xdr:row>1171</xdr:row>
      <xdr:rowOff>161280</xdr:rowOff>
    </xdr:to>
    <xdr:pic>
      <xdr:nvPicPr>
        <xdr:cNvPr id="381" name="Imagen 171" descr=""/>
        <xdr:cNvPicPr/>
      </xdr:nvPicPr>
      <xdr:blipFill>
        <a:blip r:embed="rId382"/>
        <a:stretch/>
      </xdr:blipFill>
      <xdr:spPr>
        <a:xfrm>
          <a:off x="15234120" y="222900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1172</xdr:row>
      <xdr:rowOff>0</xdr:rowOff>
    </xdr:from>
    <xdr:to>
      <xdr:col>19</xdr:col>
      <xdr:colOff>246960</xdr:colOff>
      <xdr:row>1172</xdr:row>
      <xdr:rowOff>161280</xdr:rowOff>
    </xdr:to>
    <xdr:pic>
      <xdr:nvPicPr>
        <xdr:cNvPr id="382" name="Imagen 172" descr=""/>
        <xdr:cNvPicPr/>
      </xdr:nvPicPr>
      <xdr:blipFill>
        <a:blip r:embed="rId383"/>
        <a:stretch/>
      </xdr:blipFill>
      <xdr:spPr>
        <a:xfrm>
          <a:off x="15234120" y="223091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1173</xdr:row>
      <xdr:rowOff>0</xdr:rowOff>
    </xdr:from>
    <xdr:to>
      <xdr:col>19</xdr:col>
      <xdr:colOff>246960</xdr:colOff>
      <xdr:row>1173</xdr:row>
      <xdr:rowOff>161280</xdr:rowOff>
    </xdr:to>
    <xdr:pic>
      <xdr:nvPicPr>
        <xdr:cNvPr id="383" name="Imagen 173" descr=""/>
        <xdr:cNvPicPr/>
      </xdr:nvPicPr>
      <xdr:blipFill>
        <a:blip r:embed="rId384"/>
        <a:stretch/>
      </xdr:blipFill>
      <xdr:spPr>
        <a:xfrm>
          <a:off x="15234120" y="223281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1174</xdr:row>
      <xdr:rowOff>360</xdr:rowOff>
    </xdr:from>
    <xdr:to>
      <xdr:col>19</xdr:col>
      <xdr:colOff>246960</xdr:colOff>
      <xdr:row>1174</xdr:row>
      <xdr:rowOff>161640</xdr:rowOff>
    </xdr:to>
    <xdr:pic>
      <xdr:nvPicPr>
        <xdr:cNvPr id="384" name="Imagen 174" descr=""/>
        <xdr:cNvPicPr/>
      </xdr:nvPicPr>
      <xdr:blipFill>
        <a:blip r:embed="rId385"/>
        <a:stretch/>
      </xdr:blipFill>
      <xdr:spPr>
        <a:xfrm>
          <a:off x="15234120" y="223472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1175</xdr:row>
      <xdr:rowOff>360</xdr:rowOff>
    </xdr:from>
    <xdr:to>
      <xdr:col>19</xdr:col>
      <xdr:colOff>246960</xdr:colOff>
      <xdr:row>1175</xdr:row>
      <xdr:rowOff>161640</xdr:rowOff>
    </xdr:to>
    <xdr:pic>
      <xdr:nvPicPr>
        <xdr:cNvPr id="385" name="Imagen 175" descr=""/>
        <xdr:cNvPicPr/>
      </xdr:nvPicPr>
      <xdr:blipFill>
        <a:blip r:embed="rId386"/>
        <a:stretch/>
      </xdr:blipFill>
      <xdr:spPr>
        <a:xfrm>
          <a:off x="15234120" y="223662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1176</xdr:row>
      <xdr:rowOff>360</xdr:rowOff>
    </xdr:from>
    <xdr:to>
      <xdr:col>19</xdr:col>
      <xdr:colOff>246960</xdr:colOff>
      <xdr:row>1176</xdr:row>
      <xdr:rowOff>161640</xdr:rowOff>
    </xdr:to>
    <xdr:pic>
      <xdr:nvPicPr>
        <xdr:cNvPr id="386" name="Imagen 176" descr=""/>
        <xdr:cNvPicPr/>
      </xdr:nvPicPr>
      <xdr:blipFill>
        <a:blip r:embed="rId387"/>
        <a:stretch/>
      </xdr:blipFill>
      <xdr:spPr>
        <a:xfrm>
          <a:off x="15234120" y="223853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1177</xdr:row>
      <xdr:rowOff>0</xdr:rowOff>
    </xdr:from>
    <xdr:to>
      <xdr:col>19</xdr:col>
      <xdr:colOff>246960</xdr:colOff>
      <xdr:row>1177</xdr:row>
      <xdr:rowOff>161280</xdr:rowOff>
    </xdr:to>
    <xdr:pic>
      <xdr:nvPicPr>
        <xdr:cNvPr id="387" name="Imagen 177" descr=""/>
        <xdr:cNvPicPr/>
      </xdr:nvPicPr>
      <xdr:blipFill>
        <a:blip r:embed="rId388"/>
        <a:stretch/>
      </xdr:blipFill>
      <xdr:spPr>
        <a:xfrm>
          <a:off x="15234120" y="224043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1178</xdr:row>
      <xdr:rowOff>0</xdr:rowOff>
    </xdr:from>
    <xdr:to>
      <xdr:col>19</xdr:col>
      <xdr:colOff>246960</xdr:colOff>
      <xdr:row>1178</xdr:row>
      <xdr:rowOff>161280</xdr:rowOff>
    </xdr:to>
    <xdr:pic>
      <xdr:nvPicPr>
        <xdr:cNvPr id="388" name="Imagen 178" descr=""/>
        <xdr:cNvPicPr/>
      </xdr:nvPicPr>
      <xdr:blipFill>
        <a:blip r:embed="rId389"/>
        <a:stretch/>
      </xdr:blipFill>
      <xdr:spPr>
        <a:xfrm>
          <a:off x="15234120" y="224234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1179</xdr:row>
      <xdr:rowOff>0</xdr:rowOff>
    </xdr:from>
    <xdr:to>
      <xdr:col>19</xdr:col>
      <xdr:colOff>246960</xdr:colOff>
      <xdr:row>1179</xdr:row>
      <xdr:rowOff>161280</xdr:rowOff>
    </xdr:to>
    <xdr:pic>
      <xdr:nvPicPr>
        <xdr:cNvPr id="389" name="Imagen 179" descr=""/>
        <xdr:cNvPicPr/>
      </xdr:nvPicPr>
      <xdr:blipFill>
        <a:blip r:embed="rId390"/>
        <a:stretch/>
      </xdr:blipFill>
      <xdr:spPr>
        <a:xfrm>
          <a:off x="15234120" y="224424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1182</xdr:row>
      <xdr:rowOff>360</xdr:rowOff>
    </xdr:from>
    <xdr:to>
      <xdr:col>19</xdr:col>
      <xdr:colOff>246960</xdr:colOff>
      <xdr:row>1182</xdr:row>
      <xdr:rowOff>161640</xdr:rowOff>
    </xdr:to>
    <xdr:pic>
      <xdr:nvPicPr>
        <xdr:cNvPr id="390" name="Imagen 180" descr=""/>
        <xdr:cNvPicPr/>
      </xdr:nvPicPr>
      <xdr:blipFill>
        <a:blip r:embed="rId391"/>
        <a:stretch/>
      </xdr:blipFill>
      <xdr:spPr>
        <a:xfrm>
          <a:off x="15234120" y="224996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1182</xdr:row>
      <xdr:rowOff>360</xdr:rowOff>
    </xdr:from>
    <xdr:to>
      <xdr:col>19</xdr:col>
      <xdr:colOff>246960</xdr:colOff>
      <xdr:row>1182</xdr:row>
      <xdr:rowOff>161640</xdr:rowOff>
    </xdr:to>
    <xdr:pic>
      <xdr:nvPicPr>
        <xdr:cNvPr id="391" name="Imagen 181" descr=""/>
        <xdr:cNvPicPr/>
      </xdr:nvPicPr>
      <xdr:blipFill>
        <a:blip r:embed="rId392"/>
        <a:stretch/>
      </xdr:blipFill>
      <xdr:spPr>
        <a:xfrm>
          <a:off x="15234120" y="224996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1183</xdr:row>
      <xdr:rowOff>0</xdr:rowOff>
    </xdr:from>
    <xdr:to>
      <xdr:col>19</xdr:col>
      <xdr:colOff>246960</xdr:colOff>
      <xdr:row>1183</xdr:row>
      <xdr:rowOff>161280</xdr:rowOff>
    </xdr:to>
    <xdr:pic>
      <xdr:nvPicPr>
        <xdr:cNvPr id="392" name="Imagen 182" descr=""/>
        <xdr:cNvPicPr/>
      </xdr:nvPicPr>
      <xdr:blipFill>
        <a:blip r:embed="rId393"/>
        <a:stretch/>
      </xdr:blipFill>
      <xdr:spPr>
        <a:xfrm>
          <a:off x="15234120" y="225186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1183</xdr:row>
      <xdr:rowOff>0</xdr:rowOff>
    </xdr:from>
    <xdr:to>
      <xdr:col>19</xdr:col>
      <xdr:colOff>246960</xdr:colOff>
      <xdr:row>1183</xdr:row>
      <xdr:rowOff>161280</xdr:rowOff>
    </xdr:to>
    <xdr:pic>
      <xdr:nvPicPr>
        <xdr:cNvPr id="393" name="Imagen 183" descr=""/>
        <xdr:cNvPicPr/>
      </xdr:nvPicPr>
      <xdr:blipFill>
        <a:blip r:embed="rId394"/>
        <a:stretch/>
      </xdr:blipFill>
      <xdr:spPr>
        <a:xfrm>
          <a:off x="15234120" y="225186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1183</xdr:row>
      <xdr:rowOff>0</xdr:rowOff>
    </xdr:from>
    <xdr:to>
      <xdr:col>19</xdr:col>
      <xdr:colOff>246960</xdr:colOff>
      <xdr:row>1183</xdr:row>
      <xdr:rowOff>161280</xdr:rowOff>
    </xdr:to>
    <xdr:pic>
      <xdr:nvPicPr>
        <xdr:cNvPr id="394" name="Imagen 184" descr=""/>
        <xdr:cNvPicPr/>
      </xdr:nvPicPr>
      <xdr:blipFill>
        <a:blip r:embed="rId395"/>
        <a:stretch/>
      </xdr:blipFill>
      <xdr:spPr>
        <a:xfrm>
          <a:off x="15234120" y="225186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1184</xdr:row>
      <xdr:rowOff>0</xdr:rowOff>
    </xdr:from>
    <xdr:to>
      <xdr:col>19</xdr:col>
      <xdr:colOff>246960</xdr:colOff>
      <xdr:row>1184</xdr:row>
      <xdr:rowOff>161280</xdr:rowOff>
    </xdr:to>
    <xdr:pic>
      <xdr:nvPicPr>
        <xdr:cNvPr id="395" name="Imagen 185" descr=""/>
        <xdr:cNvPicPr/>
      </xdr:nvPicPr>
      <xdr:blipFill>
        <a:blip r:embed="rId396"/>
        <a:stretch/>
      </xdr:blipFill>
      <xdr:spPr>
        <a:xfrm>
          <a:off x="15234120" y="225377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1185</xdr:row>
      <xdr:rowOff>0</xdr:rowOff>
    </xdr:from>
    <xdr:to>
      <xdr:col>19</xdr:col>
      <xdr:colOff>246960</xdr:colOff>
      <xdr:row>1185</xdr:row>
      <xdr:rowOff>161280</xdr:rowOff>
    </xdr:to>
    <xdr:pic>
      <xdr:nvPicPr>
        <xdr:cNvPr id="396" name="Imagen 186" descr=""/>
        <xdr:cNvPicPr/>
      </xdr:nvPicPr>
      <xdr:blipFill>
        <a:blip r:embed="rId397"/>
        <a:stretch/>
      </xdr:blipFill>
      <xdr:spPr>
        <a:xfrm>
          <a:off x="15234120" y="225567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1186</xdr:row>
      <xdr:rowOff>360</xdr:rowOff>
    </xdr:from>
    <xdr:to>
      <xdr:col>19</xdr:col>
      <xdr:colOff>246960</xdr:colOff>
      <xdr:row>1186</xdr:row>
      <xdr:rowOff>161640</xdr:rowOff>
    </xdr:to>
    <xdr:pic>
      <xdr:nvPicPr>
        <xdr:cNvPr id="397" name="Imagen 187" descr=""/>
        <xdr:cNvPicPr/>
      </xdr:nvPicPr>
      <xdr:blipFill>
        <a:blip r:embed="rId398"/>
        <a:stretch/>
      </xdr:blipFill>
      <xdr:spPr>
        <a:xfrm>
          <a:off x="15234120" y="225758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1085</xdr:row>
      <xdr:rowOff>360</xdr:rowOff>
    </xdr:from>
    <xdr:to>
      <xdr:col>19</xdr:col>
      <xdr:colOff>246960</xdr:colOff>
      <xdr:row>1085</xdr:row>
      <xdr:rowOff>161640</xdr:rowOff>
    </xdr:to>
    <xdr:pic>
      <xdr:nvPicPr>
        <xdr:cNvPr id="398" name="Imagen 188" descr=""/>
        <xdr:cNvPicPr/>
      </xdr:nvPicPr>
      <xdr:blipFill>
        <a:blip r:embed="rId399"/>
        <a:stretch/>
      </xdr:blipFill>
      <xdr:spPr>
        <a:xfrm>
          <a:off x="15234120" y="206517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1086</xdr:row>
      <xdr:rowOff>360</xdr:rowOff>
    </xdr:from>
    <xdr:to>
      <xdr:col>19</xdr:col>
      <xdr:colOff>246960</xdr:colOff>
      <xdr:row>1086</xdr:row>
      <xdr:rowOff>161640</xdr:rowOff>
    </xdr:to>
    <xdr:pic>
      <xdr:nvPicPr>
        <xdr:cNvPr id="399" name="Imagen 189" descr=""/>
        <xdr:cNvPicPr/>
      </xdr:nvPicPr>
      <xdr:blipFill>
        <a:blip r:embed="rId400"/>
        <a:stretch/>
      </xdr:blipFill>
      <xdr:spPr>
        <a:xfrm>
          <a:off x="15234120" y="206708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1087</xdr:row>
      <xdr:rowOff>0</xdr:rowOff>
    </xdr:from>
    <xdr:to>
      <xdr:col>19</xdr:col>
      <xdr:colOff>246960</xdr:colOff>
      <xdr:row>1087</xdr:row>
      <xdr:rowOff>161280</xdr:rowOff>
    </xdr:to>
    <xdr:pic>
      <xdr:nvPicPr>
        <xdr:cNvPr id="400" name="Imagen 190" descr=""/>
        <xdr:cNvPicPr/>
      </xdr:nvPicPr>
      <xdr:blipFill>
        <a:blip r:embed="rId401"/>
        <a:stretch/>
      </xdr:blipFill>
      <xdr:spPr>
        <a:xfrm>
          <a:off x="15234120" y="206898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1088</xdr:row>
      <xdr:rowOff>0</xdr:rowOff>
    </xdr:from>
    <xdr:to>
      <xdr:col>19</xdr:col>
      <xdr:colOff>246960</xdr:colOff>
      <xdr:row>1088</xdr:row>
      <xdr:rowOff>161280</xdr:rowOff>
    </xdr:to>
    <xdr:pic>
      <xdr:nvPicPr>
        <xdr:cNvPr id="401" name="Imagen 191" descr=""/>
        <xdr:cNvPicPr/>
      </xdr:nvPicPr>
      <xdr:blipFill>
        <a:blip r:embed="rId402"/>
        <a:stretch/>
      </xdr:blipFill>
      <xdr:spPr>
        <a:xfrm>
          <a:off x="15234120" y="207089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1089</xdr:row>
      <xdr:rowOff>0</xdr:rowOff>
    </xdr:from>
    <xdr:to>
      <xdr:col>19</xdr:col>
      <xdr:colOff>246960</xdr:colOff>
      <xdr:row>1089</xdr:row>
      <xdr:rowOff>161280</xdr:rowOff>
    </xdr:to>
    <xdr:pic>
      <xdr:nvPicPr>
        <xdr:cNvPr id="402" name="Imagen 192" descr=""/>
        <xdr:cNvPicPr/>
      </xdr:nvPicPr>
      <xdr:blipFill>
        <a:blip r:embed="rId403"/>
        <a:stretch/>
      </xdr:blipFill>
      <xdr:spPr>
        <a:xfrm>
          <a:off x="15234120" y="207279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1090</xdr:row>
      <xdr:rowOff>360</xdr:rowOff>
    </xdr:from>
    <xdr:to>
      <xdr:col>19</xdr:col>
      <xdr:colOff>246960</xdr:colOff>
      <xdr:row>1090</xdr:row>
      <xdr:rowOff>161640</xdr:rowOff>
    </xdr:to>
    <xdr:pic>
      <xdr:nvPicPr>
        <xdr:cNvPr id="403" name="Imagen 193" descr=""/>
        <xdr:cNvPicPr/>
      </xdr:nvPicPr>
      <xdr:blipFill>
        <a:blip r:embed="rId404"/>
        <a:stretch/>
      </xdr:blipFill>
      <xdr:spPr>
        <a:xfrm>
          <a:off x="15234120" y="207470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1091</xdr:row>
      <xdr:rowOff>360</xdr:rowOff>
    </xdr:from>
    <xdr:to>
      <xdr:col>19</xdr:col>
      <xdr:colOff>246960</xdr:colOff>
      <xdr:row>1091</xdr:row>
      <xdr:rowOff>161640</xdr:rowOff>
    </xdr:to>
    <xdr:pic>
      <xdr:nvPicPr>
        <xdr:cNvPr id="404" name="Imagen 194" descr=""/>
        <xdr:cNvPicPr/>
      </xdr:nvPicPr>
      <xdr:blipFill>
        <a:blip r:embed="rId405"/>
        <a:stretch/>
      </xdr:blipFill>
      <xdr:spPr>
        <a:xfrm>
          <a:off x="15234120" y="207660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1094</xdr:row>
      <xdr:rowOff>0</xdr:rowOff>
    </xdr:from>
    <xdr:to>
      <xdr:col>19</xdr:col>
      <xdr:colOff>246960</xdr:colOff>
      <xdr:row>1094</xdr:row>
      <xdr:rowOff>161280</xdr:rowOff>
    </xdr:to>
    <xdr:pic>
      <xdr:nvPicPr>
        <xdr:cNvPr id="405" name="Imagen 195" descr=""/>
        <xdr:cNvPicPr/>
      </xdr:nvPicPr>
      <xdr:blipFill>
        <a:blip r:embed="rId406"/>
        <a:stretch/>
      </xdr:blipFill>
      <xdr:spPr>
        <a:xfrm>
          <a:off x="15234120" y="208232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1095</xdr:row>
      <xdr:rowOff>0</xdr:rowOff>
    </xdr:from>
    <xdr:to>
      <xdr:col>19</xdr:col>
      <xdr:colOff>246960</xdr:colOff>
      <xdr:row>1095</xdr:row>
      <xdr:rowOff>161280</xdr:rowOff>
    </xdr:to>
    <xdr:pic>
      <xdr:nvPicPr>
        <xdr:cNvPr id="406" name="Imagen 196" descr=""/>
        <xdr:cNvPicPr/>
      </xdr:nvPicPr>
      <xdr:blipFill>
        <a:blip r:embed="rId407"/>
        <a:stretch/>
      </xdr:blipFill>
      <xdr:spPr>
        <a:xfrm>
          <a:off x="15234120" y="208422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1096</xdr:row>
      <xdr:rowOff>360</xdr:rowOff>
    </xdr:from>
    <xdr:to>
      <xdr:col>19</xdr:col>
      <xdr:colOff>246960</xdr:colOff>
      <xdr:row>1096</xdr:row>
      <xdr:rowOff>161640</xdr:rowOff>
    </xdr:to>
    <xdr:pic>
      <xdr:nvPicPr>
        <xdr:cNvPr id="407" name="Imagen 197" descr=""/>
        <xdr:cNvPicPr/>
      </xdr:nvPicPr>
      <xdr:blipFill>
        <a:blip r:embed="rId408"/>
        <a:stretch/>
      </xdr:blipFill>
      <xdr:spPr>
        <a:xfrm>
          <a:off x="15234120" y="208613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1097</xdr:row>
      <xdr:rowOff>360</xdr:rowOff>
    </xdr:from>
    <xdr:to>
      <xdr:col>19</xdr:col>
      <xdr:colOff>246960</xdr:colOff>
      <xdr:row>1097</xdr:row>
      <xdr:rowOff>161640</xdr:rowOff>
    </xdr:to>
    <xdr:pic>
      <xdr:nvPicPr>
        <xdr:cNvPr id="408" name="Imagen 198" descr=""/>
        <xdr:cNvPicPr/>
      </xdr:nvPicPr>
      <xdr:blipFill>
        <a:blip r:embed="rId409"/>
        <a:stretch/>
      </xdr:blipFill>
      <xdr:spPr>
        <a:xfrm>
          <a:off x="15234120" y="208803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1098</xdr:row>
      <xdr:rowOff>360</xdr:rowOff>
    </xdr:from>
    <xdr:to>
      <xdr:col>19</xdr:col>
      <xdr:colOff>246960</xdr:colOff>
      <xdr:row>1098</xdr:row>
      <xdr:rowOff>161640</xdr:rowOff>
    </xdr:to>
    <xdr:pic>
      <xdr:nvPicPr>
        <xdr:cNvPr id="409" name="Imagen 199" descr=""/>
        <xdr:cNvPicPr/>
      </xdr:nvPicPr>
      <xdr:blipFill>
        <a:blip r:embed="rId410"/>
        <a:stretch/>
      </xdr:blipFill>
      <xdr:spPr>
        <a:xfrm>
          <a:off x="15234120" y="208994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1099</xdr:row>
      <xdr:rowOff>0</xdr:rowOff>
    </xdr:from>
    <xdr:to>
      <xdr:col>19</xdr:col>
      <xdr:colOff>246960</xdr:colOff>
      <xdr:row>1099</xdr:row>
      <xdr:rowOff>161280</xdr:rowOff>
    </xdr:to>
    <xdr:pic>
      <xdr:nvPicPr>
        <xdr:cNvPr id="410" name="Imagen 200" descr=""/>
        <xdr:cNvPicPr/>
      </xdr:nvPicPr>
      <xdr:blipFill>
        <a:blip r:embed="rId411"/>
        <a:stretch/>
      </xdr:blipFill>
      <xdr:spPr>
        <a:xfrm>
          <a:off x="15234120" y="209184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1100</xdr:row>
      <xdr:rowOff>0</xdr:rowOff>
    </xdr:from>
    <xdr:to>
      <xdr:col>19</xdr:col>
      <xdr:colOff>246960</xdr:colOff>
      <xdr:row>1100</xdr:row>
      <xdr:rowOff>161280</xdr:rowOff>
    </xdr:to>
    <xdr:pic>
      <xdr:nvPicPr>
        <xdr:cNvPr id="411" name="Imagen 201" descr=""/>
        <xdr:cNvPicPr/>
      </xdr:nvPicPr>
      <xdr:blipFill>
        <a:blip r:embed="rId412"/>
        <a:stretch/>
      </xdr:blipFill>
      <xdr:spPr>
        <a:xfrm>
          <a:off x="15234120" y="209375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1101</xdr:row>
      <xdr:rowOff>0</xdr:rowOff>
    </xdr:from>
    <xdr:to>
      <xdr:col>19</xdr:col>
      <xdr:colOff>246960</xdr:colOff>
      <xdr:row>1101</xdr:row>
      <xdr:rowOff>161280</xdr:rowOff>
    </xdr:to>
    <xdr:pic>
      <xdr:nvPicPr>
        <xdr:cNvPr id="412" name="Imagen 202" descr=""/>
        <xdr:cNvPicPr/>
      </xdr:nvPicPr>
      <xdr:blipFill>
        <a:blip r:embed="rId413"/>
        <a:stretch/>
      </xdr:blipFill>
      <xdr:spPr>
        <a:xfrm>
          <a:off x="15234120" y="209565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1102</xdr:row>
      <xdr:rowOff>360</xdr:rowOff>
    </xdr:from>
    <xdr:to>
      <xdr:col>19</xdr:col>
      <xdr:colOff>246960</xdr:colOff>
      <xdr:row>1102</xdr:row>
      <xdr:rowOff>161640</xdr:rowOff>
    </xdr:to>
    <xdr:pic>
      <xdr:nvPicPr>
        <xdr:cNvPr id="413" name="Imagen 203" descr=""/>
        <xdr:cNvPicPr/>
      </xdr:nvPicPr>
      <xdr:blipFill>
        <a:blip r:embed="rId414"/>
        <a:stretch/>
      </xdr:blipFill>
      <xdr:spPr>
        <a:xfrm>
          <a:off x="15234120" y="209756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1103</xdr:row>
      <xdr:rowOff>360</xdr:rowOff>
    </xdr:from>
    <xdr:to>
      <xdr:col>19</xdr:col>
      <xdr:colOff>246960</xdr:colOff>
      <xdr:row>1103</xdr:row>
      <xdr:rowOff>161640</xdr:rowOff>
    </xdr:to>
    <xdr:pic>
      <xdr:nvPicPr>
        <xdr:cNvPr id="414" name="Imagen 204" descr=""/>
        <xdr:cNvPicPr/>
      </xdr:nvPicPr>
      <xdr:blipFill>
        <a:blip r:embed="rId415"/>
        <a:stretch/>
      </xdr:blipFill>
      <xdr:spPr>
        <a:xfrm>
          <a:off x="15234120" y="209946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1105</xdr:row>
      <xdr:rowOff>0</xdr:rowOff>
    </xdr:from>
    <xdr:to>
      <xdr:col>19</xdr:col>
      <xdr:colOff>246960</xdr:colOff>
      <xdr:row>1105</xdr:row>
      <xdr:rowOff>161280</xdr:rowOff>
    </xdr:to>
    <xdr:pic>
      <xdr:nvPicPr>
        <xdr:cNvPr id="415" name="Imagen 205" descr=""/>
        <xdr:cNvPicPr/>
      </xdr:nvPicPr>
      <xdr:blipFill>
        <a:blip r:embed="rId416"/>
        <a:stretch/>
      </xdr:blipFill>
      <xdr:spPr>
        <a:xfrm>
          <a:off x="15234120" y="210327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1106</xdr:row>
      <xdr:rowOff>0</xdr:rowOff>
    </xdr:from>
    <xdr:to>
      <xdr:col>19</xdr:col>
      <xdr:colOff>246960</xdr:colOff>
      <xdr:row>1106</xdr:row>
      <xdr:rowOff>161280</xdr:rowOff>
    </xdr:to>
    <xdr:pic>
      <xdr:nvPicPr>
        <xdr:cNvPr id="416" name="Imagen 206" descr=""/>
        <xdr:cNvPicPr/>
      </xdr:nvPicPr>
      <xdr:blipFill>
        <a:blip r:embed="rId417"/>
        <a:stretch/>
      </xdr:blipFill>
      <xdr:spPr>
        <a:xfrm>
          <a:off x="15234120" y="210518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1107</xdr:row>
      <xdr:rowOff>0</xdr:rowOff>
    </xdr:from>
    <xdr:to>
      <xdr:col>19</xdr:col>
      <xdr:colOff>246960</xdr:colOff>
      <xdr:row>1107</xdr:row>
      <xdr:rowOff>161280</xdr:rowOff>
    </xdr:to>
    <xdr:pic>
      <xdr:nvPicPr>
        <xdr:cNvPr id="417" name="Imagen 207" descr=""/>
        <xdr:cNvPicPr/>
      </xdr:nvPicPr>
      <xdr:blipFill>
        <a:blip r:embed="rId418"/>
        <a:stretch/>
      </xdr:blipFill>
      <xdr:spPr>
        <a:xfrm>
          <a:off x="15234120" y="210708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1108</xdr:row>
      <xdr:rowOff>360</xdr:rowOff>
    </xdr:from>
    <xdr:to>
      <xdr:col>19</xdr:col>
      <xdr:colOff>246960</xdr:colOff>
      <xdr:row>1108</xdr:row>
      <xdr:rowOff>161640</xdr:rowOff>
    </xdr:to>
    <xdr:pic>
      <xdr:nvPicPr>
        <xdr:cNvPr id="418" name="Imagen 208" descr=""/>
        <xdr:cNvPicPr/>
      </xdr:nvPicPr>
      <xdr:blipFill>
        <a:blip r:embed="rId419"/>
        <a:stretch/>
      </xdr:blipFill>
      <xdr:spPr>
        <a:xfrm>
          <a:off x="15234120" y="210899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1109</xdr:row>
      <xdr:rowOff>360</xdr:rowOff>
    </xdr:from>
    <xdr:to>
      <xdr:col>19</xdr:col>
      <xdr:colOff>246960</xdr:colOff>
      <xdr:row>1109</xdr:row>
      <xdr:rowOff>161640</xdr:rowOff>
    </xdr:to>
    <xdr:pic>
      <xdr:nvPicPr>
        <xdr:cNvPr id="419" name="Imagen 209" descr=""/>
        <xdr:cNvPicPr/>
      </xdr:nvPicPr>
      <xdr:blipFill>
        <a:blip r:embed="rId420"/>
        <a:stretch/>
      </xdr:blipFill>
      <xdr:spPr>
        <a:xfrm>
          <a:off x="15234120" y="211089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1110</xdr:row>
      <xdr:rowOff>360</xdr:rowOff>
    </xdr:from>
    <xdr:to>
      <xdr:col>19</xdr:col>
      <xdr:colOff>246960</xdr:colOff>
      <xdr:row>1110</xdr:row>
      <xdr:rowOff>161640</xdr:rowOff>
    </xdr:to>
    <xdr:pic>
      <xdr:nvPicPr>
        <xdr:cNvPr id="420" name="Imagen 210" descr=""/>
        <xdr:cNvPicPr/>
      </xdr:nvPicPr>
      <xdr:blipFill>
        <a:blip r:embed="rId421"/>
        <a:stretch/>
      </xdr:blipFill>
      <xdr:spPr>
        <a:xfrm>
          <a:off x="15234120" y="211280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1111</xdr:row>
      <xdr:rowOff>0</xdr:rowOff>
    </xdr:from>
    <xdr:to>
      <xdr:col>19</xdr:col>
      <xdr:colOff>246960</xdr:colOff>
      <xdr:row>1111</xdr:row>
      <xdr:rowOff>161280</xdr:rowOff>
    </xdr:to>
    <xdr:pic>
      <xdr:nvPicPr>
        <xdr:cNvPr id="421" name="Imagen 211" descr=""/>
        <xdr:cNvPicPr/>
      </xdr:nvPicPr>
      <xdr:blipFill>
        <a:blip r:embed="rId422"/>
        <a:stretch/>
      </xdr:blipFill>
      <xdr:spPr>
        <a:xfrm>
          <a:off x="15234120" y="211470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1112</xdr:row>
      <xdr:rowOff>0</xdr:rowOff>
    </xdr:from>
    <xdr:to>
      <xdr:col>19</xdr:col>
      <xdr:colOff>246960</xdr:colOff>
      <xdr:row>1112</xdr:row>
      <xdr:rowOff>161280</xdr:rowOff>
    </xdr:to>
    <xdr:pic>
      <xdr:nvPicPr>
        <xdr:cNvPr id="422" name="Imagen 212" descr=""/>
        <xdr:cNvPicPr/>
      </xdr:nvPicPr>
      <xdr:blipFill>
        <a:blip r:embed="rId423"/>
        <a:stretch/>
      </xdr:blipFill>
      <xdr:spPr>
        <a:xfrm>
          <a:off x="15234120" y="211661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1113</xdr:row>
      <xdr:rowOff>0</xdr:rowOff>
    </xdr:from>
    <xdr:to>
      <xdr:col>19</xdr:col>
      <xdr:colOff>246960</xdr:colOff>
      <xdr:row>1113</xdr:row>
      <xdr:rowOff>161280</xdr:rowOff>
    </xdr:to>
    <xdr:pic>
      <xdr:nvPicPr>
        <xdr:cNvPr id="423" name="Imagen 213" descr=""/>
        <xdr:cNvPicPr/>
      </xdr:nvPicPr>
      <xdr:blipFill>
        <a:blip r:embed="rId424"/>
        <a:stretch/>
      </xdr:blipFill>
      <xdr:spPr>
        <a:xfrm>
          <a:off x="15234120" y="211851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1115</xdr:row>
      <xdr:rowOff>360</xdr:rowOff>
    </xdr:from>
    <xdr:to>
      <xdr:col>19</xdr:col>
      <xdr:colOff>246960</xdr:colOff>
      <xdr:row>1115</xdr:row>
      <xdr:rowOff>161640</xdr:rowOff>
    </xdr:to>
    <xdr:pic>
      <xdr:nvPicPr>
        <xdr:cNvPr id="424" name="Imagen 214" descr=""/>
        <xdr:cNvPicPr/>
      </xdr:nvPicPr>
      <xdr:blipFill>
        <a:blip r:embed="rId425"/>
        <a:stretch/>
      </xdr:blipFill>
      <xdr:spPr>
        <a:xfrm>
          <a:off x="15234120" y="212232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1117</xdr:row>
      <xdr:rowOff>0</xdr:rowOff>
    </xdr:from>
    <xdr:to>
      <xdr:col>19</xdr:col>
      <xdr:colOff>246960</xdr:colOff>
      <xdr:row>1117</xdr:row>
      <xdr:rowOff>161280</xdr:rowOff>
    </xdr:to>
    <xdr:pic>
      <xdr:nvPicPr>
        <xdr:cNvPr id="425" name="433 Imagen" descr="https://www10.bolivariano.com/banca_corporativa/imagenes/icono_acciones.png"/>
        <xdr:cNvPicPr/>
      </xdr:nvPicPr>
      <xdr:blipFill>
        <a:blip r:embed="rId426"/>
        <a:stretch/>
      </xdr:blipFill>
      <xdr:spPr>
        <a:xfrm>
          <a:off x="15234120" y="212613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1118</xdr:row>
      <xdr:rowOff>0</xdr:rowOff>
    </xdr:from>
    <xdr:to>
      <xdr:col>19</xdr:col>
      <xdr:colOff>246960</xdr:colOff>
      <xdr:row>1118</xdr:row>
      <xdr:rowOff>161280</xdr:rowOff>
    </xdr:to>
    <xdr:pic>
      <xdr:nvPicPr>
        <xdr:cNvPr id="426" name="434 Imagen" descr="https://www10.bolivariano.com/banca_corporativa/imagenes/icono_acciones.png"/>
        <xdr:cNvPicPr/>
      </xdr:nvPicPr>
      <xdr:blipFill>
        <a:blip r:embed="rId427"/>
        <a:stretch/>
      </xdr:blipFill>
      <xdr:spPr>
        <a:xfrm>
          <a:off x="15234120" y="212804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1119</xdr:row>
      <xdr:rowOff>0</xdr:rowOff>
    </xdr:from>
    <xdr:to>
      <xdr:col>19</xdr:col>
      <xdr:colOff>246960</xdr:colOff>
      <xdr:row>1119</xdr:row>
      <xdr:rowOff>161280</xdr:rowOff>
    </xdr:to>
    <xdr:pic>
      <xdr:nvPicPr>
        <xdr:cNvPr id="427" name="435 Imagen" descr="https://www10.bolivariano.com/banca_corporativa/imagenes/icono_acciones.png"/>
        <xdr:cNvPicPr/>
      </xdr:nvPicPr>
      <xdr:blipFill>
        <a:blip r:embed="rId428"/>
        <a:stretch/>
      </xdr:blipFill>
      <xdr:spPr>
        <a:xfrm>
          <a:off x="15234120" y="212994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1120</xdr:row>
      <xdr:rowOff>360</xdr:rowOff>
    </xdr:from>
    <xdr:to>
      <xdr:col>19</xdr:col>
      <xdr:colOff>246960</xdr:colOff>
      <xdr:row>1120</xdr:row>
      <xdr:rowOff>161640</xdr:rowOff>
    </xdr:to>
    <xdr:pic>
      <xdr:nvPicPr>
        <xdr:cNvPr id="428" name="436 Imagen" descr="https://www10.bolivariano.com/banca_corporativa/imagenes/icono_acciones.png"/>
        <xdr:cNvPicPr/>
      </xdr:nvPicPr>
      <xdr:blipFill>
        <a:blip r:embed="rId429"/>
        <a:stretch/>
      </xdr:blipFill>
      <xdr:spPr>
        <a:xfrm>
          <a:off x="15234120" y="213185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1121</xdr:row>
      <xdr:rowOff>360</xdr:rowOff>
    </xdr:from>
    <xdr:to>
      <xdr:col>19</xdr:col>
      <xdr:colOff>246960</xdr:colOff>
      <xdr:row>1121</xdr:row>
      <xdr:rowOff>161640</xdr:rowOff>
    </xdr:to>
    <xdr:pic>
      <xdr:nvPicPr>
        <xdr:cNvPr id="429" name="437 Imagen" descr="https://www10.bolivariano.com/banca_corporativa/imagenes/icono_acciones.png"/>
        <xdr:cNvPicPr/>
      </xdr:nvPicPr>
      <xdr:blipFill>
        <a:blip r:embed="rId430"/>
        <a:stretch/>
      </xdr:blipFill>
      <xdr:spPr>
        <a:xfrm>
          <a:off x="15234120" y="213375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1122</xdr:row>
      <xdr:rowOff>360</xdr:rowOff>
    </xdr:from>
    <xdr:to>
      <xdr:col>19</xdr:col>
      <xdr:colOff>246960</xdr:colOff>
      <xdr:row>1122</xdr:row>
      <xdr:rowOff>161640</xdr:rowOff>
    </xdr:to>
    <xdr:pic>
      <xdr:nvPicPr>
        <xdr:cNvPr id="430" name="438 Imagen" descr="https://www10.bolivariano.com/banca_corporativa/imagenes/icono_acciones.png"/>
        <xdr:cNvPicPr/>
      </xdr:nvPicPr>
      <xdr:blipFill>
        <a:blip r:embed="rId431"/>
        <a:stretch/>
      </xdr:blipFill>
      <xdr:spPr>
        <a:xfrm>
          <a:off x="15234120" y="213566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1123</xdr:row>
      <xdr:rowOff>0</xdr:rowOff>
    </xdr:from>
    <xdr:to>
      <xdr:col>19</xdr:col>
      <xdr:colOff>246960</xdr:colOff>
      <xdr:row>1123</xdr:row>
      <xdr:rowOff>161280</xdr:rowOff>
    </xdr:to>
    <xdr:pic>
      <xdr:nvPicPr>
        <xdr:cNvPr id="431" name="439 Imagen" descr="https://www10.bolivariano.com/banca_corporativa/imagenes/icono_acciones.png"/>
        <xdr:cNvPicPr/>
      </xdr:nvPicPr>
      <xdr:blipFill>
        <a:blip r:embed="rId432"/>
        <a:stretch/>
      </xdr:blipFill>
      <xdr:spPr>
        <a:xfrm>
          <a:off x="15234120" y="213756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1124</xdr:row>
      <xdr:rowOff>0</xdr:rowOff>
    </xdr:from>
    <xdr:to>
      <xdr:col>19</xdr:col>
      <xdr:colOff>246960</xdr:colOff>
      <xdr:row>1124</xdr:row>
      <xdr:rowOff>161280</xdr:rowOff>
    </xdr:to>
    <xdr:pic>
      <xdr:nvPicPr>
        <xdr:cNvPr id="432" name="440 Imagen" descr="https://www10.bolivariano.com/banca_corporativa/imagenes/icono_acciones.png"/>
        <xdr:cNvPicPr/>
      </xdr:nvPicPr>
      <xdr:blipFill>
        <a:blip r:embed="rId433"/>
        <a:stretch/>
      </xdr:blipFill>
      <xdr:spPr>
        <a:xfrm>
          <a:off x="15234120" y="213947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1125</xdr:row>
      <xdr:rowOff>0</xdr:rowOff>
    </xdr:from>
    <xdr:to>
      <xdr:col>19</xdr:col>
      <xdr:colOff>246960</xdr:colOff>
      <xdr:row>1125</xdr:row>
      <xdr:rowOff>161280</xdr:rowOff>
    </xdr:to>
    <xdr:pic>
      <xdr:nvPicPr>
        <xdr:cNvPr id="433" name="441 Imagen" descr="https://www10.bolivariano.com/banca_corporativa/imagenes/icono_acciones.png"/>
        <xdr:cNvPicPr/>
      </xdr:nvPicPr>
      <xdr:blipFill>
        <a:blip r:embed="rId434"/>
        <a:stretch/>
      </xdr:blipFill>
      <xdr:spPr>
        <a:xfrm>
          <a:off x="15234120" y="214137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1126</xdr:row>
      <xdr:rowOff>360</xdr:rowOff>
    </xdr:from>
    <xdr:to>
      <xdr:col>19</xdr:col>
      <xdr:colOff>246960</xdr:colOff>
      <xdr:row>1126</xdr:row>
      <xdr:rowOff>161640</xdr:rowOff>
    </xdr:to>
    <xdr:pic>
      <xdr:nvPicPr>
        <xdr:cNvPr id="434" name="442 Imagen" descr="https://www10.bolivariano.com/banca_corporativa/imagenes/icono_acciones.png"/>
        <xdr:cNvPicPr/>
      </xdr:nvPicPr>
      <xdr:blipFill>
        <a:blip r:embed="rId435"/>
        <a:stretch/>
      </xdr:blipFill>
      <xdr:spPr>
        <a:xfrm>
          <a:off x="15234120" y="214328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1127</xdr:row>
      <xdr:rowOff>360</xdr:rowOff>
    </xdr:from>
    <xdr:to>
      <xdr:col>19</xdr:col>
      <xdr:colOff>246960</xdr:colOff>
      <xdr:row>1127</xdr:row>
      <xdr:rowOff>161640</xdr:rowOff>
    </xdr:to>
    <xdr:pic>
      <xdr:nvPicPr>
        <xdr:cNvPr id="435" name="443 Imagen" descr="https://www10.bolivariano.com/banca_corporativa/imagenes/icono_acciones.png"/>
        <xdr:cNvPicPr/>
      </xdr:nvPicPr>
      <xdr:blipFill>
        <a:blip r:embed="rId436"/>
        <a:stretch/>
      </xdr:blipFill>
      <xdr:spPr>
        <a:xfrm>
          <a:off x="15234120" y="214518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1129</xdr:row>
      <xdr:rowOff>0</xdr:rowOff>
    </xdr:from>
    <xdr:to>
      <xdr:col>19</xdr:col>
      <xdr:colOff>246960</xdr:colOff>
      <xdr:row>1129</xdr:row>
      <xdr:rowOff>161280</xdr:rowOff>
    </xdr:to>
    <xdr:pic>
      <xdr:nvPicPr>
        <xdr:cNvPr id="436" name="444 Imagen" descr="https://www10.bolivariano.com/banca_corporativa/imagenes/icono_acciones.png"/>
        <xdr:cNvPicPr/>
      </xdr:nvPicPr>
      <xdr:blipFill>
        <a:blip r:embed="rId437"/>
        <a:stretch/>
      </xdr:blipFill>
      <xdr:spPr>
        <a:xfrm>
          <a:off x="15234120" y="214899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1130</xdr:row>
      <xdr:rowOff>0</xdr:rowOff>
    </xdr:from>
    <xdr:to>
      <xdr:col>19</xdr:col>
      <xdr:colOff>246960</xdr:colOff>
      <xdr:row>1130</xdr:row>
      <xdr:rowOff>161280</xdr:rowOff>
    </xdr:to>
    <xdr:pic>
      <xdr:nvPicPr>
        <xdr:cNvPr id="437" name="445 Imagen" descr="https://www10.bolivariano.com/banca_corporativa/imagenes/icono_acciones.png"/>
        <xdr:cNvPicPr/>
      </xdr:nvPicPr>
      <xdr:blipFill>
        <a:blip r:embed="rId438"/>
        <a:stretch/>
      </xdr:blipFill>
      <xdr:spPr>
        <a:xfrm>
          <a:off x="15234120" y="215090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1131</xdr:row>
      <xdr:rowOff>0</xdr:rowOff>
    </xdr:from>
    <xdr:to>
      <xdr:col>19</xdr:col>
      <xdr:colOff>246960</xdr:colOff>
      <xdr:row>1131</xdr:row>
      <xdr:rowOff>161280</xdr:rowOff>
    </xdr:to>
    <xdr:pic>
      <xdr:nvPicPr>
        <xdr:cNvPr id="438" name="446 Imagen" descr="https://www10.bolivariano.com/banca_corporativa/imagenes/icono_acciones.png"/>
        <xdr:cNvPicPr/>
      </xdr:nvPicPr>
      <xdr:blipFill>
        <a:blip r:embed="rId439"/>
        <a:stretch/>
      </xdr:blipFill>
      <xdr:spPr>
        <a:xfrm>
          <a:off x="15234120" y="215280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1132</xdr:row>
      <xdr:rowOff>360</xdr:rowOff>
    </xdr:from>
    <xdr:to>
      <xdr:col>19</xdr:col>
      <xdr:colOff>246960</xdr:colOff>
      <xdr:row>1132</xdr:row>
      <xdr:rowOff>161640</xdr:rowOff>
    </xdr:to>
    <xdr:pic>
      <xdr:nvPicPr>
        <xdr:cNvPr id="439" name="447 Imagen" descr="https://www10.bolivariano.com/banca_corporativa/imagenes/icono_acciones.png"/>
        <xdr:cNvPicPr/>
      </xdr:nvPicPr>
      <xdr:blipFill>
        <a:blip r:embed="rId440"/>
        <a:stretch/>
      </xdr:blipFill>
      <xdr:spPr>
        <a:xfrm>
          <a:off x="15234120" y="215471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1132</xdr:row>
      <xdr:rowOff>360</xdr:rowOff>
    </xdr:from>
    <xdr:to>
      <xdr:col>19</xdr:col>
      <xdr:colOff>246960</xdr:colOff>
      <xdr:row>1132</xdr:row>
      <xdr:rowOff>161640</xdr:rowOff>
    </xdr:to>
    <xdr:pic>
      <xdr:nvPicPr>
        <xdr:cNvPr id="440" name="448 Imagen" descr="https://www10.bolivariano.com/banca_corporativa/imagenes/icono_acciones.png"/>
        <xdr:cNvPicPr/>
      </xdr:nvPicPr>
      <xdr:blipFill>
        <a:blip r:embed="rId441"/>
        <a:stretch/>
      </xdr:blipFill>
      <xdr:spPr>
        <a:xfrm>
          <a:off x="15234120" y="215471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1134</xdr:row>
      <xdr:rowOff>360</xdr:rowOff>
    </xdr:from>
    <xdr:to>
      <xdr:col>19</xdr:col>
      <xdr:colOff>246960</xdr:colOff>
      <xdr:row>1134</xdr:row>
      <xdr:rowOff>161640</xdr:rowOff>
    </xdr:to>
    <xdr:pic>
      <xdr:nvPicPr>
        <xdr:cNvPr id="441" name="449 Imagen" descr="https://www10.bolivariano.com/banca_corporativa/imagenes/icono_acciones.png"/>
        <xdr:cNvPicPr/>
      </xdr:nvPicPr>
      <xdr:blipFill>
        <a:blip r:embed="rId442"/>
        <a:stretch/>
      </xdr:blipFill>
      <xdr:spPr>
        <a:xfrm>
          <a:off x="15234120" y="215852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1135</xdr:row>
      <xdr:rowOff>0</xdr:rowOff>
    </xdr:from>
    <xdr:to>
      <xdr:col>19</xdr:col>
      <xdr:colOff>246960</xdr:colOff>
      <xdr:row>1135</xdr:row>
      <xdr:rowOff>161280</xdr:rowOff>
    </xdr:to>
    <xdr:pic>
      <xdr:nvPicPr>
        <xdr:cNvPr id="442" name="450 Imagen" descr="https://www10.bolivariano.com/banca_corporativa/imagenes/icono_acciones.png"/>
        <xdr:cNvPicPr/>
      </xdr:nvPicPr>
      <xdr:blipFill>
        <a:blip r:embed="rId443"/>
        <a:stretch/>
      </xdr:blipFill>
      <xdr:spPr>
        <a:xfrm>
          <a:off x="15234120" y="216042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1136</xdr:row>
      <xdr:rowOff>0</xdr:rowOff>
    </xdr:from>
    <xdr:to>
      <xdr:col>19</xdr:col>
      <xdr:colOff>246960</xdr:colOff>
      <xdr:row>1136</xdr:row>
      <xdr:rowOff>161280</xdr:rowOff>
    </xdr:to>
    <xdr:pic>
      <xdr:nvPicPr>
        <xdr:cNvPr id="443" name="451 Imagen" descr="https://www10.bolivariano.com/banca_corporativa/imagenes/icono_acciones.png"/>
        <xdr:cNvPicPr/>
      </xdr:nvPicPr>
      <xdr:blipFill>
        <a:blip r:embed="rId444"/>
        <a:stretch/>
      </xdr:blipFill>
      <xdr:spPr>
        <a:xfrm>
          <a:off x="15234120" y="216233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1137</xdr:row>
      <xdr:rowOff>0</xdr:rowOff>
    </xdr:from>
    <xdr:to>
      <xdr:col>19</xdr:col>
      <xdr:colOff>246960</xdr:colOff>
      <xdr:row>1137</xdr:row>
      <xdr:rowOff>161280</xdr:rowOff>
    </xdr:to>
    <xdr:pic>
      <xdr:nvPicPr>
        <xdr:cNvPr id="444" name="452 Imagen" descr="https://www10.bolivariano.com/banca_corporativa/imagenes/icono_acciones.png"/>
        <xdr:cNvPicPr/>
      </xdr:nvPicPr>
      <xdr:blipFill>
        <a:blip r:embed="rId445"/>
        <a:stretch/>
      </xdr:blipFill>
      <xdr:spPr>
        <a:xfrm>
          <a:off x="15234120" y="216423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1138</xdr:row>
      <xdr:rowOff>360</xdr:rowOff>
    </xdr:from>
    <xdr:to>
      <xdr:col>19</xdr:col>
      <xdr:colOff>246960</xdr:colOff>
      <xdr:row>1138</xdr:row>
      <xdr:rowOff>161640</xdr:rowOff>
    </xdr:to>
    <xdr:pic>
      <xdr:nvPicPr>
        <xdr:cNvPr id="445" name="453 Imagen" descr="https://www10.bolivariano.com/banca_corporativa/imagenes/icono_acciones.png"/>
        <xdr:cNvPicPr/>
      </xdr:nvPicPr>
      <xdr:blipFill>
        <a:blip r:embed="rId446"/>
        <a:stretch/>
      </xdr:blipFill>
      <xdr:spPr>
        <a:xfrm>
          <a:off x="15234120" y="216614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1139</xdr:row>
      <xdr:rowOff>360</xdr:rowOff>
    </xdr:from>
    <xdr:to>
      <xdr:col>19</xdr:col>
      <xdr:colOff>246960</xdr:colOff>
      <xdr:row>1139</xdr:row>
      <xdr:rowOff>161640</xdr:rowOff>
    </xdr:to>
    <xdr:pic>
      <xdr:nvPicPr>
        <xdr:cNvPr id="446" name="454 Imagen" descr="https://www10.bolivariano.com/banca_corporativa/imagenes/icono_acciones.png"/>
        <xdr:cNvPicPr/>
      </xdr:nvPicPr>
      <xdr:blipFill>
        <a:blip r:embed="rId447"/>
        <a:stretch/>
      </xdr:blipFill>
      <xdr:spPr>
        <a:xfrm>
          <a:off x="15234120" y="216804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1139</xdr:row>
      <xdr:rowOff>360</xdr:rowOff>
    </xdr:from>
    <xdr:to>
      <xdr:col>19</xdr:col>
      <xdr:colOff>246960</xdr:colOff>
      <xdr:row>1139</xdr:row>
      <xdr:rowOff>161640</xdr:rowOff>
    </xdr:to>
    <xdr:pic>
      <xdr:nvPicPr>
        <xdr:cNvPr id="447" name="455 Imagen" descr="https://www10.bolivariano.com/banca_corporativa/imagenes/icono_acciones.png"/>
        <xdr:cNvPicPr/>
      </xdr:nvPicPr>
      <xdr:blipFill>
        <a:blip r:embed="rId448"/>
        <a:stretch/>
      </xdr:blipFill>
      <xdr:spPr>
        <a:xfrm>
          <a:off x="15234120" y="216804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1140</xdr:row>
      <xdr:rowOff>360</xdr:rowOff>
    </xdr:from>
    <xdr:to>
      <xdr:col>19</xdr:col>
      <xdr:colOff>246960</xdr:colOff>
      <xdr:row>1140</xdr:row>
      <xdr:rowOff>161640</xdr:rowOff>
    </xdr:to>
    <xdr:pic>
      <xdr:nvPicPr>
        <xdr:cNvPr id="448" name="456 Imagen" descr="https://www10.bolivariano.com/banca_corporativa/imagenes/icono_acciones.png"/>
        <xdr:cNvPicPr/>
      </xdr:nvPicPr>
      <xdr:blipFill>
        <a:blip r:embed="rId449"/>
        <a:stretch/>
      </xdr:blipFill>
      <xdr:spPr>
        <a:xfrm>
          <a:off x="15234120" y="216995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1141</xdr:row>
      <xdr:rowOff>0</xdr:rowOff>
    </xdr:from>
    <xdr:to>
      <xdr:col>19</xdr:col>
      <xdr:colOff>246960</xdr:colOff>
      <xdr:row>1141</xdr:row>
      <xdr:rowOff>161280</xdr:rowOff>
    </xdr:to>
    <xdr:pic>
      <xdr:nvPicPr>
        <xdr:cNvPr id="449" name="457 Imagen" descr="https://www10.bolivariano.com/banca_corporativa/imagenes/icono_acciones.png"/>
        <xdr:cNvPicPr/>
      </xdr:nvPicPr>
      <xdr:blipFill>
        <a:blip r:embed="rId450"/>
        <a:stretch/>
      </xdr:blipFill>
      <xdr:spPr>
        <a:xfrm>
          <a:off x="15234120" y="217185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1143</xdr:row>
      <xdr:rowOff>0</xdr:rowOff>
    </xdr:from>
    <xdr:to>
      <xdr:col>19</xdr:col>
      <xdr:colOff>246960</xdr:colOff>
      <xdr:row>1143</xdr:row>
      <xdr:rowOff>161280</xdr:rowOff>
    </xdr:to>
    <xdr:pic>
      <xdr:nvPicPr>
        <xdr:cNvPr id="450" name="458 Imagen" descr="https://www10.bolivariano.com/banca_corporativa/imagenes/icono_acciones.png"/>
        <xdr:cNvPicPr/>
      </xdr:nvPicPr>
      <xdr:blipFill>
        <a:blip r:embed="rId451"/>
        <a:stretch/>
      </xdr:blipFill>
      <xdr:spPr>
        <a:xfrm>
          <a:off x="15234120" y="217566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1144</xdr:row>
      <xdr:rowOff>360</xdr:rowOff>
    </xdr:from>
    <xdr:to>
      <xdr:col>19</xdr:col>
      <xdr:colOff>246960</xdr:colOff>
      <xdr:row>1144</xdr:row>
      <xdr:rowOff>161640</xdr:rowOff>
    </xdr:to>
    <xdr:pic>
      <xdr:nvPicPr>
        <xdr:cNvPr id="451" name="459 Imagen" descr="https://www10.bolivariano.com/banca_corporativa/imagenes/icono_acciones.png"/>
        <xdr:cNvPicPr/>
      </xdr:nvPicPr>
      <xdr:blipFill>
        <a:blip r:embed="rId452"/>
        <a:stretch/>
      </xdr:blipFill>
      <xdr:spPr>
        <a:xfrm>
          <a:off x="15234120" y="217757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1145</xdr:row>
      <xdr:rowOff>360</xdr:rowOff>
    </xdr:from>
    <xdr:to>
      <xdr:col>19</xdr:col>
      <xdr:colOff>246960</xdr:colOff>
      <xdr:row>1145</xdr:row>
      <xdr:rowOff>161640</xdr:rowOff>
    </xdr:to>
    <xdr:pic>
      <xdr:nvPicPr>
        <xdr:cNvPr id="452" name="460 Imagen" descr="https://www10.bolivariano.com/banca_corporativa/imagenes/icono_acciones.png"/>
        <xdr:cNvPicPr/>
      </xdr:nvPicPr>
      <xdr:blipFill>
        <a:blip r:embed="rId453"/>
        <a:stretch/>
      </xdr:blipFill>
      <xdr:spPr>
        <a:xfrm>
          <a:off x="15234120" y="217947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1146</xdr:row>
      <xdr:rowOff>360</xdr:rowOff>
    </xdr:from>
    <xdr:to>
      <xdr:col>19</xdr:col>
      <xdr:colOff>246960</xdr:colOff>
      <xdr:row>1146</xdr:row>
      <xdr:rowOff>161640</xdr:rowOff>
    </xdr:to>
    <xdr:pic>
      <xdr:nvPicPr>
        <xdr:cNvPr id="453" name="461 Imagen" descr="https://www10.bolivariano.com/banca_corporativa/imagenes/icono_acciones.png"/>
        <xdr:cNvPicPr/>
      </xdr:nvPicPr>
      <xdr:blipFill>
        <a:blip r:embed="rId454"/>
        <a:stretch/>
      </xdr:blipFill>
      <xdr:spPr>
        <a:xfrm>
          <a:off x="15234120" y="218138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1147</xdr:row>
      <xdr:rowOff>0</xdr:rowOff>
    </xdr:from>
    <xdr:to>
      <xdr:col>19</xdr:col>
      <xdr:colOff>246960</xdr:colOff>
      <xdr:row>1147</xdr:row>
      <xdr:rowOff>161280</xdr:rowOff>
    </xdr:to>
    <xdr:pic>
      <xdr:nvPicPr>
        <xdr:cNvPr id="454" name="462 Imagen" descr="https://www10.bolivariano.com/banca_corporativa/imagenes/icono_acciones.png"/>
        <xdr:cNvPicPr/>
      </xdr:nvPicPr>
      <xdr:blipFill>
        <a:blip r:embed="rId455"/>
        <a:stretch/>
      </xdr:blipFill>
      <xdr:spPr>
        <a:xfrm>
          <a:off x="15234120" y="218328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1148</xdr:row>
      <xdr:rowOff>0</xdr:rowOff>
    </xdr:from>
    <xdr:to>
      <xdr:col>19</xdr:col>
      <xdr:colOff>246960</xdr:colOff>
      <xdr:row>1148</xdr:row>
      <xdr:rowOff>161280</xdr:rowOff>
    </xdr:to>
    <xdr:pic>
      <xdr:nvPicPr>
        <xdr:cNvPr id="455" name="463 Imagen" descr="https://www10.bolivariano.com/banca_corporativa/imagenes/icono_acciones.png"/>
        <xdr:cNvPicPr/>
      </xdr:nvPicPr>
      <xdr:blipFill>
        <a:blip r:embed="rId456"/>
        <a:stretch/>
      </xdr:blipFill>
      <xdr:spPr>
        <a:xfrm>
          <a:off x="15234120" y="218519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1149</xdr:row>
      <xdr:rowOff>0</xdr:rowOff>
    </xdr:from>
    <xdr:to>
      <xdr:col>19</xdr:col>
      <xdr:colOff>246960</xdr:colOff>
      <xdr:row>1149</xdr:row>
      <xdr:rowOff>161280</xdr:rowOff>
    </xdr:to>
    <xdr:pic>
      <xdr:nvPicPr>
        <xdr:cNvPr id="456" name="464 Imagen" descr="https://www10.bolivariano.com/banca_corporativa/imagenes/icono_acciones.png"/>
        <xdr:cNvPicPr/>
      </xdr:nvPicPr>
      <xdr:blipFill>
        <a:blip r:embed="rId457"/>
        <a:stretch/>
      </xdr:blipFill>
      <xdr:spPr>
        <a:xfrm>
          <a:off x="15234120" y="218709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1150</xdr:row>
      <xdr:rowOff>360</xdr:rowOff>
    </xdr:from>
    <xdr:to>
      <xdr:col>19</xdr:col>
      <xdr:colOff>246960</xdr:colOff>
      <xdr:row>1150</xdr:row>
      <xdr:rowOff>161640</xdr:rowOff>
    </xdr:to>
    <xdr:pic>
      <xdr:nvPicPr>
        <xdr:cNvPr id="457" name="465 Imagen" descr="https://www10.bolivariano.com/banca_corporativa/imagenes/icono_acciones.png"/>
        <xdr:cNvPicPr/>
      </xdr:nvPicPr>
      <xdr:blipFill>
        <a:blip r:embed="rId458"/>
        <a:stretch/>
      </xdr:blipFill>
      <xdr:spPr>
        <a:xfrm>
          <a:off x="15234120" y="218900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1151</xdr:row>
      <xdr:rowOff>360</xdr:rowOff>
    </xdr:from>
    <xdr:to>
      <xdr:col>19</xdr:col>
      <xdr:colOff>246960</xdr:colOff>
      <xdr:row>1151</xdr:row>
      <xdr:rowOff>161640</xdr:rowOff>
    </xdr:to>
    <xdr:pic>
      <xdr:nvPicPr>
        <xdr:cNvPr id="458" name="466 Imagen" descr="https://www10.bolivariano.com/banca_corporativa/imagenes/icono_acciones.png"/>
        <xdr:cNvPicPr/>
      </xdr:nvPicPr>
      <xdr:blipFill>
        <a:blip r:embed="rId459"/>
        <a:stretch/>
      </xdr:blipFill>
      <xdr:spPr>
        <a:xfrm>
          <a:off x="15234120" y="219090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1153</xdr:row>
      <xdr:rowOff>0</xdr:rowOff>
    </xdr:from>
    <xdr:to>
      <xdr:col>19</xdr:col>
      <xdr:colOff>246960</xdr:colOff>
      <xdr:row>1153</xdr:row>
      <xdr:rowOff>161280</xdr:rowOff>
    </xdr:to>
    <xdr:pic>
      <xdr:nvPicPr>
        <xdr:cNvPr id="459" name="467 Imagen" descr="https://www10.bolivariano.com/banca_corporativa/imagenes/icono_acciones.png"/>
        <xdr:cNvPicPr/>
      </xdr:nvPicPr>
      <xdr:blipFill>
        <a:blip r:embed="rId460"/>
        <a:stretch/>
      </xdr:blipFill>
      <xdr:spPr>
        <a:xfrm>
          <a:off x="15234120" y="219471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1154</xdr:row>
      <xdr:rowOff>0</xdr:rowOff>
    </xdr:from>
    <xdr:to>
      <xdr:col>19</xdr:col>
      <xdr:colOff>246960</xdr:colOff>
      <xdr:row>1154</xdr:row>
      <xdr:rowOff>161280</xdr:rowOff>
    </xdr:to>
    <xdr:pic>
      <xdr:nvPicPr>
        <xdr:cNvPr id="460" name="468 Imagen" descr="https://www10.bolivariano.com/banca_corporativa/imagenes/icono_acciones.png"/>
        <xdr:cNvPicPr/>
      </xdr:nvPicPr>
      <xdr:blipFill>
        <a:blip r:embed="rId461"/>
        <a:stretch/>
      </xdr:blipFill>
      <xdr:spPr>
        <a:xfrm>
          <a:off x="15234120" y="219662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1155</xdr:row>
      <xdr:rowOff>0</xdr:rowOff>
    </xdr:from>
    <xdr:to>
      <xdr:col>19</xdr:col>
      <xdr:colOff>246960</xdr:colOff>
      <xdr:row>1155</xdr:row>
      <xdr:rowOff>161280</xdr:rowOff>
    </xdr:to>
    <xdr:pic>
      <xdr:nvPicPr>
        <xdr:cNvPr id="461" name="469 Imagen" descr="https://www10.bolivariano.com/banca_corporativa/imagenes/icono_acciones.png"/>
        <xdr:cNvPicPr/>
      </xdr:nvPicPr>
      <xdr:blipFill>
        <a:blip r:embed="rId462"/>
        <a:stretch/>
      </xdr:blipFill>
      <xdr:spPr>
        <a:xfrm>
          <a:off x="15234120" y="219852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1156</xdr:row>
      <xdr:rowOff>360</xdr:rowOff>
    </xdr:from>
    <xdr:to>
      <xdr:col>19</xdr:col>
      <xdr:colOff>246960</xdr:colOff>
      <xdr:row>1156</xdr:row>
      <xdr:rowOff>161640</xdr:rowOff>
    </xdr:to>
    <xdr:pic>
      <xdr:nvPicPr>
        <xdr:cNvPr id="462" name="470 Imagen" descr="https://www10.bolivariano.com/banca_corporativa/imagenes/icono_acciones.png"/>
        <xdr:cNvPicPr/>
      </xdr:nvPicPr>
      <xdr:blipFill>
        <a:blip r:embed="rId463"/>
        <a:stretch/>
      </xdr:blipFill>
      <xdr:spPr>
        <a:xfrm>
          <a:off x="15234120" y="220043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1157</xdr:row>
      <xdr:rowOff>360</xdr:rowOff>
    </xdr:from>
    <xdr:to>
      <xdr:col>19</xdr:col>
      <xdr:colOff>246960</xdr:colOff>
      <xdr:row>1157</xdr:row>
      <xdr:rowOff>161640</xdr:rowOff>
    </xdr:to>
    <xdr:pic>
      <xdr:nvPicPr>
        <xdr:cNvPr id="463" name="471 Imagen" descr="https://www10.bolivariano.com/banca_corporativa/imagenes/icono_acciones.png"/>
        <xdr:cNvPicPr/>
      </xdr:nvPicPr>
      <xdr:blipFill>
        <a:blip r:embed="rId464"/>
        <a:stretch/>
      </xdr:blipFill>
      <xdr:spPr>
        <a:xfrm>
          <a:off x="15234120" y="220233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1158</xdr:row>
      <xdr:rowOff>360</xdr:rowOff>
    </xdr:from>
    <xdr:to>
      <xdr:col>19</xdr:col>
      <xdr:colOff>246960</xdr:colOff>
      <xdr:row>1158</xdr:row>
      <xdr:rowOff>161640</xdr:rowOff>
    </xdr:to>
    <xdr:pic>
      <xdr:nvPicPr>
        <xdr:cNvPr id="464" name="472 Imagen" descr="https://www10.bolivariano.com/banca_corporativa/imagenes/icono_acciones.png"/>
        <xdr:cNvPicPr/>
      </xdr:nvPicPr>
      <xdr:blipFill>
        <a:blip r:embed="rId465"/>
        <a:stretch/>
      </xdr:blipFill>
      <xdr:spPr>
        <a:xfrm>
          <a:off x="15234120" y="220424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1159</xdr:row>
      <xdr:rowOff>0</xdr:rowOff>
    </xdr:from>
    <xdr:to>
      <xdr:col>19</xdr:col>
      <xdr:colOff>246960</xdr:colOff>
      <xdr:row>1159</xdr:row>
      <xdr:rowOff>161280</xdr:rowOff>
    </xdr:to>
    <xdr:pic>
      <xdr:nvPicPr>
        <xdr:cNvPr id="465" name="473 Imagen" descr="https://www10.bolivariano.com/banca_corporativa/imagenes/icono_acciones.png"/>
        <xdr:cNvPicPr/>
      </xdr:nvPicPr>
      <xdr:blipFill>
        <a:blip r:embed="rId466"/>
        <a:stretch/>
      </xdr:blipFill>
      <xdr:spPr>
        <a:xfrm>
          <a:off x="15234120" y="220614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1160</xdr:row>
      <xdr:rowOff>0</xdr:rowOff>
    </xdr:from>
    <xdr:to>
      <xdr:col>19</xdr:col>
      <xdr:colOff>246960</xdr:colOff>
      <xdr:row>1160</xdr:row>
      <xdr:rowOff>161280</xdr:rowOff>
    </xdr:to>
    <xdr:pic>
      <xdr:nvPicPr>
        <xdr:cNvPr id="466" name="474 Imagen" descr="https://www10.bolivariano.com/banca_corporativa/imagenes/icono_acciones.png"/>
        <xdr:cNvPicPr/>
      </xdr:nvPicPr>
      <xdr:blipFill>
        <a:blip r:embed="rId467"/>
        <a:stretch/>
      </xdr:blipFill>
      <xdr:spPr>
        <a:xfrm>
          <a:off x="15234120" y="220805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1161</xdr:row>
      <xdr:rowOff>0</xdr:rowOff>
    </xdr:from>
    <xdr:to>
      <xdr:col>19</xdr:col>
      <xdr:colOff>246960</xdr:colOff>
      <xdr:row>1161</xdr:row>
      <xdr:rowOff>161280</xdr:rowOff>
    </xdr:to>
    <xdr:pic>
      <xdr:nvPicPr>
        <xdr:cNvPr id="467" name="475 Imagen" descr="https://www10.bolivariano.com/banca_corporativa/imagenes/icono_acciones.png"/>
        <xdr:cNvPicPr/>
      </xdr:nvPicPr>
      <xdr:blipFill>
        <a:blip r:embed="rId468"/>
        <a:stretch/>
      </xdr:blipFill>
      <xdr:spPr>
        <a:xfrm>
          <a:off x="15234120" y="220995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1163</xdr:row>
      <xdr:rowOff>360</xdr:rowOff>
    </xdr:from>
    <xdr:to>
      <xdr:col>19</xdr:col>
      <xdr:colOff>246960</xdr:colOff>
      <xdr:row>1163</xdr:row>
      <xdr:rowOff>161640</xdr:rowOff>
    </xdr:to>
    <xdr:pic>
      <xdr:nvPicPr>
        <xdr:cNvPr id="468" name="476 Imagen" descr="https://www10.bolivariano.com/banca_corporativa/imagenes/icono_acciones.png"/>
        <xdr:cNvPicPr/>
      </xdr:nvPicPr>
      <xdr:blipFill>
        <a:blip r:embed="rId469"/>
        <a:stretch/>
      </xdr:blipFill>
      <xdr:spPr>
        <a:xfrm>
          <a:off x="15234120" y="221376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1164</xdr:row>
      <xdr:rowOff>360</xdr:rowOff>
    </xdr:from>
    <xdr:to>
      <xdr:col>19</xdr:col>
      <xdr:colOff>246960</xdr:colOff>
      <xdr:row>1164</xdr:row>
      <xdr:rowOff>161640</xdr:rowOff>
    </xdr:to>
    <xdr:pic>
      <xdr:nvPicPr>
        <xdr:cNvPr id="469" name="477 Imagen" descr="https://www10.bolivariano.com/banca_corporativa/imagenes/icono_acciones.png"/>
        <xdr:cNvPicPr/>
      </xdr:nvPicPr>
      <xdr:blipFill>
        <a:blip r:embed="rId470"/>
        <a:stretch/>
      </xdr:blipFill>
      <xdr:spPr>
        <a:xfrm>
          <a:off x="15234120" y="221567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1165</xdr:row>
      <xdr:rowOff>0</xdr:rowOff>
    </xdr:from>
    <xdr:to>
      <xdr:col>19</xdr:col>
      <xdr:colOff>246960</xdr:colOff>
      <xdr:row>1165</xdr:row>
      <xdr:rowOff>161280</xdr:rowOff>
    </xdr:to>
    <xdr:pic>
      <xdr:nvPicPr>
        <xdr:cNvPr id="470" name="478 Imagen" descr="https://www10.bolivariano.com/banca_corporativa/imagenes/icono_acciones.png"/>
        <xdr:cNvPicPr/>
      </xdr:nvPicPr>
      <xdr:blipFill>
        <a:blip r:embed="rId471"/>
        <a:stretch/>
      </xdr:blipFill>
      <xdr:spPr>
        <a:xfrm>
          <a:off x="15234120" y="221757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1166</xdr:row>
      <xdr:rowOff>0</xdr:rowOff>
    </xdr:from>
    <xdr:to>
      <xdr:col>19</xdr:col>
      <xdr:colOff>246960</xdr:colOff>
      <xdr:row>1166</xdr:row>
      <xdr:rowOff>161280</xdr:rowOff>
    </xdr:to>
    <xdr:pic>
      <xdr:nvPicPr>
        <xdr:cNvPr id="471" name="479 Imagen" descr="https://www10.bolivariano.com/banca_corporativa/imagenes/icono_acciones.png"/>
        <xdr:cNvPicPr/>
      </xdr:nvPicPr>
      <xdr:blipFill>
        <a:blip r:embed="rId472"/>
        <a:stretch/>
      </xdr:blipFill>
      <xdr:spPr>
        <a:xfrm>
          <a:off x="15234120" y="221948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1167</xdr:row>
      <xdr:rowOff>0</xdr:rowOff>
    </xdr:from>
    <xdr:to>
      <xdr:col>19</xdr:col>
      <xdr:colOff>246960</xdr:colOff>
      <xdr:row>1167</xdr:row>
      <xdr:rowOff>161280</xdr:rowOff>
    </xdr:to>
    <xdr:pic>
      <xdr:nvPicPr>
        <xdr:cNvPr id="472" name="Imagen 262" descr=""/>
        <xdr:cNvPicPr/>
      </xdr:nvPicPr>
      <xdr:blipFill>
        <a:blip r:embed="rId473"/>
        <a:stretch/>
      </xdr:blipFill>
      <xdr:spPr>
        <a:xfrm>
          <a:off x="15234120" y="222138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1168</xdr:row>
      <xdr:rowOff>360</xdr:rowOff>
    </xdr:from>
    <xdr:to>
      <xdr:col>19</xdr:col>
      <xdr:colOff>246960</xdr:colOff>
      <xdr:row>1168</xdr:row>
      <xdr:rowOff>161640</xdr:rowOff>
    </xdr:to>
    <xdr:pic>
      <xdr:nvPicPr>
        <xdr:cNvPr id="473" name="Imagen 263" descr=""/>
        <xdr:cNvPicPr/>
      </xdr:nvPicPr>
      <xdr:blipFill>
        <a:blip r:embed="rId474"/>
        <a:stretch/>
      </xdr:blipFill>
      <xdr:spPr>
        <a:xfrm>
          <a:off x="15234120" y="222329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1169</xdr:row>
      <xdr:rowOff>360</xdr:rowOff>
    </xdr:from>
    <xdr:to>
      <xdr:col>19</xdr:col>
      <xdr:colOff>246960</xdr:colOff>
      <xdr:row>1169</xdr:row>
      <xdr:rowOff>161640</xdr:rowOff>
    </xdr:to>
    <xdr:pic>
      <xdr:nvPicPr>
        <xdr:cNvPr id="474" name="Imagen 264" descr=""/>
        <xdr:cNvPicPr/>
      </xdr:nvPicPr>
      <xdr:blipFill>
        <a:blip r:embed="rId475"/>
        <a:stretch/>
      </xdr:blipFill>
      <xdr:spPr>
        <a:xfrm>
          <a:off x="15234120" y="222519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1170</xdr:row>
      <xdr:rowOff>360</xdr:rowOff>
    </xdr:from>
    <xdr:to>
      <xdr:col>19</xdr:col>
      <xdr:colOff>246960</xdr:colOff>
      <xdr:row>1170</xdr:row>
      <xdr:rowOff>161640</xdr:rowOff>
    </xdr:to>
    <xdr:pic>
      <xdr:nvPicPr>
        <xdr:cNvPr id="475" name="Imagen 265" descr=""/>
        <xdr:cNvPicPr/>
      </xdr:nvPicPr>
      <xdr:blipFill>
        <a:blip r:embed="rId476"/>
        <a:stretch/>
      </xdr:blipFill>
      <xdr:spPr>
        <a:xfrm>
          <a:off x="15234120" y="222710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1172</xdr:row>
      <xdr:rowOff>0</xdr:rowOff>
    </xdr:from>
    <xdr:to>
      <xdr:col>19</xdr:col>
      <xdr:colOff>246960</xdr:colOff>
      <xdr:row>1172</xdr:row>
      <xdr:rowOff>161280</xdr:rowOff>
    </xdr:to>
    <xdr:pic>
      <xdr:nvPicPr>
        <xdr:cNvPr id="476" name="Imagen 266" descr=""/>
        <xdr:cNvPicPr/>
      </xdr:nvPicPr>
      <xdr:blipFill>
        <a:blip r:embed="rId477"/>
        <a:stretch/>
      </xdr:blipFill>
      <xdr:spPr>
        <a:xfrm>
          <a:off x="15234120" y="223091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1173</xdr:row>
      <xdr:rowOff>0</xdr:rowOff>
    </xdr:from>
    <xdr:to>
      <xdr:col>19</xdr:col>
      <xdr:colOff>246960</xdr:colOff>
      <xdr:row>1173</xdr:row>
      <xdr:rowOff>161280</xdr:rowOff>
    </xdr:to>
    <xdr:pic>
      <xdr:nvPicPr>
        <xdr:cNvPr id="477" name="Imagen 267" descr=""/>
        <xdr:cNvPicPr/>
      </xdr:nvPicPr>
      <xdr:blipFill>
        <a:blip r:embed="rId478"/>
        <a:stretch/>
      </xdr:blipFill>
      <xdr:spPr>
        <a:xfrm>
          <a:off x="15234120" y="223281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1174</xdr:row>
      <xdr:rowOff>360</xdr:rowOff>
    </xdr:from>
    <xdr:to>
      <xdr:col>19</xdr:col>
      <xdr:colOff>246960</xdr:colOff>
      <xdr:row>1174</xdr:row>
      <xdr:rowOff>161640</xdr:rowOff>
    </xdr:to>
    <xdr:pic>
      <xdr:nvPicPr>
        <xdr:cNvPr id="478" name="Imagen 268" descr=""/>
        <xdr:cNvPicPr/>
      </xdr:nvPicPr>
      <xdr:blipFill>
        <a:blip r:embed="rId479"/>
        <a:stretch/>
      </xdr:blipFill>
      <xdr:spPr>
        <a:xfrm>
          <a:off x="15234120" y="223472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1175</xdr:row>
      <xdr:rowOff>360</xdr:rowOff>
    </xdr:from>
    <xdr:to>
      <xdr:col>19</xdr:col>
      <xdr:colOff>246960</xdr:colOff>
      <xdr:row>1175</xdr:row>
      <xdr:rowOff>161640</xdr:rowOff>
    </xdr:to>
    <xdr:pic>
      <xdr:nvPicPr>
        <xdr:cNvPr id="479" name="Imagen 269" descr=""/>
        <xdr:cNvPicPr/>
      </xdr:nvPicPr>
      <xdr:blipFill>
        <a:blip r:embed="rId480"/>
        <a:stretch/>
      </xdr:blipFill>
      <xdr:spPr>
        <a:xfrm>
          <a:off x="15234120" y="223662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1176</xdr:row>
      <xdr:rowOff>360</xdr:rowOff>
    </xdr:from>
    <xdr:to>
      <xdr:col>19</xdr:col>
      <xdr:colOff>246960</xdr:colOff>
      <xdr:row>1176</xdr:row>
      <xdr:rowOff>161640</xdr:rowOff>
    </xdr:to>
    <xdr:pic>
      <xdr:nvPicPr>
        <xdr:cNvPr id="480" name="Imagen 270" descr=""/>
        <xdr:cNvPicPr/>
      </xdr:nvPicPr>
      <xdr:blipFill>
        <a:blip r:embed="rId481"/>
        <a:stretch/>
      </xdr:blipFill>
      <xdr:spPr>
        <a:xfrm>
          <a:off x="15234120" y="223853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1177</xdr:row>
      <xdr:rowOff>0</xdr:rowOff>
    </xdr:from>
    <xdr:to>
      <xdr:col>19</xdr:col>
      <xdr:colOff>246960</xdr:colOff>
      <xdr:row>1177</xdr:row>
      <xdr:rowOff>161280</xdr:rowOff>
    </xdr:to>
    <xdr:pic>
      <xdr:nvPicPr>
        <xdr:cNvPr id="481" name="Imagen 271" descr=""/>
        <xdr:cNvPicPr/>
      </xdr:nvPicPr>
      <xdr:blipFill>
        <a:blip r:embed="rId482"/>
        <a:stretch/>
      </xdr:blipFill>
      <xdr:spPr>
        <a:xfrm>
          <a:off x="15234120" y="224043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1178</xdr:row>
      <xdr:rowOff>0</xdr:rowOff>
    </xdr:from>
    <xdr:to>
      <xdr:col>19</xdr:col>
      <xdr:colOff>246960</xdr:colOff>
      <xdr:row>1178</xdr:row>
      <xdr:rowOff>161280</xdr:rowOff>
    </xdr:to>
    <xdr:pic>
      <xdr:nvPicPr>
        <xdr:cNvPr id="482" name="Imagen 272" descr=""/>
        <xdr:cNvPicPr/>
      </xdr:nvPicPr>
      <xdr:blipFill>
        <a:blip r:embed="rId483"/>
        <a:stretch/>
      </xdr:blipFill>
      <xdr:spPr>
        <a:xfrm>
          <a:off x="15234120" y="224234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1179</xdr:row>
      <xdr:rowOff>0</xdr:rowOff>
    </xdr:from>
    <xdr:to>
      <xdr:col>19</xdr:col>
      <xdr:colOff>246960</xdr:colOff>
      <xdr:row>1179</xdr:row>
      <xdr:rowOff>161280</xdr:rowOff>
    </xdr:to>
    <xdr:pic>
      <xdr:nvPicPr>
        <xdr:cNvPr id="483" name="Imagen 273" descr=""/>
        <xdr:cNvPicPr/>
      </xdr:nvPicPr>
      <xdr:blipFill>
        <a:blip r:embed="rId484"/>
        <a:stretch/>
      </xdr:blipFill>
      <xdr:spPr>
        <a:xfrm>
          <a:off x="15234120" y="224424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1180</xdr:row>
      <xdr:rowOff>360</xdr:rowOff>
    </xdr:from>
    <xdr:to>
      <xdr:col>19</xdr:col>
      <xdr:colOff>246960</xdr:colOff>
      <xdr:row>1180</xdr:row>
      <xdr:rowOff>161640</xdr:rowOff>
    </xdr:to>
    <xdr:pic>
      <xdr:nvPicPr>
        <xdr:cNvPr id="484" name="Imagen 274" descr=""/>
        <xdr:cNvPicPr/>
      </xdr:nvPicPr>
      <xdr:blipFill>
        <a:blip r:embed="rId485"/>
        <a:stretch/>
      </xdr:blipFill>
      <xdr:spPr>
        <a:xfrm>
          <a:off x="15234120" y="224615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1182</xdr:row>
      <xdr:rowOff>360</xdr:rowOff>
    </xdr:from>
    <xdr:to>
      <xdr:col>19</xdr:col>
      <xdr:colOff>246960</xdr:colOff>
      <xdr:row>1182</xdr:row>
      <xdr:rowOff>161640</xdr:rowOff>
    </xdr:to>
    <xdr:pic>
      <xdr:nvPicPr>
        <xdr:cNvPr id="485" name="Imagen 275" descr=""/>
        <xdr:cNvPicPr/>
      </xdr:nvPicPr>
      <xdr:blipFill>
        <a:blip r:embed="rId486"/>
        <a:stretch/>
      </xdr:blipFill>
      <xdr:spPr>
        <a:xfrm>
          <a:off x="15234120" y="224996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1183</xdr:row>
      <xdr:rowOff>0</xdr:rowOff>
    </xdr:from>
    <xdr:to>
      <xdr:col>19</xdr:col>
      <xdr:colOff>246960</xdr:colOff>
      <xdr:row>1183</xdr:row>
      <xdr:rowOff>161280</xdr:rowOff>
    </xdr:to>
    <xdr:pic>
      <xdr:nvPicPr>
        <xdr:cNvPr id="486" name="494 Imagen" descr="https://www10.bolivariano.com/banca_corporativa/imagenes/icono_acciones.png"/>
        <xdr:cNvPicPr/>
      </xdr:nvPicPr>
      <xdr:blipFill>
        <a:blip r:embed="rId487"/>
        <a:stretch/>
      </xdr:blipFill>
      <xdr:spPr>
        <a:xfrm>
          <a:off x="15234120" y="225186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1184</xdr:row>
      <xdr:rowOff>0</xdr:rowOff>
    </xdr:from>
    <xdr:to>
      <xdr:col>19</xdr:col>
      <xdr:colOff>246960</xdr:colOff>
      <xdr:row>1184</xdr:row>
      <xdr:rowOff>161280</xdr:rowOff>
    </xdr:to>
    <xdr:pic>
      <xdr:nvPicPr>
        <xdr:cNvPr id="487" name="495 Imagen" descr="https://www10.bolivariano.com/banca_corporativa/imagenes/icono_acciones.png"/>
        <xdr:cNvPicPr/>
      </xdr:nvPicPr>
      <xdr:blipFill>
        <a:blip r:embed="rId488"/>
        <a:stretch/>
      </xdr:blipFill>
      <xdr:spPr>
        <a:xfrm>
          <a:off x="15234120" y="225377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1185</xdr:row>
      <xdr:rowOff>0</xdr:rowOff>
    </xdr:from>
    <xdr:to>
      <xdr:col>19</xdr:col>
      <xdr:colOff>246960</xdr:colOff>
      <xdr:row>1185</xdr:row>
      <xdr:rowOff>161280</xdr:rowOff>
    </xdr:to>
    <xdr:pic>
      <xdr:nvPicPr>
        <xdr:cNvPr id="488" name="496 Imagen" descr="https://www10.bolivariano.com/banca_corporativa/imagenes/icono_acciones.png"/>
        <xdr:cNvPicPr/>
      </xdr:nvPicPr>
      <xdr:blipFill>
        <a:blip r:embed="rId489"/>
        <a:stretch/>
      </xdr:blipFill>
      <xdr:spPr>
        <a:xfrm>
          <a:off x="15234120" y="225567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1186</xdr:row>
      <xdr:rowOff>360</xdr:rowOff>
    </xdr:from>
    <xdr:to>
      <xdr:col>19</xdr:col>
      <xdr:colOff>246960</xdr:colOff>
      <xdr:row>1186</xdr:row>
      <xdr:rowOff>161640</xdr:rowOff>
    </xdr:to>
    <xdr:pic>
      <xdr:nvPicPr>
        <xdr:cNvPr id="489" name="497 Imagen" descr="https://www10.bolivariano.com/banca_corporativa/imagenes/icono_acciones.png"/>
        <xdr:cNvPicPr/>
      </xdr:nvPicPr>
      <xdr:blipFill>
        <a:blip r:embed="rId490"/>
        <a:stretch/>
      </xdr:blipFill>
      <xdr:spPr>
        <a:xfrm>
          <a:off x="15234120" y="225758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1189</xdr:row>
      <xdr:rowOff>0</xdr:rowOff>
    </xdr:from>
    <xdr:to>
      <xdr:col>19</xdr:col>
      <xdr:colOff>246960</xdr:colOff>
      <xdr:row>1189</xdr:row>
      <xdr:rowOff>161280</xdr:rowOff>
    </xdr:to>
    <xdr:pic>
      <xdr:nvPicPr>
        <xdr:cNvPr id="490" name="498 Imagen" descr="https://www10.bolivariano.com/banca_corporativa/imagenes/icono_acciones.png"/>
        <xdr:cNvPicPr/>
      </xdr:nvPicPr>
      <xdr:blipFill>
        <a:blip r:embed="rId491"/>
        <a:stretch/>
      </xdr:blipFill>
      <xdr:spPr>
        <a:xfrm>
          <a:off x="15234120" y="226329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1190</xdr:row>
      <xdr:rowOff>0</xdr:rowOff>
    </xdr:from>
    <xdr:to>
      <xdr:col>19</xdr:col>
      <xdr:colOff>246960</xdr:colOff>
      <xdr:row>1190</xdr:row>
      <xdr:rowOff>161280</xdr:rowOff>
    </xdr:to>
    <xdr:pic>
      <xdr:nvPicPr>
        <xdr:cNvPr id="491" name="499 Imagen" descr="https://www10.bolivariano.com/banca_corporativa/imagenes/icono_acciones.png"/>
        <xdr:cNvPicPr/>
      </xdr:nvPicPr>
      <xdr:blipFill>
        <a:blip r:embed="rId492"/>
        <a:stretch/>
      </xdr:blipFill>
      <xdr:spPr>
        <a:xfrm>
          <a:off x="15234120" y="226520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1191</xdr:row>
      <xdr:rowOff>360</xdr:rowOff>
    </xdr:from>
    <xdr:to>
      <xdr:col>19</xdr:col>
      <xdr:colOff>246960</xdr:colOff>
      <xdr:row>1191</xdr:row>
      <xdr:rowOff>161640</xdr:rowOff>
    </xdr:to>
    <xdr:pic>
      <xdr:nvPicPr>
        <xdr:cNvPr id="492" name="500 Imagen" descr="https://www10.bolivariano.com/banca_corporativa/imagenes/icono_acciones.png"/>
        <xdr:cNvPicPr/>
      </xdr:nvPicPr>
      <xdr:blipFill>
        <a:blip r:embed="rId493"/>
        <a:stretch/>
      </xdr:blipFill>
      <xdr:spPr>
        <a:xfrm>
          <a:off x="15234120" y="226720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1192</xdr:row>
      <xdr:rowOff>0</xdr:rowOff>
    </xdr:from>
    <xdr:to>
      <xdr:col>19</xdr:col>
      <xdr:colOff>246960</xdr:colOff>
      <xdr:row>1192</xdr:row>
      <xdr:rowOff>161280</xdr:rowOff>
    </xdr:to>
    <xdr:pic>
      <xdr:nvPicPr>
        <xdr:cNvPr id="493" name="501 Imagen" descr="https://www10.bolivariano.com/banca_corporativa/imagenes/icono_acciones.png"/>
        <xdr:cNvPicPr/>
      </xdr:nvPicPr>
      <xdr:blipFill>
        <a:blip r:embed="rId494"/>
        <a:stretch/>
      </xdr:blipFill>
      <xdr:spPr>
        <a:xfrm>
          <a:off x="15234120" y="226910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1193</xdr:row>
      <xdr:rowOff>0</xdr:rowOff>
    </xdr:from>
    <xdr:to>
      <xdr:col>19</xdr:col>
      <xdr:colOff>246960</xdr:colOff>
      <xdr:row>1193</xdr:row>
      <xdr:rowOff>161280</xdr:rowOff>
    </xdr:to>
    <xdr:pic>
      <xdr:nvPicPr>
        <xdr:cNvPr id="494" name="502 Imagen" descr="https://www10.bolivariano.com/banca_corporativa/imagenes/icono_acciones.png"/>
        <xdr:cNvPicPr/>
      </xdr:nvPicPr>
      <xdr:blipFill>
        <a:blip r:embed="rId495"/>
        <a:stretch/>
      </xdr:blipFill>
      <xdr:spPr>
        <a:xfrm>
          <a:off x="15234120" y="227101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1194</xdr:row>
      <xdr:rowOff>0</xdr:rowOff>
    </xdr:from>
    <xdr:to>
      <xdr:col>19</xdr:col>
      <xdr:colOff>246960</xdr:colOff>
      <xdr:row>1194</xdr:row>
      <xdr:rowOff>161280</xdr:rowOff>
    </xdr:to>
    <xdr:pic>
      <xdr:nvPicPr>
        <xdr:cNvPr id="495" name="503 Imagen" descr="https://www10.bolivariano.com/banca_corporativa/imagenes/icono_acciones.png"/>
        <xdr:cNvPicPr/>
      </xdr:nvPicPr>
      <xdr:blipFill>
        <a:blip r:embed="rId496"/>
        <a:stretch/>
      </xdr:blipFill>
      <xdr:spPr>
        <a:xfrm>
          <a:off x="15234120" y="227291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1195</xdr:row>
      <xdr:rowOff>360</xdr:rowOff>
    </xdr:from>
    <xdr:to>
      <xdr:col>19</xdr:col>
      <xdr:colOff>246960</xdr:colOff>
      <xdr:row>1195</xdr:row>
      <xdr:rowOff>161640</xdr:rowOff>
    </xdr:to>
    <xdr:pic>
      <xdr:nvPicPr>
        <xdr:cNvPr id="496" name="504 Imagen" descr="https://www10.bolivariano.com/banca_corporativa/imagenes/icono_acciones.png"/>
        <xdr:cNvPicPr/>
      </xdr:nvPicPr>
      <xdr:blipFill>
        <a:blip r:embed="rId497"/>
        <a:stretch/>
      </xdr:blipFill>
      <xdr:spPr>
        <a:xfrm>
          <a:off x="15234120" y="227482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1196</xdr:row>
      <xdr:rowOff>360</xdr:rowOff>
    </xdr:from>
    <xdr:to>
      <xdr:col>19</xdr:col>
      <xdr:colOff>246960</xdr:colOff>
      <xdr:row>1196</xdr:row>
      <xdr:rowOff>161640</xdr:rowOff>
    </xdr:to>
    <xdr:pic>
      <xdr:nvPicPr>
        <xdr:cNvPr id="497" name="505 Imagen" descr="https://www10.bolivariano.com/banca_corporativa/imagenes/icono_acciones.png"/>
        <xdr:cNvPicPr/>
      </xdr:nvPicPr>
      <xdr:blipFill>
        <a:blip r:embed="rId498"/>
        <a:stretch/>
      </xdr:blipFill>
      <xdr:spPr>
        <a:xfrm>
          <a:off x="15234120" y="227673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1197</xdr:row>
      <xdr:rowOff>360</xdr:rowOff>
    </xdr:from>
    <xdr:to>
      <xdr:col>19</xdr:col>
      <xdr:colOff>246960</xdr:colOff>
      <xdr:row>1197</xdr:row>
      <xdr:rowOff>161640</xdr:rowOff>
    </xdr:to>
    <xdr:pic>
      <xdr:nvPicPr>
        <xdr:cNvPr id="498" name="506 Imagen" descr="https://www10.bolivariano.com/banca_corporativa/imagenes/icono_acciones.png"/>
        <xdr:cNvPicPr/>
      </xdr:nvPicPr>
      <xdr:blipFill>
        <a:blip r:embed="rId499"/>
        <a:stretch/>
      </xdr:blipFill>
      <xdr:spPr>
        <a:xfrm>
          <a:off x="15234120" y="227863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1198</xdr:row>
      <xdr:rowOff>0</xdr:rowOff>
    </xdr:from>
    <xdr:to>
      <xdr:col>19</xdr:col>
      <xdr:colOff>246960</xdr:colOff>
      <xdr:row>1198</xdr:row>
      <xdr:rowOff>161280</xdr:rowOff>
    </xdr:to>
    <xdr:pic>
      <xdr:nvPicPr>
        <xdr:cNvPr id="499" name="507 Imagen" descr="https://www10.bolivariano.com/banca_corporativa/imagenes/icono_acciones.png"/>
        <xdr:cNvPicPr/>
      </xdr:nvPicPr>
      <xdr:blipFill>
        <a:blip r:embed="rId500"/>
        <a:stretch/>
      </xdr:blipFill>
      <xdr:spPr>
        <a:xfrm>
          <a:off x="15234120" y="228053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1199</xdr:row>
      <xdr:rowOff>0</xdr:rowOff>
    </xdr:from>
    <xdr:to>
      <xdr:col>19</xdr:col>
      <xdr:colOff>246960</xdr:colOff>
      <xdr:row>1199</xdr:row>
      <xdr:rowOff>161280</xdr:rowOff>
    </xdr:to>
    <xdr:pic>
      <xdr:nvPicPr>
        <xdr:cNvPr id="500" name="508 Imagen" descr="https://www10.bolivariano.com/banca_corporativa/imagenes/icono_acciones.png"/>
        <xdr:cNvPicPr/>
      </xdr:nvPicPr>
      <xdr:blipFill>
        <a:blip r:embed="rId501"/>
        <a:stretch/>
      </xdr:blipFill>
      <xdr:spPr>
        <a:xfrm>
          <a:off x="15234120" y="228244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1200</xdr:row>
      <xdr:rowOff>0</xdr:rowOff>
    </xdr:from>
    <xdr:to>
      <xdr:col>19</xdr:col>
      <xdr:colOff>246960</xdr:colOff>
      <xdr:row>1200</xdr:row>
      <xdr:rowOff>161280</xdr:rowOff>
    </xdr:to>
    <xdr:pic>
      <xdr:nvPicPr>
        <xdr:cNvPr id="501" name="509 Imagen" descr="https://www10.bolivariano.com/banca_corporativa/imagenes/icono_acciones.png"/>
        <xdr:cNvPicPr/>
      </xdr:nvPicPr>
      <xdr:blipFill>
        <a:blip r:embed="rId502"/>
        <a:stretch/>
      </xdr:blipFill>
      <xdr:spPr>
        <a:xfrm>
          <a:off x="15234120" y="228434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1201</xdr:row>
      <xdr:rowOff>360</xdr:rowOff>
    </xdr:from>
    <xdr:to>
      <xdr:col>19</xdr:col>
      <xdr:colOff>246960</xdr:colOff>
      <xdr:row>1201</xdr:row>
      <xdr:rowOff>161640</xdr:rowOff>
    </xdr:to>
    <xdr:pic>
      <xdr:nvPicPr>
        <xdr:cNvPr id="502" name="510 Imagen" descr="https://www10.bolivariano.com/banca_corporativa/imagenes/icono_acciones.png"/>
        <xdr:cNvPicPr/>
      </xdr:nvPicPr>
      <xdr:blipFill>
        <a:blip r:embed="rId503"/>
        <a:stretch/>
      </xdr:blipFill>
      <xdr:spPr>
        <a:xfrm>
          <a:off x="15234120" y="228625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1202</xdr:row>
      <xdr:rowOff>360</xdr:rowOff>
    </xdr:from>
    <xdr:to>
      <xdr:col>19</xdr:col>
      <xdr:colOff>246960</xdr:colOff>
      <xdr:row>1202</xdr:row>
      <xdr:rowOff>161640</xdr:rowOff>
    </xdr:to>
    <xdr:pic>
      <xdr:nvPicPr>
        <xdr:cNvPr id="503" name="511 Imagen" descr="https://www10.bolivariano.com/banca_corporativa/imagenes/icono_acciones.png"/>
        <xdr:cNvPicPr/>
      </xdr:nvPicPr>
      <xdr:blipFill>
        <a:blip r:embed="rId504"/>
        <a:stretch/>
      </xdr:blipFill>
      <xdr:spPr>
        <a:xfrm>
          <a:off x="15234120" y="228816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1204</xdr:row>
      <xdr:rowOff>0</xdr:rowOff>
    </xdr:from>
    <xdr:to>
      <xdr:col>19</xdr:col>
      <xdr:colOff>246960</xdr:colOff>
      <xdr:row>1204</xdr:row>
      <xdr:rowOff>161280</xdr:rowOff>
    </xdr:to>
    <xdr:pic>
      <xdr:nvPicPr>
        <xdr:cNvPr id="504" name="512 Imagen" descr="https://www10.bolivariano.com/banca_corporativa/imagenes/icono_acciones.png"/>
        <xdr:cNvPicPr/>
      </xdr:nvPicPr>
      <xdr:blipFill>
        <a:blip r:embed="rId505"/>
        <a:stretch/>
      </xdr:blipFill>
      <xdr:spPr>
        <a:xfrm>
          <a:off x="15234120" y="229196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1205</xdr:row>
      <xdr:rowOff>0</xdr:rowOff>
    </xdr:from>
    <xdr:to>
      <xdr:col>19</xdr:col>
      <xdr:colOff>246960</xdr:colOff>
      <xdr:row>1205</xdr:row>
      <xdr:rowOff>161280</xdr:rowOff>
    </xdr:to>
    <xdr:pic>
      <xdr:nvPicPr>
        <xdr:cNvPr id="505" name="513 Imagen" descr="https://www10.bolivariano.com/banca_corporativa/imagenes/icono_acciones.png"/>
        <xdr:cNvPicPr/>
      </xdr:nvPicPr>
      <xdr:blipFill>
        <a:blip r:embed="rId506"/>
        <a:stretch/>
      </xdr:blipFill>
      <xdr:spPr>
        <a:xfrm>
          <a:off x="15234120" y="229387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1206</xdr:row>
      <xdr:rowOff>0</xdr:rowOff>
    </xdr:from>
    <xdr:to>
      <xdr:col>19</xdr:col>
      <xdr:colOff>246960</xdr:colOff>
      <xdr:row>1206</xdr:row>
      <xdr:rowOff>161280</xdr:rowOff>
    </xdr:to>
    <xdr:pic>
      <xdr:nvPicPr>
        <xdr:cNvPr id="506" name="514 Imagen" descr="https://www10.bolivariano.com/banca_corporativa/imagenes/icono_acciones.png"/>
        <xdr:cNvPicPr/>
      </xdr:nvPicPr>
      <xdr:blipFill>
        <a:blip r:embed="rId507"/>
        <a:stretch/>
      </xdr:blipFill>
      <xdr:spPr>
        <a:xfrm>
          <a:off x="15234120" y="229577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1207</xdr:row>
      <xdr:rowOff>360</xdr:rowOff>
    </xdr:from>
    <xdr:to>
      <xdr:col>19</xdr:col>
      <xdr:colOff>246960</xdr:colOff>
      <xdr:row>1207</xdr:row>
      <xdr:rowOff>161640</xdr:rowOff>
    </xdr:to>
    <xdr:pic>
      <xdr:nvPicPr>
        <xdr:cNvPr id="507" name="515 Imagen" descr="https://www10.bolivariano.com/banca_corporativa/imagenes/icono_acciones.png"/>
        <xdr:cNvPicPr/>
      </xdr:nvPicPr>
      <xdr:blipFill>
        <a:blip r:embed="rId508"/>
        <a:stretch/>
      </xdr:blipFill>
      <xdr:spPr>
        <a:xfrm>
          <a:off x="15234120" y="229768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1208</xdr:row>
      <xdr:rowOff>360</xdr:rowOff>
    </xdr:from>
    <xdr:to>
      <xdr:col>19</xdr:col>
      <xdr:colOff>246960</xdr:colOff>
      <xdr:row>1208</xdr:row>
      <xdr:rowOff>161640</xdr:rowOff>
    </xdr:to>
    <xdr:pic>
      <xdr:nvPicPr>
        <xdr:cNvPr id="508" name="516 Imagen" descr="https://www10.bolivariano.com/banca_corporativa/imagenes/icono_acciones.png"/>
        <xdr:cNvPicPr/>
      </xdr:nvPicPr>
      <xdr:blipFill>
        <a:blip r:embed="rId509"/>
        <a:stretch/>
      </xdr:blipFill>
      <xdr:spPr>
        <a:xfrm>
          <a:off x="15234120" y="229959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1209</xdr:row>
      <xdr:rowOff>360</xdr:rowOff>
    </xdr:from>
    <xdr:to>
      <xdr:col>19</xdr:col>
      <xdr:colOff>246960</xdr:colOff>
      <xdr:row>1209</xdr:row>
      <xdr:rowOff>161640</xdr:rowOff>
    </xdr:to>
    <xdr:pic>
      <xdr:nvPicPr>
        <xdr:cNvPr id="509" name="517 Imagen" descr="https://www10.bolivariano.com/banca_corporativa/imagenes/icono_acciones.png"/>
        <xdr:cNvPicPr/>
      </xdr:nvPicPr>
      <xdr:blipFill>
        <a:blip r:embed="rId510"/>
        <a:stretch/>
      </xdr:blipFill>
      <xdr:spPr>
        <a:xfrm>
          <a:off x="15234120" y="230149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1210</xdr:row>
      <xdr:rowOff>0</xdr:rowOff>
    </xdr:from>
    <xdr:to>
      <xdr:col>19</xdr:col>
      <xdr:colOff>246960</xdr:colOff>
      <xdr:row>1210</xdr:row>
      <xdr:rowOff>161280</xdr:rowOff>
    </xdr:to>
    <xdr:pic>
      <xdr:nvPicPr>
        <xdr:cNvPr id="510" name="518 Imagen" descr="https://www10.bolivariano.com/banca_corporativa/imagenes/icono_acciones.png"/>
        <xdr:cNvPicPr/>
      </xdr:nvPicPr>
      <xdr:blipFill>
        <a:blip r:embed="rId511"/>
        <a:stretch/>
      </xdr:blipFill>
      <xdr:spPr>
        <a:xfrm>
          <a:off x="15234120" y="230339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1211</xdr:row>
      <xdr:rowOff>0</xdr:rowOff>
    </xdr:from>
    <xdr:to>
      <xdr:col>19</xdr:col>
      <xdr:colOff>246960</xdr:colOff>
      <xdr:row>1211</xdr:row>
      <xdr:rowOff>161280</xdr:rowOff>
    </xdr:to>
    <xdr:pic>
      <xdr:nvPicPr>
        <xdr:cNvPr id="511" name="519 Imagen" descr="https://www10.bolivariano.com/banca_corporativa/imagenes/icono_acciones.png"/>
        <xdr:cNvPicPr/>
      </xdr:nvPicPr>
      <xdr:blipFill>
        <a:blip r:embed="rId512"/>
        <a:stretch/>
      </xdr:blipFill>
      <xdr:spPr>
        <a:xfrm>
          <a:off x="15234120" y="230530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1212</xdr:row>
      <xdr:rowOff>0</xdr:rowOff>
    </xdr:from>
    <xdr:to>
      <xdr:col>19</xdr:col>
      <xdr:colOff>246960</xdr:colOff>
      <xdr:row>1212</xdr:row>
      <xdr:rowOff>161280</xdr:rowOff>
    </xdr:to>
    <xdr:pic>
      <xdr:nvPicPr>
        <xdr:cNvPr id="512" name="520 Imagen" descr="https://www10.bolivariano.com/banca_corporativa/imagenes/icono_acciones.png"/>
        <xdr:cNvPicPr/>
      </xdr:nvPicPr>
      <xdr:blipFill>
        <a:blip r:embed="rId513"/>
        <a:stretch/>
      </xdr:blipFill>
      <xdr:spPr>
        <a:xfrm>
          <a:off x="15234120" y="230720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1214</xdr:row>
      <xdr:rowOff>360</xdr:rowOff>
    </xdr:from>
    <xdr:to>
      <xdr:col>19</xdr:col>
      <xdr:colOff>246960</xdr:colOff>
      <xdr:row>1214</xdr:row>
      <xdr:rowOff>161640</xdr:rowOff>
    </xdr:to>
    <xdr:pic>
      <xdr:nvPicPr>
        <xdr:cNvPr id="513" name="521 Imagen" descr="https://www10.bolivariano.com/banca_corporativa/imagenes/icono_acciones.png"/>
        <xdr:cNvPicPr/>
      </xdr:nvPicPr>
      <xdr:blipFill>
        <a:blip r:embed="rId514"/>
        <a:stretch/>
      </xdr:blipFill>
      <xdr:spPr>
        <a:xfrm>
          <a:off x="15234120" y="231102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1215</xdr:row>
      <xdr:rowOff>360</xdr:rowOff>
    </xdr:from>
    <xdr:to>
      <xdr:col>19</xdr:col>
      <xdr:colOff>246960</xdr:colOff>
      <xdr:row>1215</xdr:row>
      <xdr:rowOff>161640</xdr:rowOff>
    </xdr:to>
    <xdr:pic>
      <xdr:nvPicPr>
        <xdr:cNvPr id="514" name="522 Imagen" descr="https://www10.bolivariano.com/banca_corporativa/imagenes/icono_acciones.png"/>
        <xdr:cNvPicPr/>
      </xdr:nvPicPr>
      <xdr:blipFill>
        <a:blip r:embed="rId515"/>
        <a:stretch/>
      </xdr:blipFill>
      <xdr:spPr>
        <a:xfrm>
          <a:off x="15234120" y="231292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1216</xdr:row>
      <xdr:rowOff>0</xdr:rowOff>
    </xdr:from>
    <xdr:to>
      <xdr:col>19</xdr:col>
      <xdr:colOff>246960</xdr:colOff>
      <xdr:row>1216</xdr:row>
      <xdr:rowOff>161280</xdr:rowOff>
    </xdr:to>
    <xdr:pic>
      <xdr:nvPicPr>
        <xdr:cNvPr id="515" name="523 Imagen" descr="https://www10.bolivariano.com/banca_corporativa/imagenes/icono_acciones.png"/>
        <xdr:cNvPicPr/>
      </xdr:nvPicPr>
      <xdr:blipFill>
        <a:blip r:embed="rId516"/>
        <a:stretch/>
      </xdr:blipFill>
      <xdr:spPr>
        <a:xfrm>
          <a:off x="15234120" y="231482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1217</xdr:row>
      <xdr:rowOff>0</xdr:rowOff>
    </xdr:from>
    <xdr:to>
      <xdr:col>19</xdr:col>
      <xdr:colOff>246960</xdr:colOff>
      <xdr:row>1217</xdr:row>
      <xdr:rowOff>161280</xdr:rowOff>
    </xdr:to>
    <xdr:pic>
      <xdr:nvPicPr>
        <xdr:cNvPr id="516" name="524 Imagen" descr="https://www10.bolivariano.com/banca_corporativa/imagenes/icono_acciones.png"/>
        <xdr:cNvPicPr/>
      </xdr:nvPicPr>
      <xdr:blipFill>
        <a:blip r:embed="rId517"/>
        <a:stretch/>
      </xdr:blipFill>
      <xdr:spPr>
        <a:xfrm>
          <a:off x="15234120" y="231673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1218</xdr:row>
      <xdr:rowOff>0</xdr:rowOff>
    </xdr:from>
    <xdr:to>
      <xdr:col>19</xdr:col>
      <xdr:colOff>246960</xdr:colOff>
      <xdr:row>1218</xdr:row>
      <xdr:rowOff>161280</xdr:rowOff>
    </xdr:to>
    <xdr:pic>
      <xdr:nvPicPr>
        <xdr:cNvPr id="517" name="525 Imagen" descr="https://www10.bolivariano.com/banca_corporativa/imagenes/icono_acciones.png"/>
        <xdr:cNvPicPr/>
      </xdr:nvPicPr>
      <xdr:blipFill>
        <a:blip r:embed="rId518"/>
        <a:stretch/>
      </xdr:blipFill>
      <xdr:spPr>
        <a:xfrm>
          <a:off x="15234120" y="231863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1219</xdr:row>
      <xdr:rowOff>360</xdr:rowOff>
    </xdr:from>
    <xdr:to>
      <xdr:col>19</xdr:col>
      <xdr:colOff>246960</xdr:colOff>
      <xdr:row>1219</xdr:row>
      <xdr:rowOff>161640</xdr:rowOff>
    </xdr:to>
    <xdr:pic>
      <xdr:nvPicPr>
        <xdr:cNvPr id="518" name="526 Imagen" descr="https://www10.bolivariano.com/banca_corporativa/imagenes/icono_acciones.png"/>
        <xdr:cNvPicPr/>
      </xdr:nvPicPr>
      <xdr:blipFill>
        <a:blip r:embed="rId519"/>
        <a:stretch/>
      </xdr:blipFill>
      <xdr:spPr>
        <a:xfrm>
          <a:off x="15234120" y="232054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1220</xdr:row>
      <xdr:rowOff>360</xdr:rowOff>
    </xdr:from>
    <xdr:to>
      <xdr:col>19</xdr:col>
      <xdr:colOff>246960</xdr:colOff>
      <xdr:row>1220</xdr:row>
      <xdr:rowOff>161640</xdr:rowOff>
    </xdr:to>
    <xdr:pic>
      <xdr:nvPicPr>
        <xdr:cNvPr id="519" name="527 Imagen" descr="https://www10.bolivariano.com/banca_corporativa/imagenes/icono_acciones.png"/>
        <xdr:cNvPicPr/>
      </xdr:nvPicPr>
      <xdr:blipFill>
        <a:blip r:embed="rId520"/>
        <a:stretch/>
      </xdr:blipFill>
      <xdr:spPr>
        <a:xfrm>
          <a:off x="15234120" y="232245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1221</xdr:row>
      <xdr:rowOff>360</xdr:rowOff>
    </xdr:from>
    <xdr:to>
      <xdr:col>19</xdr:col>
      <xdr:colOff>246960</xdr:colOff>
      <xdr:row>1221</xdr:row>
      <xdr:rowOff>161640</xdr:rowOff>
    </xdr:to>
    <xdr:pic>
      <xdr:nvPicPr>
        <xdr:cNvPr id="520" name="528 Imagen" descr="https://www10.bolivariano.com/banca_corporativa/imagenes/icono_acciones.png"/>
        <xdr:cNvPicPr/>
      </xdr:nvPicPr>
      <xdr:blipFill>
        <a:blip r:embed="rId521"/>
        <a:stretch/>
      </xdr:blipFill>
      <xdr:spPr>
        <a:xfrm>
          <a:off x="15234120" y="232435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1222</xdr:row>
      <xdr:rowOff>0</xdr:rowOff>
    </xdr:from>
    <xdr:to>
      <xdr:col>19</xdr:col>
      <xdr:colOff>246960</xdr:colOff>
      <xdr:row>1222</xdr:row>
      <xdr:rowOff>161280</xdr:rowOff>
    </xdr:to>
    <xdr:pic>
      <xdr:nvPicPr>
        <xdr:cNvPr id="521" name="529 Imagen" descr="https://www10.bolivariano.com/banca_corporativa/imagenes/icono_acciones.png"/>
        <xdr:cNvPicPr/>
      </xdr:nvPicPr>
      <xdr:blipFill>
        <a:blip r:embed="rId522"/>
        <a:stretch/>
      </xdr:blipFill>
      <xdr:spPr>
        <a:xfrm>
          <a:off x="15234120" y="232625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1223</xdr:row>
      <xdr:rowOff>0</xdr:rowOff>
    </xdr:from>
    <xdr:to>
      <xdr:col>19</xdr:col>
      <xdr:colOff>246960</xdr:colOff>
      <xdr:row>1223</xdr:row>
      <xdr:rowOff>161280</xdr:rowOff>
    </xdr:to>
    <xdr:pic>
      <xdr:nvPicPr>
        <xdr:cNvPr id="522" name="530 Imagen" descr="https://www10.bolivariano.com/banca_corporativa/imagenes/icono_acciones.png"/>
        <xdr:cNvPicPr/>
      </xdr:nvPicPr>
      <xdr:blipFill>
        <a:blip r:embed="rId523"/>
        <a:stretch/>
      </xdr:blipFill>
      <xdr:spPr>
        <a:xfrm>
          <a:off x="15234120" y="232816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1223</xdr:row>
      <xdr:rowOff>0</xdr:rowOff>
    </xdr:from>
    <xdr:to>
      <xdr:col>19</xdr:col>
      <xdr:colOff>246960</xdr:colOff>
      <xdr:row>1223</xdr:row>
      <xdr:rowOff>161280</xdr:rowOff>
    </xdr:to>
    <xdr:pic>
      <xdr:nvPicPr>
        <xdr:cNvPr id="523" name="531 Imagen" descr="https://www10.bolivariano.com/banca_corporativa/imagenes/icono_acciones.png"/>
        <xdr:cNvPicPr/>
      </xdr:nvPicPr>
      <xdr:blipFill>
        <a:blip r:embed="rId524"/>
        <a:stretch/>
      </xdr:blipFill>
      <xdr:spPr>
        <a:xfrm>
          <a:off x="15234120" y="232816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1224</xdr:row>
      <xdr:rowOff>0</xdr:rowOff>
    </xdr:from>
    <xdr:to>
      <xdr:col>19</xdr:col>
      <xdr:colOff>246960</xdr:colOff>
      <xdr:row>1224</xdr:row>
      <xdr:rowOff>161280</xdr:rowOff>
    </xdr:to>
    <xdr:pic>
      <xdr:nvPicPr>
        <xdr:cNvPr id="524" name="532 Imagen" descr="https://www10.bolivariano.com/banca_corporativa/imagenes/icono_acciones.png"/>
        <xdr:cNvPicPr/>
      </xdr:nvPicPr>
      <xdr:blipFill>
        <a:blip r:embed="rId525"/>
        <a:stretch/>
      </xdr:blipFill>
      <xdr:spPr>
        <a:xfrm>
          <a:off x="15234120" y="233006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1225</xdr:row>
      <xdr:rowOff>360</xdr:rowOff>
    </xdr:from>
    <xdr:to>
      <xdr:col>19</xdr:col>
      <xdr:colOff>246960</xdr:colOff>
      <xdr:row>1225</xdr:row>
      <xdr:rowOff>161640</xdr:rowOff>
    </xdr:to>
    <xdr:pic>
      <xdr:nvPicPr>
        <xdr:cNvPr id="525" name="533 Imagen" descr="https://www10.bolivariano.com/banca_corporativa/imagenes/icono_acciones.png"/>
        <xdr:cNvPicPr/>
      </xdr:nvPicPr>
      <xdr:blipFill>
        <a:blip r:embed="rId526"/>
        <a:stretch/>
      </xdr:blipFill>
      <xdr:spPr>
        <a:xfrm>
          <a:off x="15234120" y="233197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1085</xdr:row>
      <xdr:rowOff>360</xdr:rowOff>
    </xdr:from>
    <xdr:to>
      <xdr:col>19</xdr:col>
      <xdr:colOff>246960</xdr:colOff>
      <xdr:row>1085</xdr:row>
      <xdr:rowOff>161640</xdr:rowOff>
    </xdr:to>
    <xdr:pic>
      <xdr:nvPicPr>
        <xdr:cNvPr id="526" name="534 Imagen" descr="https://www10.bolivariano.com/banca_corporativa/imagenes/icono_acciones.png"/>
        <xdr:cNvPicPr/>
      </xdr:nvPicPr>
      <xdr:blipFill>
        <a:blip r:embed="rId527"/>
        <a:stretch/>
      </xdr:blipFill>
      <xdr:spPr>
        <a:xfrm>
          <a:off x="15234120" y="206517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1086</xdr:row>
      <xdr:rowOff>360</xdr:rowOff>
    </xdr:from>
    <xdr:to>
      <xdr:col>19</xdr:col>
      <xdr:colOff>246960</xdr:colOff>
      <xdr:row>1086</xdr:row>
      <xdr:rowOff>161640</xdr:rowOff>
    </xdr:to>
    <xdr:pic>
      <xdr:nvPicPr>
        <xdr:cNvPr id="527" name="535 Imagen" descr="https://www10.bolivariano.com/banca_corporativa/imagenes/icono_acciones.png"/>
        <xdr:cNvPicPr/>
      </xdr:nvPicPr>
      <xdr:blipFill>
        <a:blip r:embed="rId528"/>
        <a:stretch/>
      </xdr:blipFill>
      <xdr:spPr>
        <a:xfrm>
          <a:off x="15234120" y="206708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1087</xdr:row>
      <xdr:rowOff>0</xdr:rowOff>
    </xdr:from>
    <xdr:to>
      <xdr:col>19</xdr:col>
      <xdr:colOff>246960</xdr:colOff>
      <xdr:row>1087</xdr:row>
      <xdr:rowOff>161280</xdr:rowOff>
    </xdr:to>
    <xdr:pic>
      <xdr:nvPicPr>
        <xdr:cNvPr id="528" name="536 Imagen" descr="https://www10.bolivariano.com/banca_corporativa/imagenes/icono_acciones.png"/>
        <xdr:cNvPicPr/>
      </xdr:nvPicPr>
      <xdr:blipFill>
        <a:blip r:embed="rId529"/>
        <a:stretch/>
      </xdr:blipFill>
      <xdr:spPr>
        <a:xfrm>
          <a:off x="15234120" y="206898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1088</xdr:row>
      <xdr:rowOff>0</xdr:rowOff>
    </xdr:from>
    <xdr:to>
      <xdr:col>19</xdr:col>
      <xdr:colOff>246960</xdr:colOff>
      <xdr:row>1088</xdr:row>
      <xdr:rowOff>161280</xdr:rowOff>
    </xdr:to>
    <xdr:pic>
      <xdr:nvPicPr>
        <xdr:cNvPr id="529" name="537 Imagen" descr="https://www10.bolivariano.com/banca_corporativa/imagenes/icono_acciones.png"/>
        <xdr:cNvPicPr/>
      </xdr:nvPicPr>
      <xdr:blipFill>
        <a:blip r:embed="rId530"/>
        <a:stretch/>
      </xdr:blipFill>
      <xdr:spPr>
        <a:xfrm>
          <a:off x="15234120" y="207089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1089</xdr:row>
      <xdr:rowOff>0</xdr:rowOff>
    </xdr:from>
    <xdr:to>
      <xdr:col>19</xdr:col>
      <xdr:colOff>246960</xdr:colOff>
      <xdr:row>1089</xdr:row>
      <xdr:rowOff>161280</xdr:rowOff>
    </xdr:to>
    <xdr:pic>
      <xdr:nvPicPr>
        <xdr:cNvPr id="530" name="538 Imagen" descr="https://www10.bolivariano.com/banca_corporativa/imagenes/icono_acciones.png"/>
        <xdr:cNvPicPr/>
      </xdr:nvPicPr>
      <xdr:blipFill>
        <a:blip r:embed="rId531"/>
        <a:stretch/>
      </xdr:blipFill>
      <xdr:spPr>
        <a:xfrm>
          <a:off x="15234120" y="207279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1090</xdr:row>
      <xdr:rowOff>360</xdr:rowOff>
    </xdr:from>
    <xdr:to>
      <xdr:col>19</xdr:col>
      <xdr:colOff>246960</xdr:colOff>
      <xdr:row>1090</xdr:row>
      <xdr:rowOff>161640</xdr:rowOff>
    </xdr:to>
    <xdr:pic>
      <xdr:nvPicPr>
        <xdr:cNvPr id="531" name="539 Imagen" descr="https://www10.bolivariano.com/banca_corporativa/imagenes/icono_acciones.png"/>
        <xdr:cNvPicPr/>
      </xdr:nvPicPr>
      <xdr:blipFill>
        <a:blip r:embed="rId532"/>
        <a:stretch/>
      </xdr:blipFill>
      <xdr:spPr>
        <a:xfrm>
          <a:off x="15234120" y="207470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1091</xdr:row>
      <xdr:rowOff>360</xdr:rowOff>
    </xdr:from>
    <xdr:to>
      <xdr:col>19</xdr:col>
      <xdr:colOff>246960</xdr:colOff>
      <xdr:row>1091</xdr:row>
      <xdr:rowOff>161640</xdr:rowOff>
    </xdr:to>
    <xdr:pic>
      <xdr:nvPicPr>
        <xdr:cNvPr id="532" name="540 Imagen" descr="https://www10.bolivariano.com/banca_corporativa/imagenes/icono_acciones.png"/>
        <xdr:cNvPicPr/>
      </xdr:nvPicPr>
      <xdr:blipFill>
        <a:blip r:embed="rId533"/>
        <a:stretch/>
      </xdr:blipFill>
      <xdr:spPr>
        <a:xfrm>
          <a:off x="15234120" y="207660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1092</xdr:row>
      <xdr:rowOff>360</xdr:rowOff>
    </xdr:from>
    <xdr:to>
      <xdr:col>19</xdr:col>
      <xdr:colOff>246960</xdr:colOff>
      <xdr:row>1092</xdr:row>
      <xdr:rowOff>161640</xdr:rowOff>
    </xdr:to>
    <xdr:pic>
      <xdr:nvPicPr>
        <xdr:cNvPr id="533" name="541 Imagen" descr="https://www10.bolivariano.com/banca_corporativa/imagenes/icono_acciones.png"/>
        <xdr:cNvPicPr/>
      </xdr:nvPicPr>
      <xdr:blipFill>
        <a:blip r:embed="rId534"/>
        <a:stretch/>
      </xdr:blipFill>
      <xdr:spPr>
        <a:xfrm>
          <a:off x="15234120" y="207851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1094</xdr:row>
      <xdr:rowOff>0</xdr:rowOff>
    </xdr:from>
    <xdr:to>
      <xdr:col>19</xdr:col>
      <xdr:colOff>246960</xdr:colOff>
      <xdr:row>1094</xdr:row>
      <xdr:rowOff>161280</xdr:rowOff>
    </xdr:to>
    <xdr:pic>
      <xdr:nvPicPr>
        <xdr:cNvPr id="534" name="Imagen 542" descr=""/>
        <xdr:cNvPicPr/>
      </xdr:nvPicPr>
      <xdr:blipFill>
        <a:blip r:embed="rId535"/>
        <a:stretch/>
      </xdr:blipFill>
      <xdr:spPr>
        <a:xfrm>
          <a:off x="15234120" y="208232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1095</xdr:row>
      <xdr:rowOff>0</xdr:rowOff>
    </xdr:from>
    <xdr:to>
      <xdr:col>19</xdr:col>
      <xdr:colOff>246960</xdr:colOff>
      <xdr:row>1095</xdr:row>
      <xdr:rowOff>161280</xdr:rowOff>
    </xdr:to>
    <xdr:pic>
      <xdr:nvPicPr>
        <xdr:cNvPr id="535" name="Imagen 543" descr=""/>
        <xdr:cNvPicPr/>
      </xdr:nvPicPr>
      <xdr:blipFill>
        <a:blip r:embed="rId536"/>
        <a:stretch/>
      </xdr:blipFill>
      <xdr:spPr>
        <a:xfrm>
          <a:off x="15234120" y="208422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1096</xdr:row>
      <xdr:rowOff>360</xdr:rowOff>
    </xdr:from>
    <xdr:to>
      <xdr:col>19</xdr:col>
      <xdr:colOff>246960</xdr:colOff>
      <xdr:row>1096</xdr:row>
      <xdr:rowOff>161640</xdr:rowOff>
    </xdr:to>
    <xdr:pic>
      <xdr:nvPicPr>
        <xdr:cNvPr id="536" name="Imagen 544" descr=""/>
        <xdr:cNvPicPr/>
      </xdr:nvPicPr>
      <xdr:blipFill>
        <a:blip r:embed="rId537"/>
        <a:stretch/>
      </xdr:blipFill>
      <xdr:spPr>
        <a:xfrm>
          <a:off x="15234120" y="208613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1097</xdr:row>
      <xdr:rowOff>360</xdr:rowOff>
    </xdr:from>
    <xdr:to>
      <xdr:col>19</xdr:col>
      <xdr:colOff>246960</xdr:colOff>
      <xdr:row>1097</xdr:row>
      <xdr:rowOff>161640</xdr:rowOff>
    </xdr:to>
    <xdr:pic>
      <xdr:nvPicPr>
        <xdr:cNvPr id="537" name="Imagen 545" descr=""/>
        <xdr:cNvPicPr/>
      </xdr:nvPicPr>
      <xdr:blipFill>
        <a:blip r:embed="rId538"/>
        <a:stretch/>
      </xdr:blipFill>
      <xdr:spPr>
        <a:xfrm>
          <a:off x="15234120" y="208803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1098</xdr:row>
      <xdr:rowOff>360</xdr:rowOff>
    </xdr:from>
    <xdr:to>
      <xdr:col>19</xdr:col>
      <xdr:colOff>246960</xdr:colOff>
      <xdr:row>1098</xdr:row>
      <xdr:rowOff>161640</xdr:rowOff>
    </xdr:to>
    <xdr:pic>
      <xdr:nvPicPr>
        <xdr:cNvPr id="538" name="Imagen 546" descr=""/>
        <xdr:cNvPicPr/>
      </xdr:nvPicPr>
      <xdr:blipFill>
        <a:blip r:embed="rId539"/>
        <a:stretch/>
      </xdr:blipFill>
      <xdr:spPr>
        <a:xfrm>
          <a:off x="15234120" y="208994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1099</xdr:row>
      <xdr:rowOff>0</xdr:rowOff>
    </xdr:from>
    <xdr:to>
      <xdr:col>19</xdr:col>
      <xdr:colOff>246960</xdr:colOff>
      <xdr:row>1099</xdr:row>
      <xdr:rowOff>161280</xdr:rowOff>
    </xdr:to>
    <xdr:pic>
      <xdr:nvPicPr>
        <xdr:cNvPr id="539" name="Imagen 547" descr=""/>
        <xdr:cNvPicPr/>
      </xdr:nvPicPr>
      <xdr:blipFill>
        <a:blip r:embed="rId540"/>
        <a:stretch/>
      </xdr:blipFill>
      <xdr:spPr>
        <a:xfrm>
          <a:off x="15234120" y="209184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1100</xdr:row>
      <xdr:rowOff>0</xdr:rowOff>
    </xdr:from>
    <xdr:to>
      <xdr:col>19</xdr:col>
      <xdr:colOff>246960</xdr:colOff>
      <xdr:row>1100</xdr:row>
      <xdr:rowOff>161280</xdr:rowOff>
    </xdr:to>
    <xdr:pic>
      <xdr:nvPicPr>
        <xdr:cNvPr id="540" name="Imagen 548" descr=""/>
        <xdr:cNvPicPr/>
      </xdr:nvPicPr>
      <xdr:blipFill>
        <a:blip r:embed="rId541"/>
        <a:stretch/>
      </xdr:blipFill>
      <xdr:spPr>
        <a:xfrm>
          <a:off x="15234120" y="209375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1101</xdr:row>
      <xdr:rowOff>0</xdr:rowOff>
    </xdr:from>
    <xdr:to>
      <xdr:col>19</xdr:col>
      <xdr:colOff>246960</xdr:colOff>
      <xdr:row>1101</xdr:row>
      <xdr:rowOff>161280</xdr:rowOff>
    </xdr:to>
    <xdr:pic>
      <xdr:nvPicPr>
        <xdr:cNvPr id="541" name="Imagen 549" descr=""/>
        <xdr:cNvPicPr/>
      </xdr:nvPicPr>
      <xdr:blipFill>
        <a:blip r:embed="rId542"/>
        <a:stretch/>
      </xdr:blipFill>
      <xdr:spPr>
        <a:xfrm>
          <a:off x="15234120" y="209565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1102</xdr:row>
      <xdr:rowOff>360</xdr:rowOff>
    </xdr:from>
    <xdr:to>
      <xdr:col>19</xdr:col>
      <xdr:colOff>246960</xdr:colOff>
      <xdr:row>1102</xdr:row>
      <xdr:rowOff>161640</xdr:rowOff>
    </xdr:to>
    <xdr:pic>
      <xdr:nvPicPr>
        <xdr:cNvPr id="542" name="Imagen 550" descr=""/>
        <xdr:cNvPicPr/>
      </xdr:nvPicPr>
      <xdr:blipFill>
        <a:blip r:embed="rId543"/>
        <a:stretch/>
      </xdr:blipFill>
      <xdr:spPr>
        <a:xfrm>
          <a:off x="15234120" y="209756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1103</xdr:row>
      <xdr:rowOff>360</xdr:rowOff>
    </xdr:from>
    <xdr:to>
      <xdr:col>19</xdr:col>
      <xdr:colOff>246960</xdr:colOff>
      <xdr:row>1103</xdr:row>
      <xdr:rowOff>161640</xdr:rowOff>
    </xdr:to>
    <xdr:pic>
      <xdr:nvPicPr>
        <xdr:cNvPr id="543" name="Imagen 551" descr=""/>
        <xdr:cNvPicPr/>
      </xdr:nvPicPr>
      <xdr:blipFill>
        <a:blip r:embed="rId544"/>
        <a:stretch/>
      </xdr:blipFill>
      <xdr:spPr>
        <a:xfrm>
          <a:off x="15234120" y="209946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1104</xdr:row>
      <xdr:rowOff>360</xdr:rowOff>
    </xdr:from>
    <xdr:to>
      <xdr:col>19</xdr:col>
      <xdr:colOff>246960</xdr:colOff>
      <xdr:row>1104</xdr:row>
      <xdr:rowOff>161640</xdr:rowOff>
    </xdr:to>
    <xdr:pic>
      <xdr:nvPicPr>
        <xdr:cNvPr id="544" name="Imagen 552" descr=""/>
        <xdr:cNvPicPr/>
      </xdr:nvPicPr>
      <xdr:blipFill>
        <a:blip r:embed="rId545"/>
        <a:stretch/>
      </xdr:blipFill>
      <xdr:spPr>
        <a:xfrm>
          <a:off x="15234120" y="210137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1105</xdr:row>
      <xdr:rowOff>0</xdr:rowOff>
    </xdr:from>
    <xdr:to>
      <xdr:col>19</xdr:col>
      <xdr:colOff>246960</xdr:colOff>
      <xdr:row>1105</xdr:row>
      <xdr:rowOff>161280</xdr:rowOff>
    </xdr:to>
    <xdr:pic>
      <xdr:nvPicPr>
        <xdr:cNvPr id="545" name="Imagen 553" descr=""/>
        <xdr:cNvPicPr/>
      </xdr:nvPicPr>
      <xdr:blipFill>
        <a:blip r:embed="rId546"/>
        <a:stretch/>
      </xdr:blipFill>
      <xdr:spPr>
        <a:xfrm>
          <a:off x="15234120" y="210327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1106</xdr:row>
      <xdr:rowOff>0</xdr:rowOff>
    </xdr:from>
    <xdr:to>
      <xdr:col>19</xdr:col>
      <xdr:colOff>246960</xdr:colOff>
      <xdr:row>1106</xdr:row>
      <xdr:rowOff>161280</xdr:rowOff>
    </xdr:to>
    <xdr:pic>
      <xdr:nvPicPr>
        <xdr:cNvPr id="546" name="Imagen 554" descr=""/>
        <xdr:cNvPicPr/>
      </xdr:nvPicPr>
      <xdr:blipFill>
        <a:blip r:embed="rId547"/>
        <a:stretch/>
      </xdr:blipFill>
      <xdr:spPr>
        <a:xfrm>
          <a:off x="15234120" y="210518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1107</xdr:row>
      <xdr:rowOff>0</xdr:rowOff>
    </xdr:from>
    <xdr:to>
      <xdr:col>19</xdr:col>
      <xdr:colOff>246960</xdr:colOff>
      <xdr:row>1107</xdr:row>
      <xdr:rowOff>161280</xdr:rowOff>
    </xdr:to>
    <xdr:pic>
      <xdr:nvPicPr>
        <xdr:cNvPr id="547" name="Imagen 555" descr=""/>
        <xdr:cNvPicPr/>
      </xdr:nvPicPr>
      <xdr:blipFill>
        <a:blip r:embed="rId548"/>
        <a:stretch/>
      </xdr:blipFill>
      <xdr:spPr>
        <a:xfrm>
          <a:off x="15234120" y="210708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1108</xdr:row>
      <xdr:rowOff>360</xdr:rowOff>
    </xdr:from>
    <xdr:to>
      <xdr:col>19</xdr:col>
      <xdr:colOff>246960</xdr:colOff>
      <xdr:row>1108</xdr:row>
      <xdr:rowOff>161640</xdr:rowOff>
    </xdr:to>
    <xdr:pic>
      <xdr:nvPicPr>
        <xdr:cNvPr id="548" name="Imagen 556" descr=""/>
        <xdr:cNvPicPr/>
      </xdr:nvPicPr>
      <xdr:blipFill>
        <a:blip r:embed="rId549"/>
        <a:stretch/>
      </xdr:blipFill>
      <xdr:spPr>
        <a:xfrm>
          <a:off x="15234120" y="210899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1109</xdr:row>
      <xdr:rowOff>360</xdr:rowOff>
    </xdr:from>
    <xdr:to>
      <xdr:col>19</xdr:col>
      <xdr:colOff>246960</xdr:colOff>
      <xdr:row>1109</xdr:row>
      <xdr:rowOff>161640</xdr:rowOff>
    </xdr:to>
    <xdr:pic>
      <xdr:nvPicPr>
        <xdr:cNvPr id="549" name="Imagen 557" descr=""/>
        <xdr:cNvPicPr/>
      </xdr:nvPicPr>
      <xdr:blipFill>
        <a:blip r:embed="rId550"/>
        <a:stretch/>
      </xdr:blipFill>
      <xdr:spPr>
        <a:xfrm>
          <a:off x="15234120" y="211089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1110</xdr:row>
      <xdr:rowOff>360</xdr:rowOff>
    </xdr:from>
    <xdr:to>
      <xdr:col>19</xdr:col>
      <xdr:colOff>246960</xdr:colOff>
      <xdr:row>1110</xdr:row>
      <xdr:rowOff>161640</xdr:rowOff>
    </xdr:to>
    <xdr:pic>
      <xdr:nvPicPr>
        <xdr:cNvPr id="550" name="Imagen 558" descr=""/>
        <xdr:cNvPicPr/>
      </xdr:nvPicPr>
      <xdr:blipFill>
        <a:blip r:embed="rId551"/>
        <a:stretch/>
      </xdr:blipFill>
      <xdr:spPr>
        <a:xfrm>
          <a:off x="15234120" y="211280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1111</xdr:row>
      <xdr:rowOff>0</xdr:rowOff>
    </xdr:from>
    <xdr:to>
      <xdr:col>19</xdr:col>
      <xdr:colOff>246960</xdr:colOff>
      <xdr:row>1111</xdr:row>
      <xdr:rowOff>161280</xdr:rowOff>
    </xdr:to>
    <xdr:pic>
      <xdr:nvPicPr>
        <xdr:cNvPr id="551" name="Imagen 559" descr=""/>
        <xdr:cNvPicPr/>
      </xdr:nvPicPr>
      <xdr:blipFill>
        <a:blip r:embed="rId552"/>
        <a:stretch/>
      </xdr:blipFill>
      <xdr:spPr>
        <a:xfrm>
          <a:off x="15234120" y="211470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1112</xdr:row>
      <xdr:rowOff>0</xdr:rowOff>
    </xdr:from>
    <xdr:to>
      <xdr:col>19</xdr:col>
      <xdr:colOff>246960</xdr:colOff>
      <xdr:row>1112</xdr:row>
      <xdr:rowOff>161280</xdr:rowOff>
    </xdr:to>
    <xdr:pic>
      <xdr:nvPicPr>
        <xdr:cNvPr id="552" name="Imagen 560" descr=""/>
        <xdr:cNvPicPr/>
      </xdr:nvPicPr>
      <xdr:blipFill>
        <a:blip r:embed="rId553"/>
        <a:stretch/>
      </xdr:blipFill>
      <xdr:spPr>
        <a:xfrm>
          <a:off x="15234120" y="211661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1113</xdr:row>
      <xdr:rowOff>0</xdr:rowOff>
    </xdr:from>
    <xdr:to>
      <xdr:col>19</xdr:col>
      <xdr:colOff>246960</xdr:colOff>
      <xdr:row>1113</xdr:row>
      <xdr:rowOff>161280</xdr:rowOff>
    </xdr:to>
    <xdr:pic>
      <xdr:nvPicPr>
        <xdr:cNvPr id="553" name="Imagen 561" descr=""/>
        <xdr:cNvPicPr/>
      </xdr:nvPicPr>
      <xdr:blipFill>
        <a:blip r:embed="rId554"/>
        <a:stretch/>
      </xdr:blipFill>
      <xdr:spPr>
        <a:xfrm>
          <a:off x="15234120" y="211851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1114</xdr:row>
      <xdr:rowOff>360</xdr:rowOff>
    </xdr:from>
    <xdr:to>
      <xdr:col>19</xdr:col>
      <xdr:colOff>246960</xdr:colOff>
      <xdr:row>1114</xdr:row>
      <xdr:rowOff>161640</xdr:rowOff>
    </xdr:to>
    <xdr:pic>
      <xdr:nvPicPr>
        <xdr:cNvPr id="554" name="Imagen 562" descr=""/>
        <xdr:cNvPicPr/>
      </xdr:nvPicPr>
      <xdr:blipFill>
        <a:blip r:embed="rId555"/>
        <a:stretch/>
      </xdr:blipFill>
      <xdr:spPr>
        <a:xfrm>
          <a:off x="15234120" y="212042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1115</xdr:row>
      <xdr:rowOff>360</xdr:rowOff>
    </xdr:from>
    <xdr:to>
      <xdr:col>19</xdr:col>
      <xdr:colOff>246960</xdr:colOff>
      <xdr:row>1115</xdr:row>
      <xdr:rowOff>161640</xdr:rowOff>
    </xdr:to>
    <xdr:pic>
      <xdr:nvPicPr>
        <xdr:cNvPr id="555" name="Imagen 563" descr=""/>
        <xdr:cNvPicPr/>
      </xdr:nvPicPr>
      <xdr:blipFill>
        <a:blip r:embed="rId556"/>
        <a:stretch/>
      </xdr:blipFill>
      <xdr:spPr>
        <a:xfrm>
          <a:off x="15234120" y="212232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1116</xdr:row>
      <xdr:rowOff>360</xdr:rowOff>
    </xdr:from>
    <xdr:to>
      <xdr:col>19</xdr:col>
      <xdr:colOff>246960</xdr:colOff>
      <xdr:row>1116</xdr:row>
      <xdr:rowOff>161640</xdr:rowOff>
    </xdr:to>
    <xdr:pic>
      <xdr:nvPicPr>
        <xdr:cNvPr id="556" name="Imagen 564" descr=""/>
        <xdr:cNvPicPr/>
      </xdr:nvPicPr>
      <xdr:blipFill>
        <a:blip r:embed="rId557"/>
        <a:stretch/>
      </xdr:blipFill>
      <xdr:spPr>
        <a:xfrm>
          <a:off x="15234120" y="212423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1117</xdr:row>
      <xdr:rowOff>0</xdr:rowOff>
    </xdr:from>
    <xdr:to>
      <xdr:col>19</xdr:col>
      <xdr:colOff>246960</xdr:colOff>
      <xdr:row>1117</xdr:row>
      <xdr:rowOff>161280</xdr:rowOff>
    </xdr:to>
    <xdr:pic>
      <xdr:nvPicPr>
        <xdr:cNvPr id="557" name="Imagen 565" descr=""/>
        <xdr:cNvPicPr/>
      </xdr:nvPicPr>
      <xdr:blipFill>
        <a:blip r:embed="rId558"/>
        <a:stretch/>
      </xdr:blipFill>
      <xdr:spPr>
        <a:xfrm>
          <a:off x="15234120" y="212613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1118</xdr:row>
      <xdr:rowOff>0</xdr:rowOff>
    </xdr:from>
    <xdr:to>
      <xdr:col>19</xdr:col>
      <xdr:colOff>246960</xdr:colOff>
      <xdr:row>1118</xdr:row>
      <xdr:rowOff>161280</xdr:rowOff>
    </xdr:to>
    <xdr:pic>
      <xdr:nvPicPr>
        <xdr:cNvPr id="558" name="Imagen 566" descr=""/>
        <xdr:cNvPicPr/>
      </xdr:nvPicPr>
      <xdr:blipFill>
        <a:blip r:embed="rId559"/>
        <a:stretch/>
      </xdr:blipFill>
      <xdr:spPr>
        <a:xfrm>
          <a:off x="15234120" y="212804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1119</xdr:row>
      <xdr:rowOff>0</xdr:rowOff>
    </xdr:from>
    <xdr:to>
      <xdr:col>19</xdr:col>
      <xdr:colOff>246960</xdr:colOff>
      <xdr:row>1119</xdr:row>
      <xdr:rowOff>161280</xdr:rowOff>
    </xdr:to>
    <xdr:pic>
      <xdr:nvPicPr>
        <xdr:cNvPr id="559" name="Imagen 567" descr=""/>
        <xdr:cNvPicPr/>
      </xdr:nvPicPr>
      <xdr:blipFill>
        <a:blip r:embed="rId560"/>
        <a:stretch/>
      </xdr:blipFill>
      <xdr:spPr>
        <a:xfrm>
          <a:off x="15234120" y="212994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1120</xdr:row>
      <xdr:rowOff>360</xdr:rowOff>
    </xdr:from>
    <xdr:to>
      <xdr:col>19</xdr:col>
      <xdr:colOff>246960</xdr:colOff>
      <xdr:row>1120</xdr:row>
      <xdr:rowOff>161640</xdr:rowOff>
    </xdr:to>
    <xdr:pic>
      <xdr:nvPicPr>
        <xdr:cNvPr id="560" name="Imagen 568" descr=""/>
        <xdr:cNvPicPr/>
      </xdr:nvPicPr>
      <xdr:blipFill>
        <a:blip r:embed="rId561"/>
        <a:stretch/>
      </xdr:blipFill>
      <xdr:spPr>
        <a:xfrm>
          <a:off x="15234120" y="213185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1121</xdr:row>
      <xdr:rowOff>360</xdr:rowOff>
    </xdr:from>
    <xdr:to>
      <xdr:col>19</xdr:col>
      <xdr:colOff>246960</xdr:colOff>
      <xdr:row>1121</xdr:row>
      <xdr:rowOff>161640</xdr:rowOff>
    </xdr:to>
    <xdr:pic>
      <xdr:nvPicPr>
        <xdr:cNvPr id="561" name="Imagen 569" descr=""/>
        <xdr:cNvPicPr/>
      </xdr:nvPicPr>
      <xdr:blipFill>
        <a:blip r:embed="rId562"/>
        <a:stretch/>
      </xdr:blipFill>
      <xdr:spPr>
        <a:xfrm>
          <a:off x="15234120" y="213375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1122</xdr:row>
      <xdr:rowOff>360</xdr:rowOff>
    </xdr:from>
    <xdr:to>
      <xdr:col>19</xdr:col>
      <xdr:colOff>246960</xdr:colOff>
      <xdr:row>1122</xdr:row>
      <xdr:rowOff>161640</xdr:rowOff>
    </xdr:to>
    <xdr:pic>
      <xdr:nvPicPr>
        <xdr:cNvPr id="562" name="Imagen 570" descr=""/>
        <xdr:cNvPicPr/>
      </xdr:nvPicPr>
      <xdr:blipFill>
        <a:blip r:embed="rId563"/>
        <a:stretch/>
      </xdr:blipFill>
      <xdr:spPr>
        <a:xfrm>
          <a:off x="15234120" y="213566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1123</xdr:row>
      <xdr:rowOff>0</xdr:rowOff>
    </xdr:from>
    <xdr:to>
      <xdr:col>19</xdr:col>
      <xdr:colOff>246960</xdr:colOff>
      <xdr:row>1123</xdr:row>
      <xdr:rowOff>161280</xdr:rowOff>
    </xdr:to>
    <xdr:pic>
      <xdr:nvPicPr>
        <xdr:cNvPr id="563" name="Imagen 571" descr=""/>
        <xdr:cNvPicPr/>
      </xdr:nvPicPr>
      <xdr:blipFill>
        <a:blip r:embed="rId564"/>
        <a:stretch/>
      </xdr:blipFill>
      <xdr:spPr>
        <a:xfrm>
          <a:off x="15234120" y="213756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1124</xdr:row>
      <xdr:rowOff>0</xdr:rowOff>
    </xdr:from>
    <xdr:to>
      <xdr:col>19</xdr:col>
      <xdr:colOff>246960</xdr:colOff>
      <xdr:row>1124</xdr:row>
      <xdr:rowOff>161280</xdr:rowOff>
    </xdr:to>
    <xdr:pic>
      <xdr:nvPicPr>
        <xdr:cNvPr id="564" name="Imagen 572" descr=""/>
        <xdr:cNvPicPr/>
      </xdr:nvPicPr>
      <xdr:blipFill>
        <a:blip r:embed="rId565"/>
        <a:stretch/>
      </xdr:blipFill>
      <xdr:spPr>
        <a:xfrm>
          <a:off x="15234120" y="213947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1125</xdr:row>
      <xdr:rowOff>0</xdr:rowOff>
    </xdr:from>
    <xdr:to>
      <xdr:col>19</xdr:col>
      <xdr:colOff>246960</xdr:colOff>
      <xdr:row>1125</xdr:row>
      <xdr:rowOff>161280</xdr:rowOff>
    </xdr:to>
    <xdr:pic>
      <xdr:nvPicPr>
        <xdr:cNvPr id="565" name="Imagen 573" descr=""/>
        <xdr:cNvPicPr/>
      </xdr:nvPicPr>
      <xdr:blipFill>
        <a:blip r:embed="rId566"/>
        <a:stretch/>
      </xdr:blipFill>
      <xdr:spPr>
        <a:xfrm>
          <a:off x="15234120" y="214137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1126</xdr:row>
      <xdr:rowOff>360</xdr:rowOff>
    </xdr:from>
    <xdr:to>
      <xdr:col>19</xdr:col>
      <xdr:colOff>246960</xdr:colOff>
      <xdr:row>1126</xdr:row>
      <xdr:rowOff>161640</xdr:rowOff>
    </xdr:to>
    <xdr:pic>
      <xdr:nvPicPr>
        <xdr:cNvPr id="566" name="Imagen 574" descr=""/>
        <xdr:cNvPicPr/>
      </xdr:nvPicPr>
      <xdr:blipFill>
        <a:blip r:embed="rId567"/>
        <a:stretch/>
      </xdr:blipFill>
      <xdr:spPr>
        <a:xfrm>
          <a:off x="15234120" y="214328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1127</xdr:row>
      <xdr:rowOff>360</xdr:rowOff>
    </xdr:from>
    <xdr:to>
      <xdr:col>19</xdr:col>
      <xdr:colOff>246960</xdr:colOff>
      <xdr:row>1127</xdr:row>
      <xdr:rowOff>161640</xdr:rowOff>
    </xdr:to>
    <xdr:pic>
      <xdr:nvPicPr>
        <xdr:cNvPr id="567" name="Imagen 575" descr=""/>
        <xdr:cNvPicPr/>
      </xdr:nvPicPr>
      <xdr:blipFill>
        <a:blip r:embed="rId568"/>
        <a:stretch/>
      </xdr:blipFill>
      <xdr:spPr>
        <a:xfrm>
          <a:off x="15234120" y="214518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1128</xdr:row>
      <xdr:rowOff>360</xdr:rowOff>
    </xdr:from>
    <xdr:to>
      <xdr:col>19</xdr:col>
      <xdr:colOff>246960</xdr:colOff>
      <xdr:row>1128</xdr:row>
      <xdr:rowOff>161640</xdr:rowOff>
    </xdr:to>
    <xdr:pic>
      <xdr:nvPicPr>
        <xdr:cNvPr id="568" name="Imagen 576" descr=""/>
        <xdr:cNvPicPr/>
      </xdr:nvPicPr>
      <xdr:blipFill>
        <a:blip r:embed="rId569"/>
        <a:stretch/>
      </xdr:blipFill>
      <xdr:spPr>
        <a:xfrm>
          <a:off x="15234120" y="214709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1129</xdr:row>
      <xdr:rowOff>0</xdr:rowOff>
    </xdr:from>
    <xdr:to>
      <xdr:col>19</xdr:col>
      <xdr:colOff>246960</xdr:colOff>
      <xdr:row>1129</xdr:row>
      <xdr:rowOff>161280</xdr:rowOff>
    </xdr:to>
    <xdr:pic>
      <xdr:nvPicPr>
        <xdr:cNvPr id="569" name="Imagen 577" descr=""/>
        <xdr:cNvPicPr/>
      </xdr:nvPicPr>
      <xdr:blipFill>
        <a:blip r:embed="rId570"/>
        <a:stretch/>
      </xdr:blipFill>
      <xdr:spPr>
        <a:xfrm>
          <a:off x="15234120" y="214899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1130</xdr:row>
      <xdr:rowOff>0</xdr:rowOff>
    </xdr:from>
    <xdr:to>
      <xdr:col>19</xdr:col>
      <xdr:colOff>246960</xdr:colOff>
      <xdr:row>1130</xdr:row>
      <xdr:rowOff>161280</xdr:rowOff>
    </xdr:to>
    <xdr:pic>
      <xdr:nvPicPr>
        <xdr:cNvPr id="570" name="Imagen 578" descr=""/>
        <xdr:cNvPicPr/>
      </xdr:nvPicPr>
      <xdr:blipFill>
        <a:blip r:embed="rId571"/>
        <a:stretch/>
      </xdr:blipFill>
      <xdr:spPr>
        <a:xfrm>
          <a:off x="15234120" y="215090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1132</xdr:row>
      <xdr:rowOff>360</xdr:rowOff>
    </xdr:from>
    <xdr:to>
      <xdr:col>19</xdr:col>
      <xdr:colOff>246960</xdr:colOff>
      <xdr:row>1132</xdr:row>
      <xdr:rowOff>161640</xdr:rowOff>
    </xdr:to>
    <xdr:pic>
      <xdr:nvPicPr>
        <xdr:cNvPr id="571" name="Imagen 579" descr=""/>
        <xdr:cNvPicPr/>
      </xdr:nvPicPr>
      <xdr:blipFill>
        <a:blip r:embed="rId572"/>
        <a:stretch/>
      </xdr:blipFill>
      <xdr:spPr>
        <a:xfrm>
          <a:off x="15234120" y="215471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1133</xdr:row>
      <xdr:rowOff>360</xdr:rowOff>
    </xdr:from>
    <xdr:to>
      <xdr:col>19</xdr:col>
      <xdr:colOff>246960</xdr:colOff>
      <xdr:row>1133</xdr:row>
      <xdr:rowOff>161640</xdr:rowOff>
    </xdr:to>
    <xdr:pic>
      <xdr:nvPicPr>
        <xdr:cNvPr id="572" name="Imagen 580" descr=""/>
        <xdr:cNvPicPr/>
      </xdr:nvPicPr>
      <xdr:blipFill>
        <a:blip r:embed="rId573"/>
        <a:stretch/>
      </xdr:blipFill>
      <xdr:spPr>
        <a:xfrm>
          <a:off x="15234120" y="215661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1134</xdr:row>
      <xdr:rowOff>360</xdr:rowOff>
    </xdr:from>
    <xdr:to>
      <xdr:col>19</xdr:col>
      <xdr:colOff>246960</xdr:colOff>
      <xdr:row>1134</xdr:row>
      <xdr:rowOff>161640</xdr:rowOff>
    </xdr:to>
    <xdr:pic>
      <xdr:nvPicPr>
        <xdr:cNvPr id="573" name="Imagen 581" descr=""/>
        <xdr:cNvPicPr/>
      </xdr:nvPicPr>
      <xdr:blipFill>
        <a:blip r:embed="rId574"/>
        <a:stretch/>
      </xdr:blipFill>
      <xdr:spPr>
        <a:xfrm>
          <a:off x="15234120" y="215852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1135</xdr:row>
      <xdr:rowOff>0</xdr:rowOff>
    </xdr:from>
    <xdr:to>
      <xdr:col>19</xdr:col>
      <xdr:colOff>246960</xdr:colOff>
      <xdr:row>1135</xdr:row>
      <xdr:rowOff>161280</xdr:rowOff>
    </xdr:to>
    <xdr:pic>
      <xdr:nvPicPr>
        <xdr:cNvPr id="574" name="Imagen 582" descr=""/>
        <xdr:cNvPicPr/>
      </xdr:nvPicPr>
      <xdr:blipFill>
        <a:blip r:embed="rId575"/>
        <a:stretch/>
      </xdr:blipFill>
      <xdr:spPr>
        <a:xfrm>
          <a:off x="15234120" y="216042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1138</xdr:row>
      <xdr:rowOff>360</xdr:rowOff>
    </xdr:from>
    <xdr:to>
      <xdr:col>19</xdr:col>
      <xdr:colOff>246960</xdr:colOff>
      <xdr:row>1138</xdr:row>
      <xdr:rowOff>161640</xdr:rowOff>
    </xdr:to>
    <xdr:pic>
      <xdr:nvPicPr>
        <xdr:cNvPr id="575" name="Imagen 583" descr=""/>
        <xdr:cNvPicPr/>
      </xdr:nvPicPr>
      <xdr:blipFill>
        <a:blip r:embed="rId576"/>
        <a:stretch/>
      </xdr:blipFill>
      <xdr:spPr>
        <a:xfrm>
          <a:off x="15234120" y="216614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1139</xdr:row>
      <xdr:rowOff>360</xdr:rowOff>
    </xdr:from>
    <xdr:to>
      <xdr:col>19</xdr:col>
      <xdr:colOff>246960</xdr:colOff>
      <xdr:row>1139</xdr:row>
      <xdr:rowOff>161640</xdr:rowOff>
    </xdr:to>
    <xdr:pic>
      <xdr:nvPicPr>
        <xdr:cNvPr id="576" name="Imagen 584" descr=""/>
        <xdr:cNvPicPr/>
      </xdr:nvPicPr>
      <xdr:blipFill>
        <a:blip r:embed="rId577"/>
        <a:stretch/>
      </xdr:blipFill>
      <xdr:spPr>
        <a:xfrm>
          <a:off x="15234120" y="216804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1140</xdr:row>
      <xdr:rowOff>360</xdr:rowOff>
    </xdr:from>
    <xdr:to>
      <xdr:col>19</xdr:col>
      <xdr:colOff>246960</xdr:colOff>
      <xdr:row>1140</xdr:row>
      <xdr:rowOff>161640</xdr:rowOff>
    </xdr:to>
    <xdr:pic>
      <xdr:nvPicPr>
        <xdr:cNvPr id="577" name="Imagen 585" descr=""/>
        <xdr:cNvPicPr/>
      </xdr:nvPicPr>
      <xdr:blipFill>
        <a:blip r:embed="rId578"/>
        <a:stretch/>
      </xdr:blipFill>
      <xdr:spPr>
        <a:xfrm>
          <a:off x="15234120" y="216995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1141</xdr:row>
      <xdr:rowOff>0</xdr:rowOff>
    </xdr:from>
    <xdr:to>
      <xdr:col>19</xdr:col>
      <xdr:colOff>246960</xdr:colOff>
      <xdr:row>1141</xdr:row>
      <xdr:rowOff>161280</xdr:rowOff>
    </xdr:to>
    <xdr:pic>
      <xdr:nvPicPr>
        <xdr:cNvPr id="578" name="Imagen 586" descr=""/>
        <xdr:cNvPicPr/>
      </xdr:nvPicPr>
      <xdr:blipFill>
        <a:blip r:embed="rId579"/>
        <a:stretch/>
      </xdr:blipFill>
      <xdr:spPr>
        <a:xfrm>
          <a:off x="15234120" y="217185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1142</xdr:row>
      <xdr:rowOff>0</xdr:rowOff>
    </xdr:from>
    <xdr:to>
      <xdr:col>19</xdr:col>
      <xdr:colOff>246960</xdr:colOff>
      <xdr:row>1142</xdr:row>
      <xdr:rowOff>161280</xdr:rowOff>
    </xdr:to>
    <xdr:pic>
      <xdr:nvPicPr>
        <xdr:cNvPr id="579" name="Imagen 587" descr=""/>
        <xdr:cNvPicPr/>
      </xdr:nvPicPr>
      <xdr:blipFill>
        <a:blip r:embed="rId580"/>
        <a:stretch/>
      </xdr:blipFill>
      <xdr:spPr>
        <a:xfrm>
          <a:off x="15234120" y="217376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1143</xdr:row>
      <xdr:rowOff>0</xdr:rowOff>
    </xdr:from>
    <xdr:to>
      <xdr:col>19</xdr:col>
      <xdr:colOff>246960</xdr:colOff>
      <xdr:row>1143</xdr:row>
      <xdr:rowOff>161280</xdr:rowOff>
    </xdr:to>
    <xdr:pic>
      <xdr:nvPicPr>
        <xdr:cNvPr id="580" name="Imagen 588" descr=""/>
        <xdr:cNvPicPr/>
      </xdr:nvPicPr>
      <xdr:blipFill>
        <a:blip r:embed="rId581"/>
        <a:stretch/>
      </xdr:blipFill>
      <xdr:spPr>
        <a:xfrm>
          <a:off x="15234120" y="217566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1144</xdr:row>
      <xdr:rowOff>360</xdr:rowOff>
    </xdr:from>
    <xdr:to>
      <xdr:col>19</xdr:col>
      <xdr:colOff>246960</xdr:colOff>
      <xdr:row>1144</xdr:row>
      <xdr:rowOff>161640</xdr:rowOff>
    </xdr:to>
    <xdr:pic>
      <xdr:nvPicPr>
        <xdr:cNvPr id="581" name="Imagen 589" descr=""/>
        <xdr:cNvPicPr/>
      </xdr:nvPicPr>
      <xdr:blipFill>
        <a:blip r:embed="rId582"/>
        <a:stretch/>
      </xdr:blipFill>
      <xdr:spPr>
        <a:xfrm>
          <a:off x="15234120" y="217757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1145</xdr:row>
      <xdr:rowOff>360</xdr:rowOff>
    </xdr:from>
    <xdr:to>
      <xdr:col>19</xdr:col>
      <xdr:colOff>246960</xdr:colOff>
      <xdr:row>1145</xdr:row>
      <xdr:rowOff>161640</xdr:rowOff>
    </xdr:to>
    <xdr:pic>
      <xdr:nvPicPr>
        <xdr:cNvPr id="582" name="Imagen 590" descr=""/>
        <xdr:cNvPicPr/>
      </xdr:nvPicPr>
      <xdr:blipFill>
        <a:blip r:embed="rId583"/>
        <a:stretch/>
      </xdr:blipFill>
      <xdr:spPr>
        <a:xfrm>
          <a:off x="15234120" y="217947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1147</xdr:row>
      <xdr:rowOff>0</xdr:rowOff>
    </xdr:from>
    <xdr:to>
      <xdr:col>19</xdr:col>
      <xdr:colOff>246960</xdr:colOff>
      <xdr:row>1147</xdr:row>
      <xdr:rowOff>161280</xdr:rowOff>
    </xdr:to>
    <xdr:pic>
      <xdr:nvPicPr>
        <xdr:cNvPr id="583" name="Imagen 591" descr=""/>
        <xdr:cNvPicPr/>
      </xdr:nvPicPr>
      <xdr:blipFill>
        <a:blip r:embed="rId584"/>
        <a:stretch/>
      </xdr:blipFill>
      <xdr:spPr>
        <a:xfrm>
          <a:off x="15234120" y="218328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1148</xdr:row>
      <xdr:rowOff>0</xdr:rowOff>
    </xdr:from>
    <xdr:to>
      <xdr:col>19</xdr:col>
      <xdr:colOff>246960</xdr:colOff>
      <xdr:row>1148</xdr:row>
      <xdr:rowOff>161280</xdr:rowOff>
    </xdr:to>
    <xdr:pic>
      <xdr:nvPicPr>
        <xdr:cNvPr id="584" name="Imagen 592" descr=""/>
        <xdr:cNvPicPr/>
      </xdr:nvPicPr>
      <xdr:blipFill>
        <a:blip r:embed="rId585"/>
        <a:stretch/>
      </xdr:blipFill>
      <xdr:spPr>
        <a:xfrm>
          <a:off x="15234120" y="218519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1149</xdr:row>
      <xdr:rowOff>0</xdr:rowOff>
    </xdr:from>
    <xdr:to>
      <xdr:col>19</xdr:col>
      <xdr:colOff>246960</xdr:colOff>
      <xdr:row>1149</xdr:row>
      <xdr:rowOff>161280</xdr:rowOff>
    </xdr:to>
    <xdr:pic>
      <xdr:nvPicPr>
        <xdr:cNvPr id="585" name="Imagen 593" descr=""/>
        <xdr:cNvPicPr/>
      </xdr:nvPicPr>
      <xdr:blipFill>
        <a:blip r:embed="rId586"/>
        <a:stretch/>
      </xdr:blipFill>
      <xdr:spPr>
        <a:xfrm>
          <a:off x="15234120" y="218709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1150</xdr:row>
      <xdr:rowOff>360</xdr:rowOff>
    </xdr:from>
    <xdr:to>
      <xdr:col>19</xdr:col>
      <xdr:colOff>246960</xdr:colOff>
      <xdr:row>1150</xdr:row>
      <xdr:rowOff>161640</xdr:rowOff>
    </xdr:to>
    <xdr:pic>
      <xdr:nvPicPr>
        <xdr:cNvPr id="586" name="Imagen 594" descr=""/>
        <xdr:cNvPicPr/>
      </xdr:nvPicPr>
      <xdr:blipFill>
        <a:blip r:embed="rId587"/>
        <a:stretch/>
      </xdr:blipFill>
      <xdr:spPr>
        <a:xfrm>
          <a:off x="15234120" y="218900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1151</xdr:row>
      <xdr:rowOff>360</xdr:rowOff>
    </xdr:from>
    <xdr:to>
      <xdr:col>19</xdr:col>
      <xdr:colOff>246960</xdr:colOff>
      <xdr:row>1151</xdr:row>
      <xdr:rowOff>161640</xdr:rowOff>
    </xdr:to>
    <xdr:pic>
      <xdr:nvPicPr>
        <xdr:cNvPr id="587" name="Imagen 595" descr=""/>
        <xdr:cNvPicPr/>
      </xdr:nvPicPr>
      <xdr:blipFill>
        <a:blip r:embed="rId588"/>
        <a:stretch/>
      </xdr:blipFill>
      <xdr:spPr>
        <a:xfrm>
          <a:off x="15234120" y="219090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1152</xdr:row>
      <xdr:rowOff>360</xdr:rowOff>
    </xdr:from>
    <xdr:to>
      <xdr:col>19</xdr:col>
      <xdr:colOff>246960</xdr:colOff>
      <xdr:row>1152</xdr:row>
      <xdr:rowOff>161640</xdr:rowOff>
    </xdr:to>
    <xdr:pic>
      <xdr:nvPicPr>
        <xdr:cNvPr id="588" name="Imagen 596" descr=""/>
        <xdr:cNvPicPr/>
      </xdr:nvPicPr>
      <xdr:blipFill>
        <a:blip r:embed="rId589"/>
        <a:stretch/>
      </xdr:blipFill>
      <xdr:spPr>
        <a:xfrm>
          <a:off x="15234120" y="219281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1153</xdr:row>
      <xdr:rowOff>0</xdr:rowOff>
    </xdr:from>
    <xdr:to>
      <xdr:col>19</xdr:col>
      <xdr:colOff>246960</xdr:colOff>
      <xdr:row>1153</xdr:row>
      <xdr:rowOff>161280</xdr:rowOff>
    </xdr:to>
    <xdr:pic>
      <xdr:nvPicPr>
        <xdr:cNvPr id="589" name="Imagen 597" descr=""/>
        <xdr:cNvPicPr/>
      </xdr:nvPicPr>
      <xdr:blipFill>
        <a:blip r:embed="rId590"/>
        <a:stretch/>
      </xdr:blipFill>
      <xdr:spPr>
        <a:xfrm>
          <a:off x="15234120" y="219471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1154</xdr:row>
      <xdr:rowOff>0</xdr:rowOff>
    </xdr:from>
    <xdr:to>
      <xdr:col>19</xdr:col>
      <xdr:colOff>246960</xdr:colOff>
      <xdr:row>1154</xdr:row>
      <xdr:rowOff>161280</xdr:rowOff>
    </xdr:to>
    <xdr:pic>
      <xdr:nvPicPr>
        <xdr:cNvPr id="590" name="Imagen 598" descr=""/>
        <xdr:cNvPicPr/>
      </xdr:nvPicPr>
      <xdr:blipFill>
        <a:blip r:embed="rId591"/>
        <a:stretch/>
      </xdr:blipFill>
      <xdr:spPr>
        <a:xfrm>
          <a:off x="15234120" y="219662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1155</xdr:row>
      <xdr:rowOff>0</xdr:rowOff>
    </xdr:from>
    <xdr:to>
      <xdr:col>19</xdr:col>
      <xdr:colOff>246960</xdr:colOff>
      <xdr:row>1155</xdr:row>
      <xdr:rowOff>161280</xdr:rowOff>
    </xdr:to>
    <xdr:pic>
      <xdr:nvPicPr>
        <xdr:cNvPr id="591" name="Imagen 599" descr=""/>
        <xdr:cNvPicPr/>
      </xdr:nvPicPr>
      <xdr:blipFill>
        <a:blip r:embed="rId592"/>
        <a:stretch/>
      </xdr:blipFill>
      <xdr:spPr>
        <a:xfrm>
          <a:off x="15234120" y="219852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1158</xdr:row>
      <xdr:rowOff>360</xdr:rowOff>
    </xdr:from>
    <xdr:to>
      <xdr:col>19</xdr:col>
      <xdr:colOff>246960</xdr:colOff>
      <xdr:row>1158</xdr:row>
      <xdr:rowOff>161640</xdr:rowOff>
    </xdr:to>
    <xdr:pic>
      <xdr:nvPicPr>
        <xdr:cNvPr id="592" name="Imagen 600" descr=""/>
        <xdr:cNvPicPr/>
      </xdr:nvPicPr>
      <xdr:blipFill>
        <a:blip r:embed="rId593"/>
        <a:stretch/>
      </xdr:blipFill>
      <xdr:spPr>
        <a:xfrm>
          <a:off x="15234120" y="220424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1159</xdr:row>
      <xdr:rowOff>0</xdr:rowOff>
    </xdr:from>
    <xdr:to>
      <xdr:col>19</xdr:col>
      <xdr:colOff>246960</xdr:colOff>
      <xdr:row>1159</xdr:row>
      <xdr:rowOff>161280</xdr:rowOff>
    </xdr:to>
    <xdr:pic>
      <xdr:nvPicPr>
        <xdr:cNvPr id="593" name="Imagen 601" descr=""/>
        <xdr:cNvPicPr/>
      </xdr:nvPicPr>
      <xdr:blipFill>
        <a:blip r:embed="rId594"/>
        <a:stretch/>
      </xdr:blipFill>
      <xdr:spPr>
        <a:xfrm>
          <a:off x="15234120" y="220614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1160</xdr:row>
      <xdr:rowOff>0</xdr:rowOff>
    </xdr:from>
    <xdr:to>
      <xdr:col>19</xdr:col>
      <xdr:colOff>246960</xdr:colOff>
      <xdr:row>1160</xdr:row>
      <xdr:rowOff>161280</xdr:rowOff>
    </xdr:to>
    <xdr:pic>
      <xdr:nvPicPr>
        <xdr:cNvPr id="594" name="Imagen 602" descr=""/>
        <xdr:cNvPicPr/>
      </xdr:nvPicPr>
      <xdr:blipFill>
        <a:blip r:embed="rId595"/>
        <a:stretch/>
      </xdr:blipFill>
      <xdr:spPr>
        <a:xfrm>
          <a:off x="15234120" y="220805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1161</xdr:row>
      <xdr:rowOff>0</xdr:rowOff>
    </xdr:from>
    <xdr:to>
      <xdr:col>19</xdr:col>
      <xdr:colOff>246960</xdr:colOff>
      <xdr:row>1161</xdr:row>
      <xdr:rowOff>161280</xdr:rowOff>
    </xdr:to>
    <xdr:pic>
      <xdr:nvPicPr>
        <xdr:cNvPr id="595" name="Imagen 603" descr=""/>
        <xdr:cNvPicPr/>
      </xdr:nvPicPr>
      <xdr:blipFill>
        <a:blip r:embed="rId596"/>
        <a:stretch/>
      </xdr:blipFill>
      <xdr:spPr>
        <a:xfrm>
          <a:off x="15234120" y="220995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1162</xdr:row>
      <xdr:rowOff>360</xdr:rowOff>
    </xdr:from>
    <xdr:to>
      <xdr:col>19</xdr:col>
      <xdr:colOff>246960</xdr:colOff>
      <xdr:row>1162</xdr:row>
      <xdr:rowOff>161640</xdr:rowOff>
    </xdr:to>
    <xdr:pic>
      <xdr:nvPicPr>
        <xdr:cNvPr id="596" name="Imagen 604" descr=""/>
        <xdr:cNvPicPr/>
      </xdr:nvPicPr>
      <xdr:blipFill>
        <a:blip r:embed="rId597"/>
        <a:stretch/>
      </xdr:blipFill>
      <xdr:spPr>
        <a:xfrm>
          <a:off x="15234120" y="221186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1163</xdr:row>
      <xdr:rowOff>360</xdr:rowOff>
    </xdr:from>
    <xdr:to>
      <xdr:col>19</xdr:col>
      <xdr:colOff>246960</xdr:colOff>
      <xdr:row>1163</xdr:row>
      <xdr:rowOff>161640</xdr:rowOff>
    </xdr:to>
    <xdr:pic>
      <xdr:nvPicPr>
        <xdr:cNvPr id="597" name="Imagen 605" descr=""/>
        <xdr:cNvPicPr/>
      </xdr:nvPicPr>
      <xdr:blipFill>
        <a:blip r:embed="rId598"/>
        <a:stretch/>
      </xdr:blipFill>
      <xdr:spPr>
        <a:xfrm>
          <a:off x="15234120" y="221376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1164</xdr:row>
      <xdr:rowOff>360</xdr:rowOff>
    </xdr:from>
    <xdr:to>
      <xdr:col>19</xdr:col>
      <xdr:colOff>246960</xdr:colOff>
      <xdr:row>1164</xdr:row>
      <xdr:rowOff>161640</xdr:rowOff>
    </xdr:to>
    <xdr:pic>
      <xdr:nvPicPr>
        <xdr:cNvPr id="598" name="Imagen 606" descr=""/>
        <xdr:cNvPicPr/>
      </xdr:nvPicPr>
      <xdr:blipFill>
        <a:blip r:embed="rId599"/>
        <a:stretch/>
      </xdr:blipFill>
      <xdr:spPr>
        <a:xfrm>
          <a:off x="15234120" y="221567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1165</xdr:row>
      <xdr:rowOff>0</xdr:rowOff>
    </xdr:from>
    <xdr:to>
      <xdr:col>19</xdr:col>
      <xdr:colOff>246960</xdr:colOff>
      <xdr:row>1165</xdr:row>
      <xdr:rowOff>161280</xdr:rowOff>
    </xdr:to>
    <xdr:pic>
      <xdr:nvPicPr>
        <xdr:cNvPr id="599" name="Imagen 607" descr=""/>
        <xdr:cNvPicPr/>
      </xdr:nvPicPr>
      <xdr:blipFill>
        <a:blip r:embed="rId600"/>
        <a:stretch/>
      </xdr:blipFill>
      <xdr:spPr>
        <a:xfrm>
          <a:off x="15234120" y="221757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1166</xdr:row>
      <xdr:rowOff>0</xdr:rowOff>
    </xdr:from>
    <xdr:to>
      <xdr:col>19</xdr:col>
      <xdr:colOff>246960</xdr:colOff>
      <xdr:row>1166</xdr:row>
      <xdr:rowOff>161280</xdr:rowOff>
    </xdr:to>
    <xdr:pic>
      <xdr:nvPicPr>
        <xdr:cNvPr id="600" name="Imagen 608" descr=""/>
        <xdr:cNvPicPr/>
      </xdr:nvPicPr>
      <xdr:blipFill>
        <a:blip r:embed="rId601"/>
        <a:stretch/>
      </xdr:blipFill>
      <xdr:spPr>
        <a:xfrm>
          <a:off x="15234120" y="221948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1167</xdr:row>
      <xdr:rowOff>0</xdr:rowOff>
    </xdr:from>
    <xdr:to>
      <xdr:col>19</xdr:col>
      <xdr:colOff>246960</xdr:colOff>
      <xdr:row>1167</xdr:row>
      <xdr:rowOff>161280</xdr:rowOff>
    </xdr:to>
    <xdr:pic>
      <xdr:nvPicPr>
        <xdr:cNvPr id="601" name="Imagen 609" descr=""/>
        <xdr:cNvPicPr/>
      </xdr:nvPicPr>
      <xdr:blipFill>
        <a:blip r:embed="rId602"/>
        <a:stretch/>
      </xdr:blipFill>
      <xdr:spPr>
        <a:xfrm>
          <a:off x="15234120" y="222138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1168</xdr:row>
      <xdr:rowOff>360</xdr:rowOff>
    </xdr:from>
    <xdr:to>
      <xdr:col>19</xdr:col>
      <xdr:colOff>246960</xdr:colOff>
      <xdr:row>1168</xdr:row>
      <xdr:rowOff>161640</xdr:rowOff>
    </xdr:to>
    <xdr:pic>
      <xdr:nvPicPr>
        <xdr:cNvPr id="602" name="Imagen 610" descr=""/>
        <xdr:cNvPicPr/>
      </xdr:nvPicPr>
      <xdr:blipFill>
        <a:blip r:embed="rId603"/>
        <a:stretch/>
      </xdr:blipFill>
      <xdr:spPr>
        <a:xfrm>
          <a:off x="15234120" y="222329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1169</xdr:row>
      <xdr:rowOff>360</xdr:rowOff>
    </xdr:from>
    <xdr:to>
      <xdr:col>19</xdr:col>
      <xdr:colOff>246960</xdr:colOff>
      <xdr:row>1169</xdr:row>
      <xdr:rowOff>161640</xdr:rowOff>
    </xdr:to>
    <xdr:pic>
      <xdr:nvPicPr>
        <xdr:cNvPr id="603" name="Imagen 611" descr=""/>
        <xdr:cNvPicPr/>
      </xdr:nvPicPr>
      <xdr:blipFill>
        <a:blip r:embed="rId604"/>
        <a:stretch/>
      </xdr:blipFill>
      <xdr:spPr>
        <a:xfrm>
          <a:off x="15234120" y="222519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1170</xdr:row>
      <xdr:rowOff>360</xdr:rowOff>
    </xdr:from>
    <xdr:to>
      <xdr:col>19</xdr:col>
      <xdr:colOff>246960</xdr:colOff>
      <xdr:row>1170</xdr:row>
      <xdr:rowOff>161640</xdr:rowOff>
    </xdr:to>
    <xdr:pic>
      <xdr:nvPicPr>
        <xdr:cNvPr id="604" name="Imagen 612" descr=""/>
        <xdr:cNvPicPr/>
      </xdr:nvPicPr>
      <xdr:blipFill>
        <a:blip r:embed="rId605"/>
        <a:stretch/>
      </xdr:blipFill>
      <xdr:spPr>
        <a:xfrm>
          <a:off x="15234120" y="222710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1171</xdr:row>
      <xdr:rowOff>0</xdr:rowOff>
    </xdr:from>
    <xdr:to>
      <xdr:col>19</xdr:col>
      <xdr:colOff>246960</xdr:colOff>
      <xdr:row>1171</xdr:row>
      <xdr:rowOff>161280</xdr:rowOff>
    </xdr:to>
    <xdr:pic>
      <xdr:nvPicPr>
        <xdr:cNvPr id="605" name="Imagen 613" descr=""/>
        <xdr:cNvPicPr/>
      </xdr:nvPicPr>
      <xdr:blipFill>
        <a:blip r:embed="rId606"/>
        <a:stretch/>
      </xdr:blipFill>
      <xdr:spPr>
        <a:xfrm>
          <a:off x="15234120" y="222900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1172</xdr:row>
      <xdr:rowOff>0</xdr:rowOff>
    </xdr:from>
    <xdr:to>
      <xdr:col>19</xdr:col>
      <xdr:colOff>246960</xdr:colOff>
      <xdr:row>1172</xdr:row>
      <xdr:rowOff>161280</xdr:rowOff>
    </xdr:to>
    <xdr:pic>
      <xdr:nvPicPr>
        <xdr:cNvPr id="606" name="Imagen 614" descr=""/>
        <xdr:cNvPicPr/>
      </xdr:nvPicPr>
      <xdr:blipFill>
        <a:blip r:embed="rId607"/>
        <a:stretch/>
      </xdr:blipFill>
      <xdr:spPr>
        <a:xfrm>
          <a:off x="15234120" y="223091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1173</xdr:row>
      <xdr:rowOff>0</xdr:rowOff>
    </xdr:from>
    <xdr:to>
      <xdr:col>19</xdr:col>
      <xdr:colOff>246960</xdr:colOff>
      <xdr:row>1173</xdr:row>
      <xdr:rowOff>161280</xdr:rowOff>
    </xdr:to>
    <xdr:pic>
      <xdr:nvPicPr>
        <xdr:cNvPr id="607" name="Imagen 615" descr=""/>
        <xdr:cNvPicPr/>
      </xdr:nvPicPr>
      <xdr:blipFill>
        <a:blip r:embed="rId608"/>
        <a:stretch/>
      </xdr:blipFill>
      <xdr:spPr>
        <a:xfrm>
          <a:off x="15234120" y="223281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1174</xdr:row>
      <xdr:rowOff>360</xdr:rowOff>
    </xdr:from>
    <xdr:to>
      <xdr:col>19</xdr:col>
      <xdr:colOff>246960</xdr:colOff>
      <xdr:row>1174</xdr:row>
      <xdr:rowOff>161640</xdr:rowOff>
    </xdr:to>
    <xdr:pic>
      <xdr:nvPicPr>
        <xdr:cNvPr id="608" name="Imagen 616" descr=""/>
        <xdr:cNvPicPr/>
      </xdr:nvPicPr>
      <xdr:blipFill>
        <a:blip r:embed="rId609"/>
        <a:stretch/>
      </xdr:blipFill>
      <xdr:spPr>
        <a:xfrm>
          <a:off x="15234120" y="223472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1175</xdr:row>
      <xdr:rowOff>360</xdr:rowOff>
    </xdr:from>
    <xdr:to>
      <xdr:col>19</xdr:col>
      <xdr:colOff>246960</xdr:colOff>
      <xdr:row>1175</xdr:row>
      <xdr:rowOff>161640</xdr:rowOff>
    </xdr:to>
    <xdr:pic>
      <xdr:nvPicPr>
        <xdr:cNvPr id="609" name="Imagen 617" descr=""/>
        <xdr:cNvPicPr/>
      </xdr:nvPicPr>
      <xdr:blipFill>
        <a:blip r:embed="rId610"/>
        <a:stretch/>
      </xdr:blipFill>
      <xdr:spPr>
        <a:xfrm>
          <a:off x="15234120" y="223662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1178</xdr:row>
      <xdr:rowOff>0</xdr:rowOff>
    </xdr:from>
    <xdr:to>
      <xdr:col>19</xdr:col>
      <xdr:colOff>246960</xdr:colOff>
      <xdr:row>1178</xdr:row>
      <xdr:rowOff>161280</xdr:rowOff>
    </xdr:to>
    <xdr:pic>
      <xdr:nvPicPr>
        <xdr:cNvPr id="610" name="618 Imagen" descr="https://www10.bolivariano.com/banca_corporativa/imagenes/icono_acciones.png"/>
        <xdr:cNvPicPr/>
      </xdr:nvPicPr>
      <xdr:blipFill>
        <a:blip r:embed="rId611"/>
        <a:stretch/>
      </xdr:blipFill>
      <xdr:spPr>
        <a:xfrm>
          <a:off x="15234120" y="224234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1179</xdr:row>
      <xdr:rowOff>0</xdr:rowOff>
    </xdr:from>
    <xdr:to>
      <xdr:col>19</xdr:col>
      <xdr:colOff>246960</xdr:colOff>
      <xdr:row>1179</xdr:row>
      <xdr:rowOff>161280</xdr:rowOff>
    </xdr:to>
    <xdr:pic>
      <xdr:nvPicPr>
        <xdr:cNvPr id="611" name="619 Imagen" descr="https://www10.bolivariano.com/banca_corporativa/imagenes/icono_acciones.png"/>
        <xdr:cNvPicPr/>
      </xdr:nvPicPr>
      <xdr:blipFill>
        <a:blip r:embed="rId612"/>
        <a:stretch/>
      </xdr:blipFill>
      <xdr:spPr>
        <a:xfrm>
          <a:off x="15234120" y="224424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1180</xdr:row>
      <xdr:rowOff>360</xdr:rowOff>
    </xdr:from>
    <xdr:to>
      <xdr:col>19</xdr:col>
      <xdr:colOff>246960</xdr:colOff>
      <xdr:row>1180</xdr:row>
      <xdr:rowOff>161640</xdr:rowOff>
    </xdr:to>
    <xdr:pic>
      <xdr:nvPicPr>
        <xdr:cNvPr id="612" name="620 Imagen" descr="https://www10.bolivariano.com/banca_corporativa/imagenes/icono_acciones.png"/>
        <xdr:cNvPicPr/>
      </xdr:nvPicPr>
      <xdr:blipFill>
        <a:blip r:embed="rId613"/>
        <a:stretch/>
      </xdr:blipFill>
      <xdr:spPr>
        <a:xfrm>
          <a:off x="15234120" y="224615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1181</xdr:row>
      <xdr:rowOff>360</xdr:rowOff>
    </xdr:from>
    <xdr:to>
      <xdr:col>19</xdr:col>
      <xdr:colOff>246960</xdr:colOff>
      <xdr:row>1181</xdr:row>
      <xdr:rowOff>161640</xdr:rowOff>
    </xdr:to>
    <xdr:pic>
      <xdr:nvPicPr>
        <xdr:cNvPr id="613" name="621 Imagen" descr="https://www10.bolivariano.com/banca_corporativa/imagenes/icono_acciones.png"/>
        <xdr:cNvPicPr/>
      </xdr:nvPicPr>
      <xdr:blipFill>
        <a:blip r:embed="rId614"/>
        <a:stretch/>
      </xdr:blipFill>
      <xdr:spPr>
        <a:xfrm>
          <a:off x="15234120" y="224805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1182</xdr:row>
      <xdr:rowOff>360</xdr:rowOff>
    </xdr:from>
    <xdr:to>
      <xdr:col>19</xdr:col>
      <xdr:colOff>246960</xdr:colOff>
      <xdr:row>1182</xdr:row>
      <xdr:rowOff>161640</xdr:rowOff>
    </xdr:to>
    <xdr:pic>
      <xdr:nvPicPr>
        <xdr:cNvPr id="614" name="622 Imagen" descr="https://www10.bolivariano.com/banca_corporativa/imagenes/icono_acciones.png"/>
        <xdr:cNvPicPr/>
      </xdr:nvPicPr>
      <xdr:blipFill>
        <a:blip r:embed="rId615"/>
        <a:stretch/>
      </xdr:blipFill>
      <xdr:spPr>
        <a:xfrm>
          <a:off x="15234120" y="224996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1183</xdr:row>
      <xdr:rowOff>0</xdr:rowOff>
    </xdr:from>
    <xdr:to>
      <xdr:col>19</xdr:col>
      <xdr:colOff>246960</xdr:colOff>
      <xdr:row>1183</xdr:row>
      <xdr:rowOff>161280</xdr:rowOff>
    </xdr:to>
    <xdr:pic>
      <xdr:nvPicPr>
        <xdr:cNvPr id="615" name="Imagen 623" descr=""/>
        <xdr:cNvPicPr/>
      </xdr:nvPicPr>
      <xdr:blipFill>
        <a:blip r:embed="rId616"/>
        <a:stretch/>
      </xdr:blipFill>
      <xdr:spPr>
        <a:xfrm>
          <a:off x="15234120" y="225186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1184</xdr:row>
      <xdr:rowOff>0</xdr:rowOff>
    </xdr:from>
    <xdr:to>
      <xdr:col>19</xdr:col>
      <xdr:colOff>246960</xdr:colOff>
      <xdr:row>1184</xdr:row>
      <xdr:rowOff>161280</xdr:rowOff>
    </xdr:to>
    <xdr:pic>
      <xdr:nvPicPr>
        <xdr:cNvPr id="616" name="Imagen 624" descr=""/>
        <xdr:cNvPicPr/>
      </xdr:nvPicPr>
      <xdr:blipFill>
        <a:blip r:embed="rId617"/>
        <a:stretch/>
      </xdr:blipFill>
      <xdr:spPr>
        <a:xfrm>
          <a:off x="15234120" y="225377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1185</xdr:row>
      <xdr:rowOff>0</xdr:rowOff>
    </xdr:from>
    <xdr:to>
      <xdr:col>19</xdr:col>
      <xdr:colOff>246960</xdr:colOff>
      <xdr:row>1185</xdr:row>
      <xdr:rowOff>161280</xdr:rowOff>
    </xdr:to>
    <xdr:pic>
      <xdr:nvPicPr>
        <xdr:cNvPr id="617" name="Imagen 625" descr=""/>
        <xdr:cNvPicPr/>
      </xdr:nvPicPr>
      <xdr:blipFill>
        <a:blip r:embed="rId618"/>
        <a:stretch/>
      </xdr:blipFill>
      <xdr:spPr>
        <a:xfrm>
          <a:off x="15234120" y="225567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1186</xdr:row>
      <xdr:rowOff>360</xdr:rowOff>
    </xdr:from>
    <xdr:to>
      <xdr:col>19</xdr:col>
      <xdr:colOff>246960</xdr:colOff>
      <xdr:row>1186</xdr:row>
      <xdr:rowOff>161640</xdr:rowOff>
    </xdr:to>
    <xdr:pic>
      <xdr:nvPicPr>
        <xdr:cNvPr id="618" name="Imagen 626" descr=""/>
        <xdr:cNvPicPr/>
      </xdr:nvPicPr>
      <xdr:blipFill>
        <a:blip r:embed="rId619"/>
        <a:stretch/>
      </xdr:blipFill>
      <xdr:spPr>
        <a:xfrm>
          <a:off x="15234120" y="225758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1187</xdr:row>
      <xdr:rowOff>360</xdr:rowOff>
    </xdr:from>
    <xdr:to>
      <xdr:col>19</xdr:col>
      <xdr:colOff>246960</xdr:colOff>
      <xdr:row>1187</xdr:row>
      <xdr:rowOff>161640</xdr:rowOff>
    </xdr:to>
    <xdr:pic>
      <xdr:nvPicPr>
        <xdr:cNvPr id="619" name="Imagen 627" descr=""/>
        <xdr:cNvPicPr/>
      </xdr:nvPicPr>
      <xdr:blipFill>
        <a:blip r:embed="rId620"/>
        <a:stretch/>
      </xdr:blipFill>
      <xdr:spPr>
        <a:xfrm>
          <a:off x="15234120" y="225948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1188</xdr:row>
      <xdr:rowOff>360</xdr:rowOff>
    </xdr:from>
    <xdr:to>
      <xdr:col>19</xdr:col>
      <xdr:colOff>246960</xdr:colOff>
      <xdr:row>1188</xdr:row>
      <xdr:rowOff>161640</xdr:rowOff>
    </xdr:to>
    <xdr:pic>
      <xdr:nvPicPr>
        <xdr:cNvPr id="620" name="Imagen 628" descr=""/>
        <xdr:cNvPicPr/>
      </xdr:nvPicPr>
      <xdr:blipFill>
        <a:blip r:embed="rId621"/>
        <a:stretch/>
      </xdr:blipFill>
      <xdr:spPr>
        <a:xfrm>
          <a:off x="15234120" y="226139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1189</xdr:row>
      <xdr:rowOff>0</xdr:rowOff>
    </xdr:from>
    <xdr:to>
      <xdr:col>19</xdr:col>
      <xdr:colOff>246960</xdr:colOff>
      <xdr:row>1189</xdr:row>
      <xdr:rowOff>161280</xdr:rowOff>
    </xdr:to>
    <xdr:pic>
      <xdr:nvPicPr>
        <xdr:cNvPr id="621" name="Imagen 629" descr=""/>
        <xdr:cNvPicPr/>
      </xdr:nvPicPr>
      <xdr:blipFill>
        <a:blip r:embed="rId622"/>
        <a:stretch/>
      </xdr:blipFill>
      <xdr:spPr>
        <a:xfrm>
          <a:off x="15234120" y="226329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1190</xdr:row>
      <xdr:rowOff>0</xdr:rowOff>
    </xdr:from>
    <xdr:to>
      <xdr:col>19</xdr:col>
      <xdr:colOff>246960</xdr:colOff>
      <xdr:row>1190</xdr:row>
      <xdr:rowOff>161280</xdr:rowOff>
    </xdr:to>
    <xdr:pic>
      <xdr:nvPicPr>
        <xdr:cNvPr id="622" name="Imagen 630" descr=""/>
        <xdr:cNvPicPr/>
      </xdr:nvPicPr>
      <xdr:blipFill>
        <a:blip r:embed="rId623"/>
        <a:stretch/>
      </xdr:blipFill>
      <xdr:spPr>
        <a:xfrm>
          <a:off x="15234120" y="226520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1191</xdr:row>
      <xdr:rowOff>360</xdr:rowOff>
    </xdr:from>
    <xdr:to>
      <xdr:col>19</xdr:col>
      <xdr:colOff>246960</xdr:colOff>
      <xdr:row>1191</xdr:row>
      <xdr:rowOff>161640</xdr:rowOff>
    </xdr:to>
    <xdr:pic>
      <xdr:nvPicPr>
        <xdr:cNvPr id="623" name="Imagen 631" descr=""/>
        <xdr:cNvPicPr/>
      </xdr:nvPicPr>
      <xdr:blipFill>
        <a:blip r:embed="rId624"/>
        <a:stretch/>
      </xdr:blipFill>
      <xdr:spPr>
        <a:xfrm>
          <a:off x="15234120" y="226720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1193</xdr:row>
      <xdr:rowOff>0</xdr:rowOff>
    </xdr:from>
    <xdr:to>
      <xdr:col>19</xdr:col>
      <xdr:colOff>246960</xdr:colOff>
      <xdr:row>1193</xdr:row>
      <xdr:rowOff>161280</xdr:rowOff>
    </xdr:to>
    <xdr:pic>
      <xdr:nvPicPr>
        <xdr:cNvPr id="624" name="Imagen 632" descr=""/>
        <xdr:cNvPicPr/>
      </xdr:nvPicPr>
      <xdr:blipFill>
        <a:blip r:embed="rId625"/>
        <a:stretch/>
      </xdr:blipFill>
      <xdr:spPr>
        <a:xfrm>
          <a:off x="15234120" y="227101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1194</xdr:row>
      <xdr:rowOff>0</xdr:rowOff>
    </xdr:from>
    <xdr:to>
      <xdr:col>19</xdr:col>
      <xdr:colOff>246960</xdr:colOff>
      <xdr:row>1194</xdr:row>
      <xdr:rowOff>161280</xdr:rowOff>
    </xdr:to>
    <xdr:pic>
      <xdr:nvPicPr>
        <xdr:cNvPr id="625" name="Imagen 633" descr=""/>
        <xdr:cNvPicPr/>
      </xdr:nvPicPr>
      <xdr:blipFill>
        <a:blip r:embed="rId626"/>
        <a:stretch/>
      </xdr:blipFill>
      <xdr:spPr>
        <a:xfrm>
          <a:off x="15234120" y="227291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1195</xdr:row>
      <xdr:rowOff>360</xdr:rowOff>
    </xdr:from>
    <xdr:to>
      <xdr:col>19</xdr:col>
      <xdr:colOff>246960</xdr:colOff>
      <xdr:row>1195</xdr:row>
      <xdr:rowOff>161640</xdr:rowOff>
    </xdr:to>
    <xdr:pic>
      <xdr:nvPicPr>
        <xdr:cNvPr id="626" name="Imagen 634" descr=""/>
        <xdr:cNvPicPr/>
      </xdr:nvPicPr>
      <xdr:blipFill>
        <a:blip r:embed="rId627"/>
        <a:stretch/>
      </xdr:blipFill>
      <xdr:spPr>
        <a:xfrm>
          <a:off x="15234120" y="227482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1196</xdr:row>
      <xdr:rowOff>360</xdr:rowOff>
    </xdr:from>
    <xdr:to>
      <xdr:col>19</xdr:col>
      <xdr:colOff>246960</xdr:colOff>
      <xdr:row>1196</xdr:row>
      <xdr:rowOff>161640</xdr:rowOff>
    </xdr:to>
    <xdr:pic>
      <xdr:nvPicPr>
        <xdr:cNvPr id="627" name="Imagen 635" descr=""/>
        <xdr:cNvPicPr/>
      </xdr:nvPicPr>
      <xdr:blipFill>
        <a:blip r:embed="rId628"/>
        <a:stretch/>
      </xdr:blipFill>
      <xdr:spPr>
        <a:xfrm>
          <a:off x="15234120" y="227673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1197</xdr:row>
      <xdr:rowOff>360</xdr:rowOff>
    </xdr:from>
    <xdr:to>
      <xdr:col>19</xdr:col>
      <xdr:colOff>246960</xdr:colOff>
      <xdr:row>1197</xdr:row>
      <xdr:rowOff>161640</xdr:rowOff>
    </xdr:to>
    <xdr:pic>
      <xdr:nvPicPr>
        <xdr:cNvPr id="628" name="Imagen 636" descr=""/>
        <xdr:cNvPicPr/>
      </xdr:nvPicPr>
      <xdr:blipFill>
        <a:blip r:embed="rId629"/>
        <a:stretch/>
      </xdr:blipFill>
      <xdr:spPr>
        <a:xfrm>
          <a:off x="15234120" y="227863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1198</xdr:row>
      <xdr:rowOff>0</xdr:rowOff>
    </xdr:from>
    <xdr:to>
      <xdr:col>19</xdr:col>
      <xdr:colOff>246960</xdr:colOff>
      <xdr:row>1198</xdr:row>
      <xdr:rowOff>161280</xdr:rowOff>
    </xdr:to>
    <xdr:pic>
      <xdr:nvPicPr>
        <xdr:cNvPr id="629" name="Imagen 637" descr=""/>
        <xdr:cNvPicPr/>
      </xdr:nvPicPr>
      <xdr:blipFill>
        <a:blip r:embed="rId630"/>
        <a:stretch/>
      </xdr:blipFill>
      <xdr:spPr>
        <a:xfrm>
          <a:off x="15234120" y="228053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1199</xdr:row>
      <xdr:rowOff>0</xdr:rowOff>
    </xdr:from>
    <xdr:to>
      <xdr:col>19</xdr:col>
      <xdr:colOff>246960</xdr:colOff>
      <xdr:row>1199</xdr:row>
      <xdr:rowOff>161280</xdr:rowOff>
    </xdr:to>
    <xdr:pic>
      <xdr:nvPicPr>
        <xdr:cNvPr id="630" name="Imagen 638" descr=""/>
        <xdr:cNvPicPr/>
      </xdr:nvPicPr>
      <xdr:blipFill>
        <a:blip r:embed="rId631"/>
        <a:stretch/>
      </xdr:blipFill>
      <xdr:spPr>
        <a:xfrm>
          <a:off x="15234120" y="228244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1200</xdr:row>
      <xdr:rowOff>0</xdr:rowOff>
    </xdr:from>
    <xdr:to>
      <xdr:col>19</xdr:col>
      <xdr:colOff>246960</xdr:colOff>
      <xdr:row>1200</xdr:row>
      <xdr:rowOff>161280</xdr:rowOff>
    </xdr:to>
    <xdr:pic>
      <xdr:nvPicPr>
        <xdr:cNvPr id="631" name="Imagen 639" descr=""/>
        <xdr:cNvPicPr/>
      </xdr:nvPicPr>
      <xdr:blipFill>
        <a:blip r:embed="rId632"/>
        <a:stretch/>
      </xdr:blipFill>
      <xdr:spPr>
        <a:xfrm>
          <a:off x="15234120" y="228434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1201</xdr:row>
      <xdr:rowOff>360</xdr:rowOff>
    </xdr:from>
    <xdr:to>
      <xdr:col>19</xdr:col>
      <xdr:colOff>246960</xdr:colOff>
      <xdr:row>1201</xdr:row>
      <xdr:rowOff>161640</xdr:rowOff>
    </xdr:to>
    <xdr:pic>
      <xdr:nvPicPr>
        <xdr:cNvPr id="632" name="Imagen 640" descr=""/>
        <xdr:cNvPicPr/>
      </xdr:nvPicPr>
      <xdr:blipFill>
        <a:blip r:embed="rId633"/>
        <a:stretch/>
      </xdr:blipFill>
      <xdr:spPr>
        <a:xfrm>
          <a:off x="15234120" y="228625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1203</xdr:row>
      <xdr:rowOff>360</xdr:rowOff>
    </xdr:from>
    <xdr:to>
      <xdr:col>19</xdr:col>
      <xdr:colOff>246960</xdr:colOff>
      <xdr:row>1203</xdr:row>
      <xdr:rowOff>161640</xdr:rowOff>
    </xdr:to>
    <xdr:pic>
      <xdr:nvPicPr>
        <xdr:cNvPr id="633" name="Imagen 641" descr=""/>
        <xdr:cNvPicPr/>
      </xdr:nvPicPr>
      <xdr:blipFill>
        <a:blip r:embed="rId634"/>
        <a:stretch/>
      </xdr:blipFill>
      <xdr:spPr>
        <a:xfrm>
          <a:off x="15234120" y="229006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1204</xdr:row>
      <xdr:rowOff>0</xdr:rowOff>
    </xdr:from>
    <xdr:to>
      <xdr:col>19</xdr:col>
      <xdr:colOff>246960</xdr:colOff>
      <xdr:row>1204</xdr:row>
      <xdr:rowOff>161280</xdr:rowOff>
    </xdr:to>
    <xdr:pic>
      <xdr:nvPicPr>
        <xdr:cNvPr id="634" name="Imagen 642" descr=""/>
        <xdr:cNvPicPr/>
      </xdr:nvPicPr>
      <xdr:blipFill>
        <a:blip r:embed="rId635"/>
        <a:stretch/>
      </xdr:blipFill>
      <xdr:spPr>
        <a:xfrm>
          <a:off x="15234120" y="229196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1205</xdr:row>
      <xdr:rowOff>0</xdr:rowOff>
    </xdr:from>
    <xdr:to>
      <xdr:col>19</xdr:col>
      <xdr:colOff>246960</xdr:colOff>
      <xdr:row>1205</xdr:row>
      <xdr:rowOff>161280</xdr:rowOff>
    </xdr:to>
    <xdr:pic>
      <xdr:nvPicPr>
        <xdr:cNvPr id="635" name="Imagen 643" descr=""/>
        <xdr:cNvPicPr/>
      </xdr:nvPicPr>
      <xdr:blipFill>
        <a:blip r:embed="rId636"/>
        <a:stretch/>
      </xdr:blipFill>
      <xdr:spPr>
        <a:xfrm>
          <a:off x="15234120" y="229387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1206</xdr:row>
      <xdr:rowOff>0</xdr:rowOff>
    </xdr:from>
    <xdr:to>
      <xdr:col>19</xdr:col>
      <xdr:colOff>246960</xdr:colOff>
      <xdr:row>1206</xdr:row>
      <xdr:rowOff>161280</xdr:rowOff>
    </xdr:to>
    <xdr:pic>
      <xdr:nvPicPr>
        <xdr:cNvPr id="636" name="Imagen 644" descr=""/>
        <xdr:cNvPicPr/>
      </xdr:nvPicPr>
      <xdr:blipFill>
        <a:blip r:embed="rId637"/>
        <a:stretch/>
      </xdr:blipFill>
      <xdr:spPr>
        <a:xfrm>
          <a:off x="15234120" y="229577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1207</xdr:row>
      <xdr:rowOff>360</xdr:rowOff>
    </xdr:from>
    <xdr:to>
      <xdr:col>19</xdr:col>
      <xdr:colOff>246960</xdr:colOff>
      <xdr:row>1207</xdr:row>
      <xdr:rowOff>161640</xdr:rowOff>
    </xdr:to>
    <xdr:pic>
      <xdr:nvPicPr>
        <xdr:cNvPr id="637" name="Imagen 645" descr=""/>
        <xdr:cNvPicPr/>
      </xdr:nvPicPr>
      <xdr:blipFill>
        <a:blip r:embed="rId638"/>
        <a:stretch/>
      </xdr:blipFill>
      <xdr:spPr>
        <a:xfrm>
          <a:off x="15234120" y="229768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1209</xdr:row>
      <xdr:rowOff>360</xdr:rowOff>
    </xdr:from>
    <xdr:to>
      <xdr:col>19</xdr:col>
      <xdr:colOff>246960</xdr:colOff>
      <xdr:row>1209</xdr:row>
      <xdr:rowOff>161640</xdr:rowOff>
    </xdr:to>
    <xdr:pic>
      <xdr:nvPicPr>
        <xdr:cNvPr id="638" name="Imagen 650" descr=""/>
        <xdr:cNvPicPr/>
      </xdr:nvPicPr>
      <xdr:blipFill>
        <a:blip r:embed="rId639"/>
        <a:stretch/>
      </xdr:blipFill>
      <xdr:spPr>
        <a:xfrm>
          <a:off x="15234120" y="230149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1210</xdr:row>
      <xdr:rowOff>0</xdr:rowOff>
    </xdr:from>
    <xdr:to>
      <xdr:col>19</xdr:col>
      <xdr:colOff>246960</xdr:colOff>
      <xdr:row>1210</xdr:row>
      <xdr:rowOff>161280</xdr:rowOff>
    </xdr:to>
    <xdr:pic>
      <xdr:nvPicPr>
        <xdr:cNvPr id="639" name="Imagen 651" descr=""/>
        <xdr:cNvPicPr/>
      </xdr:nvPicPr>
      <xdr:blipFill>
        <a:blip r:embed="rId640"/>
        <a:stretch/>
      </xdr:blipFill>
      <xdr:spPr>
        <a:xfrm>
          <a:off x="15234120" y="230339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1211</xdr:row>
      <xdr:rowOff>0</xdr:rowOff>
    </xdr:from>
    <xdr:to>
      <xdr:col>19</xdr:col>
      <xdr:colOff>246960</xdr:colOff>
      <xdr:row>1211</xdr:row>
      <xdr:rowOff>161280</xdr:rowOff>
    </xdr:to>
    <xdr:pic>
      <xdr:nvPicPr>
        <xdr:cNvPr id="640" name="Imagen 652" descr=""/>
        <xdr:cNvPicPr/>
      </xdr:nvPicPr>
      <xdr:blipFill>
        <a:blip r:embed="rId641"/>
        <a:stretch/>
      </xdr:blipFill>
      <xdr:spPr>
        <a:xfrm>
          <a:off x="15234120" y="230530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1212</xdr:row>
      <xdr:rowOff>0</xdr:rowOff>
    </xdr:from>
    <xdr:to>
      <xdr:col>19</xdr:col>
      <xdr:colOff>246960</xdr:colOff>
      <xdr:row>1212</xdr:row>
      <xdr:rowOff>161280</xdr:rowOff>
    </xdr:to>
    <xdr:pic>
      <xdr:nvPicPr>
        <xdr:cNvPr id="641" name="Imagen 653" descr=""/>
        <xdr:cNvPicPr/>
      </xdr:nvPicPr>
      <xdr:blipFill>
        <a:blip r:embed="rId642"/>
        <a:stretch/>
      </xdr:blipFill>
      <xdr:spPr>
        <a:xfrm>
          <a:off x="15234120" y="230720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1213</xdr:row>
      <xdr:rowOff>360</xdr:rowOff>
    </xdr:from>
    <xdr:to>
      <xdr:col>19</xdr:col>
      <xdr:colOff>246960</xdr:colOff>
      <xdr:row>1213</xdr:row>
      <xdr:rowOff>161640</xdr:rowOff>
    </xdr:to>
    <xdr:pic>
      <xdr:nvPicPr>
        <xdr:cNvPr id="642" name="Imagen 654" descr=""/>
        <xdr:cNvPicPr/>
      </xdr:nvPicPr>
      <xdr:blipFill>
        <a:blip r:embed="rId643"/>
        <a:stretch/>
      </xdr:blipFill>
      <xdr:spPr>
        <a:xfrm>
          <a:off x="15234120" y="230911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1214</xdr:row>
      <xdr:rowOff>360</xdr:rowOff>
    </xdr:from>
    <xdr:to>
      <xdr:col>19</xdr:col>
      <xdr:colOff>246960</xdr:colOff>
      <xdr:row>1214</xdr:row>
      <xdr:rowOff>161640</xdr:rowOff>
    </xdr:to>
    <xdr:pic>
      <xdr:nvPicPr>
        <xdr:cNvPr id="643" name="Imagen 655" descr=""/>
        <xdr:cNvPicPr/>
      </xdr:nvPicPr>
      <xdr:blipFill>
        <a:blip r:embed="rId644"/>
        <a:stretch/>
      </xdr:blipFill>
      <xdr:spPr>
        <a:xfrm>
          <a:off x="15234120" y="231102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1215</xdr:row>
      <xdr:rowOff>360</xdr:rowOff>
    </xdr:from>
    <xdr:to>
      <xdr:col>19</xdr:col>
      <xdr:colOff>246960</xdr:colOff>
      <xdr:row>1215</xdr:row>
      <xdr:rowOff>161640</xdr:rowOff>
    </xdr:to>
    <xdr:pic>
      <xdr:nvPicPr>
        <xdr:cNvPr id="644" name="Imagen 656" descr=""/>
        <xdr:cNvPicPr/>
      </xdr:nvPicPr>
      <xdr:blipFill>
        <a:blip r:embed="rId645"/>
        <a:stretch/>
      </xdr:blipFill>
      <xdr:spPr>
        <a:xfrm>
          <a:off x="15234120" y="231292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1216</xdr:row>
      <xdr:rowOff>0</xdr:rowOff>
    </xdr:from>
    <xdr:to>
      <xdr:col>19</xdr:col>
      <xdr:colOff>246960</xdr:colOff>
      <xdr:row>1216</xdr:row>
      <xdr:rowOff>161280</xdr:rowOff>
    </xdr:to>
    <xdr:pic>
      <xdr:nvPicPr>
        <xdr:cNvPr id="645" name="Imagen 657" descr=""/>
        <xdr:cNvPicPr/>
      </xdr:nvPicPr>
      <xdr:blipFill>
        <a:blip r:embed="rId646"/>
        <a:stretch/>
      </xdr:blipFill>
      <xdr:spPr>
        <a:xfrm>
          <a:off x="15234120" y="231482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1217</xdr:row>
      <xdr:rowOff>0</xdr:rowOff>
    </xdr:from>
    <xdr:to>
      <xdr:col>19</xdr:col>
      <xdr:colOff>246960</xdr:colOff>
      <xdr:row>1217</xdr:row>
      <xdr:rowOff>161280</xdr:rowOff>
    </xdr:to>
    <xdr:pic>
      <xdr:nvPicPr>
        <xdr:cNvPr id="646" name="Imagen 658" descr=""/>
        <xdr:cNvPicPr/>
      </xdr:nvPicPr>
      <xdr:blipFill>
        <a:blip r:embed="rId647"/>
        <a:stretch/>
      </xdr:blipFill>
      <xdr:spPr>
        <a:xfrm>
          <a:off x="15234120" y="231673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1218</xdr:row>
      <xdr:rowOff>0</xdr:rowOff>
    </xdr:from>
    <xdr:to>
      <xdr:col>19</xdr:col>
      <xdr:colOff>246960</xdr:colOff>
      <xdr:row>1218</xdr:row>
      <xdr:rowOff>161280</xdr:rowOff>
    </xdr:to>
    <xdr:pic>
      <xdr:nvPicPr>
        <xdr:cNvPr id="647" name="Imagen 659" descr=""/>
        <xdr:cNvPicPr/>
      </xdr:nvPicPr>
      <xdr:blipFill>
        <a:blip r:embed="rId648"/>
        <a:stretch/>
      </xdr:blipFill>
      <xdr:spPr>
        <a:xfrm>
          <a:off x="15234120" y="231863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1219</xdr:row>
      <xdr:rowOff>360</xdr:rowOff>
    </xdr:from>
    <xdr:to>
      <xdr:col>19</xdr:col>
      <xdr:colOff>246960</xdr:colOff>
      <xdr:row>1219</xdr:row>
      <xdr:rowOff>161640</xdr:rowOff>
    </xdr:to>
    <xdr:pic>
      <xdr:nvPicPr>
        <xdr:cNvPr id="648" name="Imagen 660" descr=""/>
        <xdr:cNvPicPr/>
      </xdr:nvPicPr>
      <xdr:blipFill>
        <a:blip r:embed="rId649"/>
        <a:stretch/>
      </xdr:blipFill>
      <xdr:spPr>
        <a:xfrm>
          <a:off x="15234120" y="232054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1220</xdr:row>
      <xdr:rowOff>360</xdr:rowOff>
    </xdr:from>
    <xdr:to>
      <xdr:col>19</xdr:col>
      <xdr:colOff>246960</xdr:colOff>
      <xdr:row>1220</xdr:row>
      <xdr:rowOff>161640</xdr:rowOff>
    </xdr:to>
    <xdr:pic>
      <xdr:nvPicPr>
        <xdr:cNvPr id="649" name="661 Imagen" descr="https://www10.bolivariano.com/banca_corporativa/imagenes/icono_acciones.png"/>
        <xdr:cNvPicPr/>
      </xdr:nvPicPr>
      <xdr:blipFill>
        <a:blip r:embed="rId650"/>
        <a:stretch/>
      </xdr:blipFill>
      <xdr:spPr>
        <a:xfrm>
          <a:off x="15234120" y="232245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1221</xdr:row>
      <xdr:rowOff>360</xdr:rowOff>
    </xdr:from>
    <xdr:to>
      <xdr:col>19</xdr:col>
      <xdr:colOff>246960</xdr:colOff>
      <xdr:row>1221</xdr:row>
      <xdr:rowOff>161640</xdr:rowOff>
    </xdr:to>
    <xdr:pic>
      <xdr:nvPicPr>
        <xdr:cNvPr id="650" name="662 Imagen" descr="https://www10.bolivariano.com/banca_corporativa/imagenes/icono_acciones.png"/>
        <xdr:cNvPicPr/>
      </xdr:nvPicPr>
      <xdr:blipFill>
        <a:blip r:embed="rId651"/>
        <a:stretch/>
      </xdr:blipFill>
      <xdr:spPr>
        <a:xfrm>
          <a:off x="15234120" y="232435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1223</xdr:row>
      <xdr:rowOff>0</xdr:rowOff>
    </xdr:from>
    <xdr:to>
      <xdr:col>19</xdr:col>
      <xdr:colOff>246960</xdr:colOff>
      <xdr:row>1223</xdr:row>
      <xdr:rowOff>161280</xdr:rowOff>
    </xdr:to>
    <xdr:pic>
      <xdr:nvPicPr>
        <xdr:cNvPr id="651" name="663 Imagen" descr="https://www10.bolivariano.com/banca_corporativa/imagenes/icono_acciones.png"/>
        <xdr:cNvPicPr/>
      </xdr:nvPicPr>
      <xdr:blipFill>
        <a:blip r:embed="rId652"/>
        <a:stretch/>
      </xdr:blipFill>
      <xdr:spPr>
        <a:xfrm>
          <a:off x="15234120" y="232816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1224</xdr:row>
      <xdr:rowOff>0</xdr:rowOff>
    </xdr:from>
    <xdr:to>
      <xdr:col>19</xdr:col>
      <xdr:colOff>246960</xdr:colOff>
      <xdr:row>1224</xdr:row>
      <xdr:rowOff>161280</xdr:rowOff>
    </xdr:to>
    <xdr:pic>
      <xdr:nvPicPr>
        <xdr:cNvPr id="652" name="664 Imagen" descr="https://www10.bolivariano.com/banca_corporativa/imagenes/icono_acciones.png"/>
        <xdr:cNvPicPr/>
      </xdr:nvPicPr>
      <xdr:blipFill>
        <a:blip r:embed="rId653"/>
        <a:stretch/>
      </xdr:blipFill>
      <xdr:spPr>
        <a:xfrm>
          <a:off x="15234120" y="233006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1265</xdr:row>
      <xdr:rowOff>360</xdr:rowOff>
    </xdr:from>
    <xdr:to>
      <xdr:col>19</xdr:col>
      <xdr:colOff>246960</xdr:colOff>
      <xdr:row>1265</xdr:row>
      <xdr:rowOff>161640</xdr:rowOff>
    </xdr:to>
    <xdr:pic>
      <xdr:nvPicPr>
        <xdr:cNvPr id="653" name="Imagen 98" descr=""/>
        <xdr:cNvPicPr/>
      </xdr:nvPicPr>
      <xdr:blipFill>
        <a:blip r:embed="rId654"/>
        <a:stretch/>
      </xdr:blipFill>
      <xdr:spPr>
        <a:xfrm>
          <a:off x="15234120" y="240827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1265</xdr:row>
      <xdr:rowOff>360</xdr:rowOff>
    </xdr:from>
    <xdr:to>
      <xdr:col>19</xdr:col>
      <xdr:colOff>246960</xdr:colOff>
      <xdr:row>1265</xdr:row>
      <xdr:rowOff>161640</xdr:rowOff>
    </xdr:to>
    <xdr:pic>
      <xdr:nvPicPr>
        <xdr:cNvPr id="654" name="Imagen 99" descr=""/>
        <xdr:cNvPicPr/>
      </xdr:nvPicPr>
      <xdr:blipFill>
        <a:blip r:embed="rId655"/>
        <a:stretch/>
      </xdr:blipFill>
      <xdr:spPr>
        <a:xfrm>
          <a:off x="15234120" y="240827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1266</xdr:row>
      <xdr:rowOff>360</xdr:rowOff>
    </xdr:from>
    <xdr:to>
      <xdr:col>19</xdr:col>
      <xdr:colOff>246960</xdr:colOff>
      <xdr:row>1266</xdr:row>
      <xdr:rowOff>161640</xdr:rowOff>
    </xdr:to>
    <xdr:pic>
      <xdr:nvPicPr>
        <xdr:cNvPr id="655" name="Imagen 100" descr=""/>
        <xdr:cNvPicPr/>
      </xdr:nvPicPr>
      <xdr:blipFill>
        <a:blip r:embed="rId656"/>
        <a:stretch/>
      </xdr:blipFill>
      <xdr:spPr>
        <a:xfrm>
          <a:off x="15234120" y="241017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1267</xdr:row>
      <xdr:rowOff>0</xdr:rowOff>
    </xdr:from>
    <xdr:to>
      <xdr:col>19</xdr:col>
      <xdr:colOff>246960</xdr:colOff>
      <xdr:row>1267</xdr:row>
      <xdr:rowOff>161280</xdr:rowOff>
    </xdr:to>
    <xdr:pic>
      <xdr:nvPicPr>
        <xdr:cNvPr id="656" name="Imagen 101" descr=""/>
        <xdr:cNvPicPr/>
      </xdr:nvPicPr>
      <xdr:blipFill>
        <a:blip r:embed="rId657"/>
        <a:stretch/>
      </xdr:blipFill>
      <xdr:spPr>
        <a:xfrm>
          <a:off x="15234120" y="241207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1268</xdr:row>
      <xdr:rowOff>0</xdr:rowOff>
    </xdr:from>
    <xdr:to>
      <xdr:col>19</xdr:col>
      <xdr:colOff>246960</xdr:colOff>
      <xdr:row>1268</xdr:row>
      <xdr:rowOff>161280</xdr:rowOff>
    </xdr:to>
    <xdr:pic>
      <xdr:nvPicPr>
        <xdr:cNvPr id="657" name="Imagen 102" descr=""/>
        <xdr:cNvPicPr/>
      </xdr:nvPicPr>
      <xdr:blipFill>
        <a:blip r:embed="rId658"/>
        <a:stretch/>
      </xdr:blipFill>
      <xdr:spPr>
        <a:xfrm>
          <a:off x="15234120" y="241398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1269</xdr:row>
      <xdr:rowOff>0</xdr:rowOff>
    </xdr:from>
    <xdr:to>
      <xdr:col>19</xdr:col>
      <xdr:colOff>246960</xdr:colOff>
      <xdr:row>1269</xdr:row>
      <xdr:rowOff>161280</xdr:rowOff>
    </xdr:to>
    <xdr:pic>
      <xdr:nvPicPr>
        <xdr:cNvPr id="658" name="Imagen 103" descr=""/>
        <xdr:cNvPicPr/>
      </xdr:nvPicPr>
      <xdr:blipFill>
        <a:blip r:embed="rId659"/>
        <a:stretch/>
      </xdr:blipFill>
      <xdr:spPr>
        <a:xfrm>
          <a:off x="15234120" y="241588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1270</xdr:row>
      <xdr:rowOff>360</xdr:rowOff>
    </xdr:from>
    <xdr:to>
      <xdr:col>19</xdr:col>
      <xdr:colOff>246960</xdr:colOff>
      <xdr:row>1270</xdr:row>
      <xdr:rowOff>161640</xdr:rowOff>
    </xdr:to>
    <xdr:pic>
      <xdr:nvPicPr>
        <xdr:cNvPr id="659" name="Imagen 104" descr=""/>
        <xdr:cNvPicPr/>
      </xdr:nvPicPr>
      <xdr:blipFill>
        <a:blip r:embed="rId660"/>
        <a:stretch/>
      </xdr:blipFill>
      <xdr:spPr>
        <a:xfrm>
          <a:off x="15234120" y="241779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1271</xdr:row>
      <xdr:rowOff>360</xdr:rowOff>
    </xdr:from>
    <xdr:to>
      <xdr:col>19</xdr:col>
      <xdr:colOff>246960</xdr:colOff>
      <xdr:row>1271</xdr:row>
      <xdr:rowOff>161640</xdr:rowOff>
    </xdr:to>
    <xdr:pic>
      <xdr:nvPicPr>
        <xdr:cNvPr id="660" name="Imagen 105" descr=""/>
        <xdr:cNvPicPr/>
      </xdr:nvPicPr>
      <xdr:blipFill>
        <a:blip r:embed="rId661"/>
        <a:stretch/>
      </xdr:blipFill>
      <xdr:spPr>
        <a:xfrm>
          <a:off x="15234120" y="241970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1272</xdr:row>
      <xdr:rowOff>360</xdr:rowOff>
    </xdr:from>
    <xdr:to>
      <xdr:col>19</xdr:col>
      <xdr:colOff>246960</xdr:colOff>
      <xdr:row>1272</xdr:row>
      <xdr:rowOff>161640</xdr:rowOff>
    </xdr:to>
    <xdr:pic>
      <xdr:nvPicPr>
        <xdr:cNvPr id="661" name="Imagen 106" descr=""/>
        <xdr:cNvPicPr/>
      </xdr:nvPicPr>
      <xdr:blipFill>
        <a:blip r:embed="rId662"/>
        <a:stretch/>
      </xdr:blipFill>
      <xdr:spPr>
        <a:xfrm>
          <a:off x="15234120" y="242160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1273</xdr:row>
      <xdr:rowOff>0</xdr:rowOff>
    </xdr:from>
    <xdr:to>
      <xdr:col>19</xdr:col>
      <xdr:colOff>246960</xdr:colOff>
      <xdr:row>1273</xdr:row>
      <xdr:rowOff>161280</xdr:rowOff>
    </xdr:to>
    <xdr:pic>
      <xdr:nvPicPr>
        <xdr:cNvPr id="662" name="Imagen 107" descr=""/>
        <xdr:cNvPicPr/>
      </xdr:nvPicPr>
      <xdr:blipFill>
        <a:blip r:embed="rId663"/>
        <a:stretch/>
      </xdr:blipFill>
      <xdr:spPr>
        <a:xfrm>
          <a:off x="15234120" y="242350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1274</xdr:row>
      <xdr:rowOff>0</xdr:rowOff>
    </xdr:from>
    <xdr:to>
      <xdr:col>19</xdr:col>
      <xdr:colOff>246960</xdr:colOff>
      <xdr:row>1274</xdr:row>
      <xdr:rowOff>161280</xdr:rowOff>
    </xdr:to>
    <xdr:pic>
      <xdr:nvPicPr>
        <xdr:cNvPr id="663" name="Imagen 108" descr=""/>
        <xdr:cNvPicPr/>
      </xdr:nvPicPr>
      <xdr:blipFill>
        <a:blip r:embed="rId664"/>
        <a:stretch/>
      </xdr:blipFill>
      <xdr:spPr>
        <a:xfrm>
          <a:off x="15234120" y="242541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1274</xdr:row>
      <xdr:rowOff>0</xdr:rowOff>
    </xdr:from>
    <xdr:to>
      <xdr:col>19</xdr:col>
      <xdr:colOff>246960</xdr:colOff>
      <xdr:row>1274</xdr:row>
      <xdr:rowOff>161280</xdr:rowOff>
    </xdr:to>
    <xdr:pic>
      <xdr:nvPicPr>
        <xdr:cNvPr id="664" name="Imagen 109" descr=""/>
        <xdr:cNvPicPr/>
      </xdr:nvPicPr>
      <xdr:blipFill>
        <a:blip r:embed="rId665"/>
        <a:stretch/>
      </xdr:blipFill>
      <xdr:spPr>
        <a:xfrm>
          <a:off x="15234120" y="242541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1275</xdr:row>
      <xdr:rowOff>0</xdr:rowOff>
    </xdr:from>
    <xdr:to>
      <xdr:col>19</xdr:col>
      <xdr:colOff>246960</xdr:colOff>
      <xdr:row>1275</xdr:row>
      <xdr:rowOff>161280</xdr:rowOff>
    </xdr:to>
    <xdr:pic>
      <xdr:nvPicPr>
        <xdr:cNvPr id="665" name="Imagen 110" descr=""/>
        <xdr:cNvPicPr/>
      </xdr:nvPicPr>
      <xdr:blipFill>
        <a:blip r:embed="rId666"/>
        <a:stretch/>
      </xdr:blipFill>
      <xdr:spPr>
        <a:xfrm>
          <a:off x="15234120" y="242731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1276</xdr:row>
      <xdr:rowOff>360</xdr:rowOff>
    </xdr:from>
    <xdr:to>
      <xdr:col>19</xdr:col>
      <xdr:colOff>246960</xdr:colOff>
      <xdr:row>1276</xdr:row>
      <xdr:rowOff>161640</xdr:rowOff>
    </xdr:to>
    <xdr:pic>
      <xdr:nvPicPr>
        <xdr:cNvPr id="666" name="Imagen 111" descr=""/>
        <xdr:cNvPicPr/>
      </xdr:nvPicPr>
      <xdr:blipFill>
        <a:blip r:embed="rId667"/>
        <a:stretch/>
      </xdr:blipFill>
      <xdr:spPr>
        <a:xfrm>
          <a:off x="15234120" y="242922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1277</xdr:row>
      <xdr:rowOff>360</xdr:rowOff>
    </xdr:from>
    <xdr:to>
      <xdr:col>19</xdr:col>
      <xdr:colOff>246960</xdr:colOff>
      <xdr:row>1277</xdr:row>
      <xdr:rowOff>161640</xdr:rowOff>
    </xdr:to>
    <xdr:pic>
      <xdr:nvPicPr>
        <xdr:cNvPr id="667" name="Imagen 112" descr=""/>
        <xdr:cNvPicPr/>
      </xdr:nvPicPr>
      <xdr:blipFill>
        <a:blip r:embed="rId668"/>
        <a:stretch/>
      </xdr:blipFill>
      <xdr:spPr>
        <a:xfrm>
          <a:off x="15234120" y="243113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1279</xdr:row>
      <xdr:rowOff>0</xdr:rowOff>
    </xdr:from>
    <xdr:to>
      <xdr:col>19</xdr:col>
      <xdr:colOff>246960</xdr:colOff>
      <xdr:row>1279</xdr:row>
      <xdr:rowOff>161280</xdr:rowOff>
    </xdr:to>
    <xdr:pic>
      <xdr:nvPicPr>
        <xdr:cNvPr id="668" name="Imagen 113" descr=""/>
        <xdr:cNvPicPr/>
      </xdr:nvPicPr>
      <xdr:blipFill>
        <a:blip r:embed="rId669"/>
        <a:stretch/>
      </xdr:blipFill>
      <xdr:spPr>
        <a:xfrm>
          <a:off x="15234120" y="243493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1279</xdr:row>
      <xdr:rowOff>0</xdr:rowOff>
    </xdr:from>
    <xdr:to>
      <xdr:col>19</xdr:col>
      <xdr:colOff>246960</xdr:colOff>
      <xdr:row>1279</xdr:row>
      <xdr:rowOff>161280</xdr:rowOff>
    </xdr:to>
    <xdr:pic>
      <xdr:nvPicPr>
        <xdr:cNvPr id="669" name="Imagen 114" descr=""/>
        <xdr:cNvPicPr/>
      </xdr:nvPicPr>
      <xdr:blipFill>
        <a:blip r:embed="rId670"/>
        <a:stretch/>
      </xdr:blipFill>
      <xdr:spPr>
        <a:xfrm>
          <a:off x="15234120" y="243493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1279</xdr:row>
      <xdr:rowOff>0</xdr:rowOff>
    </xdr:from>
    <xdr:to>
      <xdr:col>19</xdr:col>
      <xdr:colOff>246960</xdr:colOff>
      <xdr:row>1279</xdr:row>
      <xdr:rowOff>161280</xdr:rowOff>
    </xdr:to>
    <xdr:pic>
      <xdr:nvPicPr>
        <xdr:cNvPr id="670" name="Imagen 115" descr=""/>
        <xdr:cNvPicPr/>
      </xdr:nvPicPr>
      <xdr:blipFill>
        <a:blip r:embed="rId671"/>
        <a:stretch/>
      </xdr:blipFill>
      <xdr:spPr>
        <a:xfrm>
          <a:off x="15234120" y="243493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1280</xdr:row>
      <xdr:rowOff>0</xdr:rowOff>
    </xdr:from>
    <xdr:to>
      <xdr:col>19</xdr:col>
      <xdr:colOff>246960</xdr:colOff>
      <xdr:row>1280</xdr:row>
      <xdr:rowOff>161280</xdr:rowOff>
    </xdr:to>
    <xdr:pic>
      <xdr:nvPicPr>
        <xdr:cNvPr id="671" name="Imagen 116" descr=""/>
        <xdr:cNvPicPr/>
      </xdr:nvPicPr>
      <xdr:blipFill>
        <a:blip r:embed="rId672"/>
        <a:stretch/>
      </xdr:blipFill>
      <xdr:spPr>
        <a:xfrm>
          <a:off x="15234120" y="243684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1281</xdr:row>
      <xdr:rowOff>0</xdr:rowOff>
    </xdr:from>
    <xdr:to>
      <xdr:col>19</xdr:col>
      <xdr:colOff>246960</xdr:colOff>
      <xdr:row>1281</xdr:row>
      <xdr:rowOff>161280</xdr:rowOff>
    </xdr:to>
    <xdr:pic>
      <xdr:nvPicPr>
        <xdr:cNvPr id="672" name="Imagen 117" descr=""/>
        <xdr:cNvPicPr/>
      </xdr:nvPicPr>
      <xdr:blipFill>
        <a:blip r:embed="rId673"/>
        <a:stretch/>
      </xdr:blipFill>
      <xdr:spPr>
        <a:xfrm>
          <a:off x="15234120" y="243874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1282</xdr:row>
      <xdr:rowOff>360</xdr:rowOff>
    </xdr:from>
    <xdr:to>
      <xdr:col>19</xdr:col>
      <xdr:colOff>246960</xdr:colOff>
      <xdr:row>1282</xdr:row>
      <xdr:rowOff>161640</xdr:rowOff>
    </xdr:to>
    <xdr:pic>
      <xdr:nvPicPr>
        <xdr:cNvPr id="673" name="Imagen 118" descr=""/>
        <xdr:cNvPicPr/>
      </xdr:nvPicPr>
      <xdr:blipFill>
        <a:blip r:embed="rId674"/>
        <a:stretch/>
      </xdr:blipFill>
      <xdr:spPr>
        <a:xfrm>
          <a:off x="15234120" y="244065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1283</xdr:row>
      <xdr:rowOff>360</xdr:rowOff>
    </xdr:from>
    <xdr:to>
      <xdr:col>19</xdr:col>
      <xdr:colOff>246960</xdr:colOff>
      <xdr:row>1283</xdr:row>
      <xdr:rowOff>161640</xdr:rowOff>
    </xdr:to>
    <xdr:pic>
      <xdr:nvPicPr>
        <xdr:cNvPr id="674" name="Imagen 119" descr=""/>
        <xdr:cNvPicPr/>
      </xdr:nvPicPr>
      <xdr:blipFill>
        <a:blip r:embed="rId675"/>
        <a:stretch/>
      </xdr:blipFill>
      <xdr:spPr>
        <a:xfrm>
          <a:off x="15234120" y="244256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1285</xdr:row>
      <xdr:rowOff>0</xdr:rowOff>
    </xdr:from>
    <xdr:to>
      <xdr:col>19</xdr:col>
      <xdr:colOff>246960</xdr:colOff>
      <xdr:row>1285</xdr:row>
      <xdr:rowOff>161280</xdr:rowOff>
    </xdr:to>
    <xdr:pic>
      <xdr:nvPicPr>
        <xdr:cNvPr id="675" name="Imagen 120" descr=""/>
        <xdr:cNvPicPr/>
      </xdr:nvPicPr>
      <xdr:blipFill>
        <a:blip r:embed="rId676"/>
        <a:stretch/>
      </xdr:blipFill>
      <xdr:spPr>
        <a:xfrm>
          <a:off x="15234120" y="244636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1285</xdr:row>
      <xdr:rowOff>0</xdr:rowOff>
    </xdr:from>
    <xdr:to>
      <xdr:col>19</xdr:col>
      <xdr:colOff>246960</xdr:colOff>
      <xdr:row>1285</xdr:row>
      <xdr:rowOff>161280</xdr:rowOff>
    </xdr:to>
    <xdr:pic>
      <xdr:nvPicPr>
        <xdr:cNvPr id="676" name="Imagen 121" descr=""/>
        <xdr:cNvPicPr/>
      </xdr:nvPicPr>
      <xdr:blipFill>
        <a:blip r:embed="rId677"/>
        <a:stretch/>
      </xdr:blipFill>
      <xdr:spPr>
        <a:xfrm>
          <a:off x="15234120" y="244636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1286</xdr:row>
      <xdr:rowOff>0</xdr:rowOff>
    </xdr:from>
    <xdr:to>
      <xdr:col>19</xdr:col>
      <xdr:colOff>246960</xdr:colOff>
      <xdr:row>1286</xdr:row>
      <xdr:rowOff>161280</xdr:rowOff>
    </xdr:to>
    <xdr:pic>
      <xdr:nvPicPr>
        <xdr:cNvPr id="677" name="Imagen 122" descr=""/>
        <xdr:cNvPicPr/>
      </xdr:nvPicPr>
      <xdr:blipFill>
        <a:blip r:embed="rId678"/>
        <a:stretch/>
      </xdr:blipFill>
      <xdr:spPr>
        <a:xfrm>
          <a:off x="15234120" y="244827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1286</xdr:row>
      <xdr:rowOff>0</xdr:rowOff>
    </xdr:from>
    <xdr:to>
      <xdr:col>19</xdr:col>
      <xdr:colOff>246960</xdr:colOff>
      <xdr:row>1286</xdr:row>
      <xdr:rowOff>161280</xdr:rowOff>
    </xdr:to>
    <xdr:pic>
      <xdr:nvPicPr>
        <xdr:cNvPr id="678" name="Imagen 123" descr=""/>
        <xdr:cNvPicPr/>
      </xdr:nvPicPr>
      <xdr:blipFill>
        <a:blip r:embed="rId679"/>
        <a:stretch/>
      </xdr:blipFill>
      <xdr:spPr>
        <a:xfrm>
          <a:off x="15234120" y="244827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1287</xdr:row>
      <xdr:rowOff>0</xdr:rowOff>
    </xdr:from>
    <xdr:to>
      <xdr:col>19</xdr:col>
      <xdr:colOff>246960</xdr:colOff>
      <xdr:row>1287</xdr:row>
      <xdr:rowOff>161280</xdr:rowOff>
    </xdr:to>
    <xdr:pic>
      <xdr:nvPicPr>
        <xdr:cNvPr id="679" name="Imagen 124" descr=""/>
        <xdr:cNvPicPr/>
      </xdr:nvPicPr>
      <xdr:blipFill>
        <a:blip r:embed="rId680"/>
        <a:stretch/>
      </xdr:blipFill>
      <xdr:spPr>
        <a:xfrm>
          <a:off x="15234120" y="245017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1288</xdr:row>
      <xdr:rowOff>360</xdr:rowOff>
    </xdr:from>
    <xdr:to>
      <xdr:col>19</xdr:col>
      <xdr:colOff>246960</xdr:colOff>
      <xdr:row>1288</xdr:row>
      <xdr:rowOff>161640</xdr:rowOff>
    </xdr:to>
    <xdr:pic>
      <xdr:nvPicPr>
        <xdr:cNvPr id="680" name="Imagen 125" descr=""/>
        <xdr:cNvPicPr/>
      </xdr:nvPicPr>
      <xdr:blipFill>
        <a:blip r:embed="rId681"/>
        <a:stretch/>
      </xdr:blipFill>
      <xdr:spPr>
        <a:xfrm>
          <a:off x="15234120" y="245208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1288</xdr:row>
      <xdr:rowOff>360</xdr:rowOff>
    </xdr:from>
    <xdr:to>
      <xdr:col>19</xdr:col>
      <xdr:colOff>246960</xdr:colOff>
      <xdr:row>1288</xdr:row>
      <xdr:rowOff>161640</xdr:rowOff>
    </xdr:to>
    <xdr:pic>
      <xdr:nvPicPr>
        <xdr:cNvPr id="681" name="Imagen 126" descr=""/>
        <xdr:cNvPicPr/>
      </xdr:nvPicPr>
      <xdr:blipFill>
        <a:blip r:embed="rId682"/>
        <a:stretch/>
      </xdr:blipFill>
      <xdr:spPr>
        <a:xfrm>
          <a:off x="15234120" y="245208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1285</xdr:row>
      <xdr:rowOff>0</xdr:rowOff>
    </xdr:from>
    <xdr:to>
      <xdr:col>19</xdr:col>
      <xdr:colOff>246960</xdr:colOff>
      <xdr:row>1285</xdr:row>
      <xdr:rowOff>161280</xdr:rowOff>
    </xdr:to>
    <xdr:pic>
      <xdr:nvPicPr>
        <xdr:cNvPr id="682" name="Imagen 127" descr=""/>
        <xdr:cNvPicPr/>
      </xdr:nvPicPr>
      <xdr:blipFill>
        <a:blip r:embed="rId683"/>
        <a:stretch/>
      </xdr:blipFill>
      <xdr:spPr>
        <a:xfrm>
          <a:off x="15234120" y="244636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1286</xdr:row>
      <xdr:rowOff>0</xdr:rowOff>
    </xdr:from>
    <xdr:to>
      <xdr:col>19</xdr:col>
      <xdr:colOff>246960</xdr:colOff>
      <xdr:row>1286</xdr:row>
      <xdr:rowOff>161280</xdr:rowOff>
    </xdr:to>
    <xdr:pic>
      <xdr:nvPicPr>
        <xdr:cNvPr id="683" name="Imagen 128" descr=""/>
        <xdr:cNvPicPr/>
      </xdr:nvPicPr>
      <xdr:blipFill>
        <a:blip r:embed="rId684"/>
        <a:stretch/>
      </xdr:blipFill>
      <xdr:spPr>
        <a:xfrm>
          <a:off x="15234120" y="244827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1286</xdr:row>
      <xdr:rowOff>0</xdr:rowOff>
    </xdr:from>
    <xdr:to>
      <xdr:col>19</xdr:col>
      <xdr:colOff>246960</xdr:colOff>
      <xdr:row>1286</xdr:row>
      <xdr:rowOff>161280</xdr:rowOff>
    </xdr:to>
    <xdr:pic>
      <xdr:nvPicPr>
        <xdr:cNvPr id="684" name="Imagen 129" descr=""/>
        <xdr:cNvPicPr/>
      </xdr:nvPicPr>
      <xdr:blipFill>
        <a:blip r:embed="rId685"/>
        <a:stretch/>
      </xdr:blipFill>
      <xdr:spPr>
        <a:xfrm>
          <a:off x="15234120" y="244827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1288</xdr:row>
      <xdr:rowOff>360</xdr:rowOff>
    </xdr:from>
    <xdr:to>
      <xdr:col>19</xdr:col>
      <xdr:colOff>246960</xdr:colOff>
      <xdr:row>1288</xdr:row>
      <xdr:rowOff>161640</xdr:rowOff>
    </xdr:to>
    <xdr:pic>
      <xdr:nvPicPr>
        <xdr:cNvPr id="685" name="Imagen 130" descr=""/>
        <xdr:cNvPicPr/>
      </xdr:nvPicPr>
      <xdr:blipFill>
        <a:blip r:embed="rId686"/>
        <a:stretch/>
      </xdr:blipFill>
      <xdr:spPr>
        <a:xfrm>
          <a:off x="15234120" y="245208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1289</xdr:row>
      <xdr:rowOff>360</xdr:rowOff>
    </xdr:from>
    <xdr:to>
      <xdr:col>19</xdr:col>
      <xdr:colOff>246960</xdr:colOff>
      <xdr:row>1289</xdr:row>
      <xdr:rowOff>161640</xdr:rowOff>
    </xdr:to>
    <xdr:pic>
      <xdr:nvPicPr>
        <xdr:cNvPr id="686" name="Imagen 131" descr=""/>
        <xdr:cNvPicPr/>
      </xdr:nvPicPr>
      <xdr:blipFill>
        <a:blip r:embed="rId687"/>
        <a:stretch/>
      </xdr:blipFill>
      <xdr:spPr>
        <a:xfrm>
          <a:off x="15234120" y="245399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1289</xdr:row>
      <xdr:rowOff>360</xdr:rowOff>
    </xdr:from>
    <xdr:to>
      <xdr:col>19</xdr:col>
      <xdr:colOff>246960</xdr:colOff>
      <xdr:row>1289</xdr:row>
      <xdr:rowOff>161640</xdr:rowOff>
    </xdr:to>
    <xdr:pic>
      <xdr:nvPicPr>
        <xdr:cNvPr id="687" name="Imagen 132" descr=""/>
        <xdr:cNvPicPr/>
      </xdr:nvPicPr>
      <xdr:blipFill>
        <a:blip r:embed="rId688"/>
        <a:stretch/>
      </xdr:blipFill>
      <xdr:spPr>
        <a:xfrm>
          <a:off x="15234120" y="245399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1291</xdr:row>
      <xdr:rowOff>0</xdr:rowOff>
    </xdr:from>
    <xdr:to>
      <xdr:col>19</xdr:col>
      <xdr:colOff>246960</xdr:colOff>
      <xdr:row>1291</xdr:row>
      <xdr:rowOff>161280</xdr:rowOff>
    </xdr:to>
    <xdr:pic>
      <xdr:nvPicPr>
        <xdr:cNvPr id="688" name="Imagen 133" descr=""/>
        <xdr:cNvPicPr/>
      </xdr:nvPicPr>
      <xdr:blipFill>
        <a:blip r:embed="rId689"/>
        <a:stretch/>
      </xdr:blipFill>
      <xdr:spPr>
        <a:xfrm>
          <a:off x="15234120" y="245779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1291</xdr:row>
      <xdr:rowOff>0</xdr:rowOff>
    </xdr:from>
    <xdr:to>
      <xdr:col>19</xdr:col>
      <xdr:colOff>246960</xdr:colOff>
      <xdr:row>1291</xdr:row>
      <xdr:rowOff>161280</xdr:rowOff>
    </xdr:to>
    <xdr:pic>
      <xdr:nvPicPr>
        <xdr:cNvPr id="689" name="Imagen 134" descr=""/>
        <xdr:cNvPicPr/>
      </xdr:nvPicPr>
      <xdr:blipFill>
        <a:blip r:embed="rId690"/>
        <a:stretch/>
      </xdr:blipFill>
      <xdr:spPr>
        <a:xfrm>
          <a:off x="15234120" y="245779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1292</xdr:row>
      <xdr:rowOff>0</xdr:rowOff>
    </xdr:from>
    <xdr:to>
      <xdr:col>19</xdr:col>
      <xdr:colOff>246960</xdr:colOff>
      <xdr:row>1292</xdr:row>
      <xdr:rowOff>161280</xdr:rowOff>
    </xdr:to>
    <xdr:pic>
      <xdr:nvPicPr>
        <xdr:cNvPr id="690" name="Imagen 135" descr=""/>
        <xdr:cNvPicPr/>
      </xdr:nvPicPr>
      <xdr:blipFill>
        <a:blip r:embed="rId691"/>
        <a:stretch/>
      </xdr:blipFill>
      <xdr:spPr>
        <a:xfrm>
          <a:off x="15234120" y="245970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1294</xdr:row>
      <xdr:rowOff>360</xdr:rowOff>
    </xdr:from>
    <xdr:to>
      <xdr:col>19</xdr:col>
      <xdr:colOff>246960</xdr:colOff>
      <xdr:row>1294</xdr:row>
      <xdr:rowOff>161640</xdr:rowOff>
    </xdr:to>
    <xdr:pic>
      <xdr:nvPicPr>
        <xdr:cNvPr id="691" name="Imagen 136" descr=""/>
        <xdr:cNvPicPr/>
      </xdr:nvPicPr>
      <xdr:blipFill>
        <a:blip r:embed="rId692"/>
        <a:stretch/>
      </xdr:blipFill>
      <xdr:spPr>
        <a:xfrm>
          <a:off x="15234120" y="246351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1294</xdr:row>
      <xdr:rowOff>360</xdr:rowOff>
    </xdr:from>
    <xdr:to>
      <xdr:col>19</xdr:col>
      <xdr:colOff>246960</xdr:colOff>
      <xdr:row>1294</xdr:row>
      <xdr:rowOff>161640</xdr:rowOff>
    </xdr:to>
    <xdr:pic>
      <xdr:nvPicPr>
        <xdr:cNvPr id="692" name="Imagen 137" descr=""/>
        <xdr:cNvPicPr/>
      </xdr:nvPicPr>
      <xdr:blipFill>
        <a:blip r:embed="rId693"/>
        <a:stretch/>
      </xdr:blipFill>
      <xdr:spPr>
        <a:xfrm>
          <a:off x="15234120" y="246351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1295</xdr:row>
      <xdr:rowOff>360</xdr:rowOff>
    </xdr:from>
    <xdr:to>
      <xdr:col>19</xdr:col>
      <xdr:colOff>246960</xdr:colOff>
      <xdr:row>1295</xdr:row>
      <xdr:rowOff>161640</xdr:rowOff>
    </xdr:to>
    <xdr:pic>
      <xdr:nvPicPr>
        <xdr:cNvPr id="693" name="Imagen 138" descr=""/>
        <xdr:cNvPicPr/>
      </xdr:nvPicPr>
      <xdr:blipFill>
        <a:blip r:embed="rId694"/>
        <a:stretch/>
      </xdr:blipFill>
      <xdr:spPr>
        <a:xfrm>
          <a:off x="15234120" y="246542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1295</xdr:row>
      <xdr:rowOff>360</xdr:rowOff>
    </xdr:from>
    <xdr:to>
      <xdr:col>19</xdr:col>
      <xdr:colOff>246960</xdr:colOff>
      <xdr:row>1295</xdr:row>
      <xdr:rowOff>161640</xdr:rowOff>
    </xdr:to>
    <xdr:pic>
      <xdr:nvPicPr>
        <xdr:cNvPr id="694" name="Imagen 139" descr=""/>
        <xdr:cNvPicPr/>
      </xdr:nvPicPr>
      <xdr:blipFill>
        <a:blip r:embed="rId695"/>
        <a:stretch/>
      </xdr:blipFill>
      <xdr:spPr>
        <a:xfrm>
          <a:off x="15234120" y="246542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1296</xdr:row>
      <xdr:rowOff>360</xdr:rowOff>
    </xdr:from>
    <xdr:to>
      <xdr:col>19</xdr:col>
      <xdr:colOff>246960</xdr:colOff>
      <xdr:row>1296</xdr:row>
      <xdr:rowOff>161640</xdr:rowOff>
    </xdr:to>
    <xdr:pic>
      <xdr:nvPicPr>
        <xdr:cNvPr id="695" name="Imagen 140" descr=""/>
        <xdr:cNvPicPr/>
      </xdr:nvPicPr>
      <xdr:blipFill>
        <a:blip r:embed="rId696"/>
        <a:stretch/>
      </xdr:blipFill>
      <xdr:spPr>
        <a:xfrm>
          <a:off x="15234120" y="246732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1297</xdr:row>
      <xdr:rowOff>0</xdr:rowOff>
    </xdr:from>
    <xdr:to>
      <xdr:col>19</xdr:col>
      <xdr:colOff>246960</xdr:colOff>
      <xdr:row>1297</xdr:row>
      <xdr:rowOff>161280</xdr:rowOff>
    </xdr:to>
    <xdr:pic>
      <xdr:nvPicPr>
        <xdr:cNvPr id="696" name="Imagen 141" descr=""/>
        <xdr:cNvPicPr/>
      </xdr:nvPicPr>
      <xdr:blipFill>
        <a:blip r:embed="rId697"/>
        <a:stretch/>
      </xdr:blipFill>
      <xdr:spPr>
        <a:xfrm>
          <a:off x="15234120" y="246922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1299</xdr:row>
      <xdr:rowOff>0</xdr:rowOff>
    </xdr:from>
    <xdr:to>
      <xdr:col>19</xdr:col>
      <xdr:colOff>246960</xdr:colOff>
      <xdr:row>1299</xdr:row>
      <xdr:rowOff>161280</xdr:rowOff>
    </xdr:to>
    <xdr:pic>
      <xdr:nvPicPr>
        <xdr:cNvPr id="697" name="45 Imagen" descr="https://www10.bolivariano.com/banca_corporativa/imagenes/icono_acciones.png"/>
        <xdr:cNvPicPr/>
      </xdr:nvPicPr>
      <xdr:blipFill>
        <a:blip r:embed="rId698"/>
        <a:stretch/>
      </xdr:blipFill>
      <xdr:spPr>
        <a:xfrm>
          <a:off x="15234120" y="247303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1299</xdr:row>
      <xdr:rowOff>0</xdr:rowOff>
    </xdr:from>
    <xdr:to>
      <xdr:col>19</xdr:col>
      <xdr:colOff>246960</xdr:colOff>
      <xdr:row>1299</xdr:row>
      <xdr:rowOff>161280</xdr:rowOff>
    </xdr:to>
    <xdr:pic>
      <xdr:nvPicPr>
        <xdr:cNvPr id="698" name="46 Imagen" descr="https://www10.bolivariano.com/banca_corporativa/imagenes/icono_acciones.png"/>
        <xdr:cNvPicPr/>
      </xdr:nvPicPr>
      <xdr:blipFill>
        <a:blip r:embed="rId699"/>
        <a:stretch/>
      </xdr:blipFill>
      <xdr:spPr>
        <a:xfrm>
          <a:off x="15234120" y="247303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1300</xdr:row>
      <xdr:rowOff>360</xdr:rowOff>
    </xdr:from>
    <xdr:to>
      <xdr:col>19</xdr:col>
      <xdr:colOff>246960</xdr:colOff>
      <xdr:row>1300</xdr:row>
      <xdr:rowOff>161640</xdr:rowOff>
    </xdr:to>
    <xdr:pic>
      <xdr:nvPicPr>
        <xdr:cNvPr id="699" name="47 Imagen" descr="https://www10.bolivariano.com/banca_corporativa/imagenes/icono_acciones.png"/>
        <xdr:cNvPicPr/>
      </xdr:nvPicPr>
      <xdr:blipFill>
        <a:blip r:embed="rId700"/>
        <a:stretch/>
      </xdr:blipFill>
      <xdr:spPr>
        <a:xfrm>
          <a:off x="15234120" y="247494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1301</xdr:row>
      <xdr:rowOff>360</xdr:rowOff>
    </xdr:from>
    <xdr:to>
      <xdr:col>19</xdr:col>
      <xdr:colOff>246960</xdr:colOff>
      <xdr:row>1301</xdr:row>
      <xdr:rowOff>161640</xdr:rowOff>
    </xdr:to>
    <xdr:pic>
      <xdr:nvPicPr>
        <xdr:cNvPr id="700" name="48 Imagen" descr="https://www10.bolivariano.com/banca_corporativa/imagenes/icono_acciones.png"/>
        <xdr:cNvPicPr/>
      </xdr:nvPicPr>
      <xdr:blipFill>
        <a:blip r:embed="rId701"/>
        <a:stretch/>
      </xdr:blipFill>
      <xdr:spPr>
        <a:xfrm>
          <a:off x="15234120" y="247685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1302</xdr:row>
      <xdr:rowOff>360</xdr:rowOff>
    </xdr:from>
    <xdr:to>
      <xdr:col>19</xdr:col>
      <xdr:colOff>246960</xdr:colOff>
      <xdr:row>1302</xdr:row>
      <xdr:rowOff>161640</xdr:rowOff>
    </xdr:to>
    <xdr:pic>
      <xdr:nvPicPr>
        <xdr:cNvPr id="701" name="49 Imagen" descr="https://www10.bolivariano.com/banca_corporativa/imagenes/icono_acciones.png"/>
        <xdr:cNvPicPr/>
      </xdr:nvPicPr>
      <xdr:blipFill>
        <a:blip r:embed="rId702"/>
        <a:stretch/>
      </xdr:blipFill>
      <xdr:spPr>
        <a:xfrm>
          <a:off x="15234120" y="247875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1303</xdr:row>
      <xdr:rowOff>0</xdr:rowOff>
    </xdr:from>
    <xdr:to>
      <xdr:col>19</xdr:col>
      <xdr:colOff>246960</xdr:colOff>
      <xdr:row>1303</xdr:row>
      <xdr:rowOff>161280</xdr:rowOff>
    </xdr:to>
    <xdr:pic>
      <xdr:nvPicPr>
        <xdr:cNvPr id="702" name="50 Imagen" descr="https://www10.bolivariano.com/banca_corporativa/imagenes/icono_acciones.png"/>
        <xdr:cNvPicPr/>
      </xdr:nvPicPr>
      <xdr:blipFill>
        <a:blip r:embed="rId703"/>
        <a:stretch/>
      </xdr:blipFill>
      <xdr:spPr>
        <a:xfrm>
          <a:off x="15234120" y="248065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1304</xdr:row>
      <xdr:rowOff>0</xdr:rowOff>
    </xdr:from>
    <xdr:to>
      <xdr:col>19</xdr:col>
      <xdr:colOff>246960</xdr:colOff>
      <xdr:row>1304</xdr:row>
      <xdr:rowOff>161280</xdr:rowOff>
    </xdr:to>
    <xdr:pic>
      <xdr:nvPicPr>
        <xdr:cNvPr id="703" name="51 Imagen" descr="https://www10.bolivariano.com/banca_corporativa/imagenes/icono_acciones.png"/>
        <xdr:cNvPicPr/>
      </xdr:nvPicPr>
      <xdr:blipFill>
        <a:blip r:embed="rId704"/>
        <a:stretch/>
      </xdr:blipFill>
      <xdr:spPr>
        <a:xfrm>
          <a:off x="15234120" y="248256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1305</xdr:row>
      <xdr:rowOff>0</xdr:rowOff>
    </xdr:from>
    <xdr:to>
      <xdr:col>19</xdr:col>
      <xdr:colOff>246960</xdr:colOff>
      <xdr:row>1305</xdr:row>
      <xdr:rowOff>161280</xdr:rowOff>
    </xdr:to>
    <xdr:pic>
      <xdr:nvPicPr>
        <xdr:cNvPr id="704" name="52 Imagen" descr="https://www10.bolivariano.com/banca_corporativa/imagenes/icono_acciones.png"/>
        <xdr:cNvPicPr/>
      </xdr:nvPicPr>
      <xdr:blipFill>
        <a:blip r:embed="rId705"/>
        <a:stretch/>
      </xdr:blipFill>
      <xdr:spPr>
        <a:xfrm>
          <a:off x="15234120" y="248446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1306</xdr:row>
      <xdr:rowOff>360</xdr:rowOff>
    </xdr:from>
    <xdr:to>
      <xdr:col>19</xdr:col>
      <xdr:colOff>246960</xdr:colOff>
      <xdr:row>1306</xdr:row>
      <xdr:rowOff>161640</xdr:rowOff>
    </xdr:to>
    <xdr:pic>
      <xdr:nvPicPr>
        <xdr:cNvPr id="705" name="53 Imagen" descr="https://www10.bolivariano.com/banca_corporativa/imagenes/icono_acciones.png"/>
        <xdr:cNvPicPr/>
      </xdr:nvPicPr>
      <xdr:blipFill>
        <a:blip r:embed="rId706"/>
        <a:stretch/>
      </xdr:blipFill>
      <xdr:spPr>
        <a:xfrm>
          <a:off x="15234120" y="248637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1307</xdr:row>
      <xdr:rowOff>360</xdr:rowOff>
    </xdr:from>
    <xdr:to>
      <xdr:col>19</xdr:col>
      <xdr:colOff>246960</xdr:colOff>
      <xdr:row>1307</xdr:row>
      <xdr:rowOff>161640</xdr:rowOff>
    </xdr:to>
    <xdr:pic>
      <xdr:nvPicPr>
        <xdr:cNvPr id="706" name="Imagen 151" descr=""/>
        <xdr:cNvPicPr/>
      </xdr:nvPicPr>
      <xdr:blipFill>
        <a:blip r:embed="rId707"/>
        <a:stretch/>
      </xdr:blipFill>
      <xdr:spPr>
        <a:xfrm>
          <a:off x="15234120" y="248828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1307</xdr:row>
      <xdr:rowOff>360</xdr:rowOff>
    </xdr:from>
    <xdr:to>
      <xdr:col>19</xdr:col>
      <xdr:colOff>246960</xdr:colOff>
      <xdr:row>1307</xdr:row>
      <xdr:rowOff>161640</xdr:rowOff>
    </xdr:to>
    <xdr:pic>
      <xdr:nvPicPr>
        <xdr:cNvPr id="707" name="Imagen 152" descr=""/>
        <xdr:cNvPicPr/>
      </xdr:nvPicPr>
      <xdr:blipFill>
        <a:blip r:embed="rId708"/>
        <a:stretch/>
      </xdr:blipFill>
      <xdr:spPr>
        <a:xfrm>
          <a:off x="15234120" y="248828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1308</xdr:row>
      <xdr:rowOff>360</xdr:rowOff>
    </xdr:from>
    <xdr:to>
      <xdr:col>19</xdr:col>
      <xdr:colOff>246960</xdr:colOff>
      <xdr:row>1308</xdr:row>
      <xdr:rowOff>161640</xdr:rowOff>
    </xdr:to>
    <xdr:pic>
      <xdr:nvPicPr>
        <xdr:cNvPr id="708" name="Imagen 153" descr=""/>
        <xdr:cNvPicPr/>
      </xdr:nvPicPr>
      <xdr:blipFill>
        <a:blip r:embed="rId709"/>
        <a:stretch/>
      </xdr:blipFill>
      <xdr:spPr>
        <a:xfrm>
          <a:off x="15234120" y="249018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1309</xdr:row>
      <xdr:rowOff>0</xdr:rowOff>
    </xdr:from>
    <xdr:to>
      <xdr:col>19</xdr:col>
      <xdr:colOff>246960</xdr:colOff>
      <xdr:row>1309</xdr:row>
      <xdr:rowOff>161280</xdr:rowOff>
    </xdr:to>
    <xdr:pic>
      <xdr:nvPicPr>
        <xdr:cNvPr id="709" name="Imagen 154" descr=""/>
        <xdr:cNvPicPr/>
      </xdr:nvPicPr>
      <xdr:blipFill>
        <a:blip r:embed="rId710"/>
        <a:stretch/>
      </xdr:blipFill>
      <xdr:spPr>
        <a:xfrm>
          <a:off x="15234120" y="249208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1309</xdr:row>
      <xdr:rowOff>0</xdr:rowOff>
    </xdr:from>
    <xdr:to>
      <xdr:col>19</xdr:col>
      <xdr:colOff>246960</xdr:colOff>
      <xdr:row>1309</xdr:row>
      <xdr:rowOff>161280</xdr:rowOff>
    </xdr:to>
    <xdr:pic>
      <xdr:nvPicPr>
        <xdr:cNvPr id="710" name="Imagen 155" descr=""/>
        <xdr:cNvPicPr/>
      </xdr:nvPicPr>
      <xdr:blipFill>
        <a:blip r:embed="rId711"/>
        <a:stretch/>
      </xdr:blipFill>
      <xdr:spPr>
        <a:xfrm>
          <a:off x="15234120" y="249208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1310</xdr:row>
      <xdr:rowOff>0</xdr:rowOff>
    </xdr:from>
    <xdr:to>
      <xdr:col>19</xdr:col>
      <xdr:colOff>246960</xdr:colOff>
      <xdr:row>1310</xdr:row>
      <xdr:rowOff>161280</xdr:rowOff>
    </xdr:to>
    <xdr:pic>
      <xdr:nvPicPr>
        <xdr:cNvPr id="711" name="Imagen 156" descr=""/>
        <xdr:cNvPicPr/>
      </xdr:nvPicPr>
      <xdr:blipFill>
        <a:blip r:embed="rId712"/>
        <a:stretch/>
      </xdr:blipFill>
      <xdr:spPr>
        <a:xfrm>
          <a:off x="15234120" y="249399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1311</xdr:row>
      <xdr:rowOff>0</xdr:rowOff>
    </xdr:from>
    <xdr:to>
      <xdr:col>19</xdr:col>
      <xdr:colOff>246960</xdr:colOff>
      <xdr:row>1311</xdr:row>
      <xdr:rowOff>161280</xdr:rowOff>
    </xdr:to>
    <xdr:pic>
      <xdr:nvPicPr>
        <xdr:cNvPr id="712" name="Imagen 157" descr=""/>
        <xdr:cNvPicPr/>
      </xdr:nvPicPr>
      <xdr:blipFill>
        <a:blip r:embed="rId713"/>
        <a:stretch/>
      </xdr:blipFill>
      <xdr:spPr>
        <a:xfrm>
          <a:off x="15234120" y="249589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1312</xdr:row>
      <xdr:rowOff>360</xdr:rowOff>
    </xdr:from>
    <xdr:to>
      <xdr:col>19</xdr:col>
      <xdr:colOff>246960</xdr:colOff>
      <xdr:row>1312</xdr:row>
      <xdr:rowOff>161640</xdr:rowOff>
    </xdr:to>
    <xdr:pic>
      <xdr:nvPicPr>
        <xdr:cNvPr id="713" name="Imagen 158" descr=""/>
        <xdr:cNvPicPr/>
      </xdr:nvPicPr>
      <xdr:blipFill>
        <a:blip r:embed="rId714"/>
        <a:stretch/>
      </xdr:blipFill>
      <xdr:spPr>
        <a:xfrm>
          <a:off x="15234120" y="249780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1313</xdr:row>
      <xdr:rowOff>360</xdr:rowOff>
    </xdr:from>
    <xdr:to>
      <xdr:col>19</xdr:col>
      <xdr:colOff>246960</xdr:colOff>
      <xdr:row>1313</xdr:row>
      <xdr:rowOff>161640</xdr:rowOff>
    </xdr:to>
    <xdr:pic>
      <xdr:nvPicPr>
        <xdr:cNvPr id="714" name="Imagen 159" descr=""/>
        <xdr:cNvPicPr/>
      </xdr:nvPicPr>
      <xdr:blipFill>
        <a:blip r:embed="rId715"/>
        <a:stretch/>
      </xdr:blipFill>
      <xdr:spPr>
        <a:xfrm>
          <a:off x="15234120" y="249971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1314</xdr:row>
      <xdr:rowOff>360</xdr:rowOff>
    </xdr:from>
    <xdr:to>
      <xdr:col>19</xdr:col>
      <xdr:colOff>246960</xdr:colOff>
      <xdr:row>1314</xdr:row>
      <xdr:rowOff>161640</xdr:rowOff>
    </xdr:to>
    <xdr:pic>
      <xdr:nvPicPr>
        <xdr:cNvPr id="715" name="Imagen 160" descr=""/>
        <xdr:cNvPicPr/>
      </xdr:nvPicPr>
      <xdr:blipFill>
        <a:blip r:embed="rId716"/>
        <a:stretch/>
      </xdr:blipFill>
      <xdr:spPr>
        <a:xfrm>
          <a:off x="15234120" y="250161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1315</xdr:row>
      <xdr:rowOff>0</xdr:rowOff>
    </xdr:from>
    <xdr:to>
      <xdr:col>19</xdr:col>
      <xdr:colOff>246960</xdr:colOff>
      <xdr:row>1315</xdr:row>
      <xdr:rowOff>161280</xdr:rowOff>
    </xdr:to>
    <xdr:pic>
      <xdr:nvPicPr>
        <xdr:cNvPr id="716" name="Imagen 161" descr=""/>
        <xdr:cNvPicPr/>
      </xdr:nvPicPr>
      <xdr:blipFill>
        <a:blip r:embed="rId717"/>
        <a:stretch/>
      </xdr:blipFill>
      <xdr:spPr>
        <a:xfrm>
          <a:off x="15234120" y="250351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1315</xdr:row>
      <xdr:rowOff>0</xdr:rowOff>
    </xdr:from>
    <xdr:to>
      <xdr:col>19</xdr:col>
      <xdr:colOff>246960</xdr:colOff>
      <xdr:row>1315</xdr:row>
      <xdr:rowOff>161280</xdr:rowOff>
    </xdr:to>
    <xdr:pic>
      <xdr:nvPicPr>
        <xdr:cNvPr id="717" name="Imagen 162" descr=""/>
        <xdr:cNvPicPr/>
      </xdr:nvPicPr>
      <xdr:blipFill>
        <a:blip r:embed="rId718"/>
        <a:stretch/>
      </xdr:blipFill>
      <xdr:spPr>
        <a:xfrm>
          <a:off x="15234120" y="250351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1315</xdr:row>
      <xdr:rowOff>0</xdr:rowOff>
    </xdr:from>
    <xdr:to>
      <xdr:col>19</xdr:col>
      <xdr:colOff>246960</xdr:colOff>
      <xdr:row>1315</xdr:row>
      <xdr:rowOff>161280</xdr:rowOff>
    </xdr:to>
    <xdr:pic>
      <xdr:nvPicPr>
        <xdr:cNvPr id="718" name="Imagen 163" descr=""/>
        <xdr:cNvPicPr/>
      </xdr:nvPicPr>
      <xdr:blipFill>
        <a:blip r:embed="rId719"/>
        <a:stretch/>
      </xdr:blipFill>
      <xdr:spPr>
        <a:xfrm>
          <a:off x="15234120" y="250351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1316</xdr:row>
      <xdr:rowOff>0</xdr:rowOff>
    </xdr:from>
    <xdr:to>
      <xdr:col>19</xdr:col>
      <xdr:colOff>246960</xdr:colOff>
      <xdr:row>1316</xdr:row>
      <xdr:rowOff>161280</xdr:rowOff>
    </xdr:to>
    <xdr:pic>
      <xdr:nvPicPr>
        <xdr:cNvPr id="719" name="Imagen 164" descr=""/>
        <xdr:cNvPicPr/>
      </xdr:nvPicPr>
      <xdr:blipFill>
        <a:blip r:embed="rId720"/>
        <a:stretch/>
      </xdr:blipFill>
      <xdr:spPr>
        <a:xfrm>
          <a:off x="15234120" y="250542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1318</xdr:row>
      <xdr:rowOff>360</xdr:rowOff>
    </xdr:from>
    <xdr:to>
      <xdr:col>19</xdr:col>
      <xdr:colOff>246960</xdr:colOff>
      <xdr:row>1318</xdr:row>
      <xdr:rowOff>161640</xdr:rowOff>
    </xdr:to>
    <xdr:pic>
      <xdr:nvPicPr>
        <xdr:cNvPr id="720" name="Imagen 165" descr=""/>
        <xdr:cNvPicPr/>
      </xdr:nvPicPr>
      <xdr:blipFill>
        <a:blip r:embed="rId721"/>
        <a:stretch/>
      </xdr:blipFill>
      <xdr:spPr>
        <a:xfrm>
          <a:off x="15234120" y="250923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1319</xdr:row>
      <xdr:rowOff>360</xdr:rowOff>
    </xdr:from>
    <xdr:to>
      <xdr:col>19</xdr:col>
      <xdr:colOff>246960</xdr:colOff>
      <xdr:row>1319</xdr:row>
      <xdr:rowOff>161640</xdr:rowOff>
    </xdr:to>
    <xdr:pic>
      <xdr:nvPicPr>
        <xdr:cNvPr id="721" name="Imagen 166" descr=""/>
        <xdr:cNvPicPr/>
      </xdr:nvPicPr>
      <xdr:blipFill>
        <a:blip r:embed="rId722"/>
        <a:stretch/>
      </xdr:blipFill>
      <xdr:spPr>
        <a:xfrm>
          <a:off x="15234120" y="251114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1319</xdr:row>
      <xdr:rowOff>360</xdr:rowOff>
    </xdr:from>
    <xdr:to>
      <xdr:col>19</xdr:col>
      <xdr:colOff>246960</xdr:colOff>
      <xdr:row>1319</xdr:row>
      <xdr:rowOff>161640</xdr:rowOff>
    </xdr:to>
    <xdr:pic>
      <xdr:nvPicPr>
        <xdr:cNvPr id="722" name="Imagen 167" descr=""/>
        <xdr:cNvPicPr/>
      </xdr:nvPicPr>
      <xdr:blipFill>
        <a:blip r:embed="rId723"/>
        <a:stretch/>
      </xdr:blipFill>
      <xdr:spPr>
        <a:xfrm>
          <a:off x="15234120" y="251114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1320</xdr:row>
      <xdr:rowOff>360</xdr:rowOff>
    </xdr:from>
    <xdr:to>
      <xdr:col>19</xdr:col>
      <xdr:colOff>246960</xdr:colOff>
      <xdr:row>1320</xdr:row>
      <xdr:rowOff>161640</xdr:rowOff>
    </xdr:to>
    <xdr:pic>
      <xdr:nvPicPr>
        <xdr:cNvPr id="723" name="Imagen 168" descr=""/>
        <xdr:cNvPicPr/>
      </xdr:nvPicPr>
      <xdr:blipFill>
        <a:blip r:embed="rId724"/>
        <a:stretch/>
      </xdr:blipFill>
      <xdr:spPr>
        <a:xfrm>
          <a:off x="15234120" y="251304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1321</xdr:row>
      <xdr:rowOff>0</xdr:rowOff>
    </xdr:from>
    <xdr:to>
      <xdr:col>19</xdr:col>
      <xdr:colOff>246960</xdr:colOff>
      <xdr:row>1321</xdr:row>
      <xdr:rowOff>161280</xdr:rowOff>
    </xdr:to>
    <xdr:pic>
      <xdr:nvPicPr>
        <xdr:cNvPr id="724" name="Imagen 169" descr=""/>
        <xdr:cNvPicPr/>
      </xdr:nvPicPr>
      <xdr:blipFill>
        <a:blip r:embed="rId725"/>
        <a:stretch/>
      </xdr:blipFill>
      <xdr:spPr>
        <a:xfrm>
          <a:off x="15234120" y="251494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1322</xdr:row>
      <xdr:rowOff>0</xdr:rowOff>
    </xdr:from>
    <xdr:to>
      <xdr:col>19</xdr:col>
      <xdr:colOff>246960</xdr:colOff>
      <xdr:row>1322</xdr:row>
      <xdr:rowOff>161280</xdr:rowOff>
    </xdr:to>
    <xdr:pic>
      <xdr:nvPicPr>
        <xdr:cNvPr id="725" name="Imagen 170" descr=""/>
        <xdr:cNvPicPr/>
      </xdr:nvPicPr>
      <xdr:blipFill>
        <a:blip r:embed="rId726"/>
        <a:stretch/>
      </xdr:blipFill>
      <xdr:spPr>
        <a:xfrm>
          <a:off x="15234120" y="251685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1323</xdr:row>
      <xdr:rowOff>0</xdr:rowOff>
    </xdr:from>
    <xdr:to>
      <xdr:col>19</xdr:col>
      <xdr:colOff>246960</xdr:colOff>
      <xdr:row>1323</xdr:row>
      <xdr:rowOff>161280</xdr:rowOff>
    </xdr:to>
    <xdr:pic>
      <xdr:nvPicPr>
        <xdr:cNvPr id="726" name="Imagen 171" descr=""/>
        <xdr:cNvPicPr/>
      </xdr:nvPicPr>
      <xdr:blipFill>
        <a:blip r:embed="rId727"/>
        <a:stretch/>
      </xdr:blipFill>
      <xdr:spPr>
        <a:xfrm>
          <a:off x="15234120" y="251875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1324</xdr:row>
      <xdr:rowOff>360</xdr:rowOff>
    </xdr:from>
    <xdr:to>
      <xdr:col>19</xdr:col>
      <xdr:colOff>246960</xdr:colOff>
      <xdr:row>1324</xdr:row>
      <xdr:rowOff>161640</xdr:rowOff>
    </xdr:to>
    <xdr:pic>
      <xdr:nvPicPr>
        <xdr:cNvPr id="727" name="Imagen 172" descr=""/>
        <xdr:cNvPicPr/>
      </xdr:nvPicPr>
      <xdr:blipFill>
        <a:blip r:embed="rId728"/>
        <a:stretch/>
      </xdr:blipFill>
      <xdr:spPr>
        <a:xfrm>
          <a:off x="15234120" y="252066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1325</xdr:row>
      <xdr:rowOff>360</xdr:rowOff>
    </xdr:from>
    <xdr:to>
      <xdr:col>19</xdr:col>
      <xdr:colOff>246960</xdr:colOff>
      <xdr:row>1325</xdr:row>
      <xdr:rowOff>161640</xdr:rowOff>
    </xdr:to>
    <xdr:pic>
      <xdr:nvPicPr>
        <xdr:cNvPr id="728" name="Imagen 173" descr=""/>
        <xdr:cNvPicPr/>
      </xdr:nvPicPr>
      <xdr:blipFill>
        <a:blip r:embed="rId729"/>
        <a:stretch/>
      </xdr:blipFill>
      <xdr:spPr>
        <a:xfrm>
          <a:off x="15234120" y="252257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1325</xdr:row>
      <xdr:rowOff>360</xdr:rowOff>
    </xdr:from>
    <xdr:to>
      <xdr:col>19</xdr:col>
      <xdr:colOff>246960</xdr:colOff>
      <xdr:row>1325</xdr:row>
      <xdr:rowOff>161640</xdr:rowOff>
    </xdr:to>
    <xdr:pic>
      <xdr:nvPicPr>
        <xdr:cNvPr id="729" name="Imagen 174" descr=""/>
        <xdr:cNvPicPr/>
      </xdr:nvPicPr>
      <xdr:blipFill>
        <a:blip r:embed="rId730"/>
        <a:stretch/>
      </xdr:blipFill>
      <xdr:spPr>
        <a:xfrm>
          <a:off x="15234120" y="252257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1326</xdr:row>
      <xdr:rowOff>360</xdr:rowOff>
    </xdr:from>
    <xdr:to>
      <xdr:col>19</xdr:col>
      <xdr:colOff>246960</xdr:colOff>
      <xdr:row>1326</xdr:row>
      <xdr:rowOff>161640</xdr:rowOff>
    </xdr:to>
    <xdr:pic>
      <xdr:nvPicPr>
        <xdr:cNvPr id="730" name="Imagen 175" descr=""/>
        <xdr:cNvPicPr/>
      </xdr:nvPicPr>
      <xdr:blipFill>
        <a:blip r:embed="rId731"/>
        <a:stretch/>
      </xdr:blipFill>
      <xdr:spPr>
        <a:xfrm>
          <a:off x="15234120" y="252447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1327</xdr:row>
      <xdr:rowOff>0</xdr:rowOff>
    </xdr:from>
    <xdr:to>
      <xdr:col>19</xdr:col>
      <xdr:colOff>246960</xdr:colOff>
      <xdr:row>1327</xdr:row>
      <xdr:rowOff>161280</xdr:rowOff>
    </xdr:to>
    <xdr:pic>
      <xdr:nvPicPr>
        <xdr:cNvPr id="731" name="Imagen 176" descr=""/>
        <xdr:cNvPicPr/>
      </xdr:nvPicPr>
      <xdr:blipFill>
        <a:blip r:embed="rId732"/>
        <a:stretch/>
      </xdr:blipFill>
      <xdr:spPr>
        <a:xfrm>
          <a:off x="15234120" y="252637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1328</xdr:row>
      <xdr:rowOff>0</xdr:rowOff>
    </xdr:from>
    <xdr:to>
      <xdr:col>19</xdr:col>
      <xdr:colOff>246960</xdr:colOff>
      <xdr:row>1328</xdr:row>
      <xdr:rowOff>161280</xdr:rowOff>
    </xdr:to>
    <xdr:pic>
      <xdr:nvPicPr>
        <xdr:cNvPr id="732" name="Imagen 177" descr=""/>
        <xdr:cNvPicPr/>
      </xdr:nvPicPr>
      <xdr:blipFill>
        <a:blip r:embed="rId733"/>
        <a:stretch/>
      </xdr:blipFill>
      <xdr:spPr>
        <a:xfrm>
          <a:off x="15234120" y="252828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1328</xdr:row>
      <xdr:rowOff>0</xdr:rowOff>
    </xdr:from>
    <xdr:to>
      <xdr:col>19</xdr:col>
      <xdr:colOff>246960</xdr:colOff>
      <xdr:row>1328</xdr:row>
      <xdr:rowOff>161280</xdr:rowOff>
    </xdr:to>
    <xdr:pic>
      <xdr:nvPicPr>
        <xdr:cNvPr id="733" name="Imagen 178" descr=""/>
        <xdr:cNvPicPr/>
      </xdr:nvPicPr>
      <xdr:blipFill>
        <a:blip r:embed="rId734"/>
        <a:stretch/>
      </xdr:blipFill>
      <xdr:spPr>
        <a:xfrm>
          <a:off x="15234120" y="252828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1329</xdr:row>
      <xdr:rowOff>0</xdr:rowOff>
    </xdr:from>
    <xdr:to>
      <xdr:col>19</xdr:col>
      <xdr:colOff>246960</xdr:colOff>
      <xdr:row>1329</xdr:row>
      <xdr:rowOff>161280</xdr:rowOff>
    </xdr:to>
    <xdr:pic>
      <xdr:nvPicPr>
        <xdr:cNvPr id="734" name="Imagen 179" descr=""/>
        <xdr:cNvPicPr/>
      </xdr:nvPicPr>
      <xdr:blipFill>
        <a:blip r:embed="rId735"/>
        <a:stretch/>
      </xdr:blipFill>
      <xdr:spPr>
        <a:xfrm>
          <a:off x="15234120" y="253018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1332</xdr:row>
      <xdr:rowOff>360</xdr:rowOff>
    </xdr:from>
    <xdr:to>
      <xdr:col>19</xdr:col>
      <xdr:colOff>246960</xdr:colOff>
      <xdr:row>1332</xdr:row>
      <xdr:rowOff>161640</xdr:rowOff>
    </xdr:to>
    <xdr:pic>
      <xdr:nvPicPr>
        <xdr:cNvPr id="735" name="Imagen 180" descr=""/>
        <xdr:cNvPicPr/>
      </xdr:nvPicPr>
      <xdr:blipFill>
        <a:blip r:embed="rId736"/>
        <a:stretch/>
      </xdr:blipFill>
      <xdr:spPr>
        <a:xfrm>
          <a:off x="15234120" y="253590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1332</xdr:row>
      <xdr:rowOff>360</xdr:rowOff>
    </xdr:from>
    <xdr:to>
      <xdr:col>19</xdr:col>
      <xdr:colOff>246960</xdr:colOff>
      <xdr:row>1332</xdr:row>
      <xdr:rowOff>161640</xdr:rowOff>
    </xdr:to>
    <xdr:pic>
      <xdr:nvPicPr>
        <xdr:cNvPr id="736" name="Imagen 181" descr=""/>
        <xdr:cNvPicPr/>
      </xdr:nvPicPr>
      <xdr:blipFill>
        <a:blip r:embed="rId737"/>
        <a:stretch/>
      </xdr:blipFill>
      <xdr:spPr>
        <a:xfrm>
          <a:off x="15234120" y="253590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1333</xdr:row>
      <xdr:rowOff>0</xdr:rowOff>
    </xdr:from>
    <xdr:to>
      <xdr:col>19</xdr:col>
      <xdr:colOff>246960</xdr:colOff>
      <xdr:row>1333</xdr:row>
      <xdr:rowOff>161280</xdr:rowOff>
    </xdr:to>
    <xdr:pic>
      <xdr:nvPicPr>
        <xdr:cNvPr id="737" name="Imagen 182" descr=""/>
        <xdr:cNvPicPr/>
      </xdr:nvPicPr>
      <xdr:blipFill>
        <a:blip r:embed="rId738"/>
        <a:stretch/>
      </xdr:blipFill>
      <xdr:spPr>
        <a:xfrm>
          <a:off x="15234120" y="253780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1333</xdr:row>
      <xdr:rowOff>0</xdr:rowOff>
    </xdr:from>
    <xdr:to>
      <xdr:col>19</xdr:col>
      <xdr:colOff>246960</xdr:colOff>
      <xdr:row>1333</xdr:row>
      <xdr:rowOff>161280</xdr:rowOff>
    </xdr:to>
    <xdr:pic>
      <xdr:nvPicPr>
        <xdr:cNvPr id="738" name="Imagen 183" descr=""/>
        <xdr:cNvPicPr/>
      </xdr:nvPicPr>
      <xdr:blipFill>
        <a:blip r:embed="rId739"/>
        <a:stretch/>
      </xdr:blipFill>
      <xdr:spPr>
        <a:xfrm>
          <a:off x="15234120" y="253780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1333</xdr:row>
      <xdr:rowOff>0</xdr:rowOff>
    </xdr:from>
    <xdr:to>
      <xdr:col>19</xdr:col>
      <xdr:colOff>246960</xdr:colOff>
      <xdr:row>1333</xdr:row>
      <xdr:rowOff>161280</xdr:rowOff>
    </xdr:to>
    <xdr:pic>
      <xdr:nvPicPr>
        <xdr:cNvPr id="739" name="Imagen 184" descr=""/>
        <xdr:cNvPicPr/>
      </xdr:nvPicPr>
      <xdr:blipFill>
        <a:blip r:embed="rId740"/>
        <a:stretch/>
      </xdr:blipFill>
      <xdr:spPr>
        <a:xfrm>
          <a:off x="15234120" y="253780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1333</xdr:row>
      <xdr:rowOff>0</xdr:rowOff>
    </xdr:from>
    <xdr:to>
      <xdr:col>19</xdr:col>
      <xdr:colOff>246960</xdr:colOff>
      <xdr:row>1333</xdr:row>
      <xdr:rowOff>161280</xdr:rowOff>
    </xdr:to>
    <xdr:pic>
      <xdr:nvPicPr>
        <xdr:cNvPr id="740" name="Imagen 185" descr=""/>
        <xdr:cNvPicPr/>
      </xdr:nvPicPr>
      <xdr:blipFill>
        <a:blip r:embed="rId741"/>
        <a:stretch/>
      </xdr:blipFill>
      <xdr:spPr>
        <a:xfrm>
          <a:off x="15234120" y="253780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1334</xdr:row>
      <xdr:rowOff>0</xdr:rowOff>
    </xdr:from>
    <xdr:to>
      <xdr:col>19</xdr:col>
      <xdr:colOff>246960</xdr:colOff>
      <xdr:row>1334</xdr:row>
      <xdr:rowOff>161280</xdr:rowOff>
    </xdr:to>
    <xdr:pic>
      <xdr:nvPicPr>
        <xdr:cNvPr id="741" name="Imagen 186" descr=""/>
        <xdr:cNvPicPr/>
      </xdr:nvPicPr>
      <xdr:blipFill>
        <a:blip r:embed="rId742"/>
        <a:stretch/>
      </xdr:blipFill>
      <xdr:spPr>
        <a:xfrm>
          <a:off x="15234120" y="253971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1335</xdr:row>
      <xdr:rowOff>0</xdr:rowOff>
    </xdr:from>
    <xdr:to>
      <xdr:col>19</xdr:col>
      <xdr:colOff>246960</xdr:colOff>
      <xdr:row>1335</xdr:row>
      <xdr:rowOff>161280</xdr:rowOff>
    </xdr:to>
    <xdr:pic>
      <xdr:nvPicPr>
        <xdr:cNvPr id="742" name="Imagen 187" descr=""/>
        <xdr:cNvPicPr/>
      </xdr:nvPicPr>
      <xdr:blipFill>
        <a:blip r:embed="rId743"/>
        <a:stretch/>
      </xdr:blipFill>
      <xdr:spPr>
        <a:xfrm>
          <a:off x="15234120" y="254161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1245</xdr:row>
      <xdr:rowOff>0</xdr:rowOff>
    </xdr:from>
    <xdr:to>
      <xdr:col>19</xdr:col>
      <xdr:colOff>246960</xdr:colOff>
      <xdr:row>1245</xdr:row>
      <xdr:rowOff>161280</xdr:rowOff>
    </xdr:to>
    <xdr:pic>
      <xdr:nvPicPr>
        <xdr:cNvPr id="743" name="Imagen 188" descr=""/>
        <xdr:cNvPicPr/>
      </xdr:nvPicPr>
      <xdr:blipFill>
        <a:blip r:embed="rId744"/>
        <a:stretch/>
      </xdr:blipFill>
      <xdr:spPr>
        <a:xfrm>
          <a:off x="15234120" y="237016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1246</xdr:row>
      <xdr:rowOff>360</xdr:rowOff>
    </xdr:from>
    <xdr:to>
      <xdr:col>19</xdr:col>
      <xdr:colOff>246960</xdr:colOff>
      <xdr:row>1246</xdr:row>
      <xdr:rowOff>161640</xdr:rowOff>
    </xdr:to>
    <xdr:pic>
      <xdr:nvPicPr>
        <xdr:cNvPr id="744" name="Imagen 189" descr=""/>
        <xdr:cNvPicPr/>
      </xdr:nvPicPr>
      <xdr:blipFill>
        <a:blip r:embed="rId745"/>
        <a:stretch/>
      </xdr:blipFill>
      <xdr:spPr>
        <a:xfrm>
          <a:off x="15234120" y="237207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1247</xdr:row>
      <xdr:rowOff>360</xdr:rowOff>
    </xdr:from>
    <xdr:to>
      <xdr:col>19</xdr:col>
      <xdr:colOff>246960</xdr:colOff>
      <xdr:row>1247</xdr:row>
      <xdr:rowOff>161640</xdr:rowOff>
    </xdr:to>
    <xdr:pic>
      <xdr:nvPicPr>
        <xdr:cNvPr id="745" name="Imagen 190" descr=""/>
        <xdr:cNvPicPr/>
      </xdr:nvPicPr>
      <xdr:blipFill>
        <a:blip r:embed="rId746"/>
        <a:stretch/>
      </xdr:blipFill>
      <xdr:spPr>
        <a:xfrm>
          <a:off x="15234120" y="237398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1248</xdr:row>
      <xdr:rowOff>360</xdr:rowOff>
    </xdr:from>
    <xdr:to>
      <xdr:col>19</xdr:col>
      <xdr:colOff>246960</xdr:colOff>
      <xdr:row>1248</xdr:row>
      <xdr:rowOff>161640</xdr:rowOff>
    </xdr:to>
    <xdr:pic>
      <xdr:nvPicPr>
        <xdr:cNvPr id="746" name="Imagen 191" descr=""/>
        <xdr:cNvPicPr/>
      </xdr:nvPicPr>
      <xdr:blipFill>
        <a:blip r:embed="rId747"/>
        <a:stretch/>
      </xdr:blipFill>
      <xdr:spPr>
        <a:xfrm>
          <a:off x="15234120" y="237588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1248</xdr:row>
      <xdr:rowOff>360</xdr:rowOff>
    </xdr:from>
    <xdr:to>
      <xdr:col>19</xdr:col>
      <xdr:colOff>246960</xdr:colOff>
      <xdr:row>1248</xdr:row>
      <xdr:rowOff>161640</xdr:rowOff>
    </xdr:to>
    <xdr:pic>
      <xdr:nvPicPr>
        <xdr:cNvPr id="747" name="Imagen 192" descr=""/>
        <xdr:cNvPicPr/>
      </xdr:nvPicPr>
      <xdr:blipFill>
        <a:blip r:embed="rId748"/>
        <a:stretch/>
      </xdr:blipFill>
      <xdr:spPr>
        <a:xfrm>
          <a:off x="15234120" y="237588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1249</xdr:row>
      <xdr:rowOff>0</xdr:rowOff>
    </xdr:from>
    <xdr:to>
      <xdr:col>19</xdr:col>
      <xdr:colOff>246960</xdr:colOff>
      <xdr:row>1249</xdr:row>
      <xdr:rowOff>161280</xdr:rowOff>
    </xdr:to>
    <xdr:pic>
      <xdr:nvPicPr>
        <xdr:cNvPr id="748" name="Imagen 193" descr=""/>
        <xdr:cNvPicPr/>
      </xdr:nvPicPr>
      <xdr:blipFill>
        <a:blip r:embed="rId749"/>
        <a:stretch/>
      </xdr:blipFill>
      <xdr:spPr>
        <a:xfrm>
          <a:off x="15234120" y="237778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1250</xdr:row>
      <xdr:rowOff>0</xdr:rowOff>
    </xdr:from>
    <xdr:to>
      <xdr:col>19</xdr:col>
      <xdr:colOff>246960</xdr:colOff>
      <xdr:row>1250</xdr:row>
      <xdr:rowOff>161280</xdr:rowOff>
    </xdr:to>
    <xdr:pic>
      <xdr:nvPicPr>
        <xdr:cNvPr id="749" name="Imagen 194" descr=""/>
        <xdr:cNvPicPr/>
      </xdr:nvPicPr>
      <xdr:blipFill>
        <a:blip r:embed="rId750"/>
        <a:stretch/>
      </xdr:blipFill>
      <xdr:spPr>
        <a:xfrm>
          <a:off x="15234120" y="237969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1253</xdr:row>
      <xdr:rowOff>360</xdr:rowOff>
    </xdr:from>
    <xdr:to>
      <xdr:col>19</xdr:col>
      <xdr:colOff>246960</xdr:colOff>
      <xdr:row>1253</xdr:row>
      <xdr:rowOff>161640</xdr:rowOff>
    </xdr:to>
    <xdr:pic>
      <xdr:nvPicPr>
        <xdr:cNvPr id="750" name="Imagen 195" descr=""/>
        <xdr:cNvPicPr/>
      </xdr:nvPicPr>
      <xdr:blipFill>
        <a:blip r:embed="rId751"/>
        <a:stretch/>
      </xdr:blipFill>
      <xdr:spPr>
        <a:xfrm>
          <a:off x="15234120" y="238541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1254</xdr:row>
      <xdr:rowOff>360</xdr:rowOff>
    </xdr:from>
    <xdr:to>
      <xdr:col>19</xdr:col>
      <xdr:colOff>246960</xdr:colOff>
      <xdr:row>1254</xdr:row>
      <xdr:rowOff>161640</xdr:rowOff>
    </xdr:to>
    <xdr:pic>
      <xdr:nvPicPr>
        <xdr:cNvPr id="751" name="Imagen 196" descr=""/>
        <xdr:cNvPicPr/>
      </xdr:nvPicPr>
      <xdr:blipFill>
        <a:blip r:embed="rId752"/>
        <a:stretch/>
      </xdr:blipFill>
      <xdr:spPr>
        <a:xfrm>
          <a:off x="15234120" y="238731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1255</xdr:row>
      <xdr:rowOff>0</xdr:rowOff>
    </xdr:from>
    <xdr:to>
      <xdr:col>19</xdr:col>
      <xdr:colOff>246960</xdr:colOff>
      <xdr:row>1255</xdr:row>
      <xdr:rowOff>161280</xdr:rowOff>
    </xdr:to>
    <xdr:pic>
      <xdr:nvPicPr>
        <xdr:cNvPr id="752" name="Imagen 197" descr=""/>
        <xdr:cNvPicPr/>
      </xdr:nvPicPr>
      <xdr:blipFill>
        <a:blip r:embed="rId753"/>
        <a:stretch/>
      </xdr:blipFill>
      <xdr:spPr>
        <a:xfrm>
          <a:off x="15234120" y="238921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1255</xdr:row>
      <xdr:rowOff>0</xdr:rowOff>
    </xdr:from>
    <xdr:to>
      <xdr:col>19</xdr:col>
      <xdr:colOff>246960</xdr:colOff>
      <xdr:row>1255</xdr:row>
      <xdr:rowOff>161280</xdr:rowOff>
    </xdr:to>
    <xdr:pic>
      <xdr:nvPicPr>
        <xdr:cNvPr id="753" name="Imagen 198" descr=""/>
        <xdr:cNvPicPr/>
      </xdr:nvPicPr>
      <xdr:blipFill>
        <a:blip r:embed="rId754"/>
        <a:stretch/>
      </xdr:blipFill>
      <xdr:spPr>
        <a:xfrm>
          <a:off x="15234120" y="238921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1256</xdr:row>
      <xdr:rowOff>0</xdr:rowOff>
    </xdr:from>
    <xdr:to>
      <xdr:col>19</xdr:col>
      <xdr:colOff>246960</xdr:colOff>
      <xdr:row>1256</xdr:row>
      <xdr:rowOff>161280</xdr:rowOff>
    </xdr:to>
    <xdr:pic>
      <xdr:nvPicPr>
        <xdr:cNvPr id="754" name="Imagen 199" descr=""/>
        <xdr:cNvPicPr/>
      </xdr:nvPicPr>
      <xdr:blipFill>
        <a:blip r:embed="rId755"/>
        <a:stretch/>
      </xdr:blipFill>
      <xdr:spPr>
        <a:xfrm>
          <a:off x="15234120" y="239112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1257</xdr:row>
      <xdr:rowOff>0</xdr:rowOff>
    </xdr:from>
    <xdr:to>
      <xdr:col>19</xdr:col>
      <xdr:colOff>246960</xdr:colOff>
      <xdr:row>1257</xdr:row>
      <xdr:rowOff>161280</xdr:rowOff>
    </xdr:to>
    <xdr:pic>
      <xdr:nvPicPr>
        <xdr:cNvPr id="755" name="Imagen 200" descr=""/>
        <xdr:cNvPicPr/>
      </xdr:nvPicPr>
      <xdr:blipFill>
        <a:blip r:embed="rId756"/>
        <a:stretch/>
      </xdr:blipFill>
      <xdr:spPr>
        <a:xfrm>
          <a:off x="15234120" y="239302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1258</xdr:row>
      <xdr:rowOff>360</xdr:rowOff>
    </xdr:from>
    <xdr:to>
      <xdr:col>19</xdr:col>
      <xdr:colOff>246960</xdr:colOff>
      <xdr:row>1258</xdr:row>
      <xdr:rowOff>161640</xdr:rowOff>
    </xdr:to>
    <xdr:pic>
      <xdr:nvPicPr>
        <xdr:cNvPr id="756" name="Imagen 201" descr=""/>
        <xdr:cNvPicPr/>
      </xdr:nvPicPr>
      <xdr:blipFill>
        <a:blip r:embed="rId757"/>
        <a:stretch/>
      </xdr:blipFill>
      <xdr:spPr>
        <a:xfrm>
          <a:off x="15234120" y="239493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1259</xdr:row>
      <xdr:rowOff>360</xdr:rowOff>
    </xdr:from>
    <xdr:to>
      <xdr:col>19</xdr:col>
      <xdr:colOff>246960</xdr:colOff>
      <xdr:row>1259</xdr:row>
      <xdr:rowOff>161640</xdr:rowOff>
    </xdr:to>
    <xdr:pic>
      <xdr:nvPicPr>
        <xdr:cNvPr id="757" name="Imagen 202" descr=""/>
        <xdr:cNvPicPr/>
      </xdr:nvPicPr>
      <xdr:blipFill>
        <a:blip r:embed="rId758"/>
        <a:stretch/>
      </xdr:blipFill>
      <xdr:spPr>
        <a:xfrm>
          <a:off x="15234120" y="239684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1260</xdr:row>
      <xdr:rowOff>360</xdr:rowOff>
    </xdr:from>
    <xdr:to>
      <xdr:col>19</xdr:col>
      <xdr:colOff>246960</xdr:colOff>
      <xdr:row>1260</xdr:row>
      <xdr:rowOff>161640</xdr:rowOff>
    </xdr:to>
    <xdr:pic>
      <xdr:nvPicPr>
        <xdr:cNvPr id="758" name="Imagen 203" descr=""/>
        <xdr:cNvPicPr/>
      </xdr:nvPicPr>
      <xdr:blipFill>
        <a:blip r:embed="rId759"/>
        <a:stretch/>
      </xdr:blipFill>
      <xdr:spPr>
        <a:xfrm>
          <a:off x="15234120" y="239874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1261</xdr:row>
      <xdr:rowOff>0</xdr:rowOff>
    </xdr:from>
    <xdr:to>
      <xdr:col>19</xdr:col>
      <xdr:colOff>246960</xdr:colOff>
      <xdr:row>1261</xdr:row>
      <xdr:rowOff>161280</xdr:rowOff>
    </xdr:to>
    <xdr:pic>
      <xdr:nvPicPr>
        <xdr:cNvPr id="759" name="Imagen 204" descr=""/>
        <xdr:cNvPicPr/>
      </xdr:nvPicPr>
      <xdr:blipFill>
        <a:blip r:embed="rId760"/>
        <a:stretch/>
      </xdr:blipFill>
      <xdr:spPr>
        <a:xfrm>
          <a:off x="15234120" y="240064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1263</xdr:row>
      <xdr:rowOff>0</xdr:rowOff>
    </xdr:from>
    <xdr:to>
      <xdr:col>19</xdr:col>
      <xdr:colOff>246960</xdr:colOff>
      <xdr:row>1263</xdr:row>
      <xdr:rowOff>161280</xdr:rowOff>
    </xdr:to>
    <xdr:pic>
      <xdr:nvPicPr>
        <xdr:cNvPr id="760" name="Imagen 205" descr=""/>
        <xdr:cNvPicPr/>
      </xdr:nvPicPr>
      <xdr:blipFill>
        <a:blip r:embed="rId761"/>
        <a:stretch/>
      </xdr:blipFill>
      <xdr:spPr>
        <a:xfrm>
          <a:off x="15234120" y="240445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1264</xdr:row>
      <xdr:rowOff>360</xdr:rowOff>
    </xdr:from>
    <xdr:to>
      <xdr:col>19</xdr:col>
      <xdr:colOff>246960</xdr:colOff>
      <xdr:row>1264</xdr:row>
      <xdr:rowOff>161640</xdr:rowOff>
    </xdr:to>
    <xdr:pic>
      <xdr:nvPicPr>
        <xdr:cNvPr id="761" name="Imagen 206" descr=""/>
        <xdr:cNvPicPr/>
      </xdr:nvPicPr>
      <xdr:blipFill>
        <a:blip r:embed="rId762"/>
        <a:stretch/>
      </xdr:blipFill>
      <xdr:spPr>
        <a:xfrm>
          <a:off x="15234120" y="240636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1265</xdr:row>
      <xdr:rowOff>360</xdr:rowOff>
    </xdr:from>
    <xdr:to>
      <xdr:col>19</xdr:col>
      <xdr:colOff>246960</xdr:colOff>
      <xdr:row>1265</xdr:row>
      <xdr:rowOff>161640</xdr:rowOff>
    </xdr:to>
    <xdr:pic>
      <xdr:nvPicPr>
        <xdr:cNvPr id="762" name="Imagen 207" descr=""/>
        <xdr:cNvPicPr/>
      </xdr:nvPicPr>
      <xdr:blipFill>
        <a:blip r:embed="rId763"/>
        <a:stretch/>
      </xdr:blipFill>
      <xdr:spPr>
        <a:xfrm>
          <a:off x="15234120" y="240827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1265</xdr:row>
      <xdr:rowOff>360</xdr:rowOff>
    </xdr:from>
    <xdr:to>
      <xdr:col>19</xdr:col>
      <xdr:colOff>246960</xdr:colOff>
      <xdr:row>1265</xdr:row>
      <xdr:rowOff>161640</xdr:rowOff>
    </xdr:to>
    <xdr:pic>
      <xdr:nvPicPr>
        <xdr:cNvPr id="763" name="Imagen 208" descr=""/>
        <xdr:cNvPicPr/>
      </xdr:nvPicPr>
      <xdr:blipFill>
        <a:blip r:embed="rId764"/>
        <a:stretch/>
      </xdr:blipFill>
      <xdr:spPr>
        <a:xfrm>
          <a:off x="15234120" y="240827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1266</xdr:row>
      <xdr:rowOff>360</xdr:rowOff>
    </xdr:from>
    <xdr:to>
      <xdr:col>19</xdr:col>
      <xdr:colOff>246960</xdr:colOff>
      <xdr:row>1266</xdr:row>
      <xdr:rowOff>161640</xdr:rowOff>
    </xdr:to>
    <xdr:pic>
      <xdr:nvPicPr>
        <xdr:cNvPr id="764" name="Imagen 209" descr=""/>
        <xdr:cNvPicPr/>
      </xdr:nvPicPr>
      <xdr:blipFill>
        <a:blip r:embed="rId765"/>
        <a:stretch/>
      </xdr:blipFill>
      <xdr:spPr>
        <a:xfrm>
          <a:off x="15234120" y="241017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1267</xdr:row>
      <xdr:rowOff>0</xdr:rowOff>
    </xdr:from>
    <xdr:to>
      <xdr:col>19</xdr:col>
      <xdr:colOff>246960</xdr:colOff>
      <xdr:row>1267</xdr:row>
      <xdr:rowOff>161280</xdr:rowOff>
    </xdr:to>
    <xdr:pic>
      <xdr:nvPicPr>
        <xdr:cNvPr id="765" name="Imagen 210" descr=""/>
        <xdr:cNvPicPr/>
      </xdr:nvPicPr>
      <xdr:blipFill>
        <a:blip r:embed="rId766"/>
        <a:stretch/>
      </xdr:blipFill>
      <xdr:spPr>
        <a:xfrm>
          <a:off x="15234120" y="241207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1268</xdr:row>
      <xdr:rowOff>0</xdr:rowOff>
    </xdr:from>
    <xdr:to>
      <xdr:col>19</xdr:col>
      <xdr:colOff>246960</xdr:colOff>
      <xdr:row>1268</xdr:row>
      <xdr:rowOff>161280</xdr:rowOff>
    </xdr:to>
    <xdr:pic>
      <xdr:nvPicPr>
        <xdr:cNvPr id="766" name="Imagen 211" descr=""/>
        <xdr:cNvPicPr/>
      </xdr:nvPicPr>
      <xdr:blipFill>
        <a:blip r:embed="rId767"/>
        <a:stretch/>
      </xdr:blipFill>
      <xdr:spPr>
        <a:xfrm>
          <a:off x="15234120" y="241398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1269</xdr:row>
      <xdr:rowOff>0</xdr:rowOff>
    </xdr:from>
    <xdr:to>
      <xdr:col>19</xdr:col>
      <xdr:colOff>246960</xdr:colOff>
      <xdr:row>1269</xdr:row>
      <xdr:rowOff>161280</xdr:rowOff>
    </xdr:to>
    <xdr:pic>
      <xdr:nvPicPr>
        <xdr:cNvPr id="767" name="Imagen 212" descr=""/>
        <xdr:cNvPicPr/>
      </xdr:nvPicPr>
      <xdr:blipFill>
        <a:blip r:embed="rId768"/>
        <a:stretch/>
      </xdr:blipFill>
      <xdr:spPr>
        <a:xfrm>
          <a:off x="15234120" y="241588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1270</xdr:row>
      <xdr:rowOff>360</xdr:rowOff>
    </xdr:from>
    <xdr:to>
      <xdr:col>19</xdr:col>
      <xdr:colOff>246960</xdr:colOff>
      <xdr:row>1270</xdr:row>
      <xdr:rowOff>161640</xdr:rowOff>
    </xdr:to>
    <xdr:pic>
      <xdr:nvPicPr>
        <xdr:cNvPr id="768" name="Imagen 213" descr=""/>
        <xdr:cNvPicPr/>
      </xdr:nvPicPr>
      <xdr:blipFill>
        <a:blip r:embed="rId769"/>
        <a:stretch/>
      </xdr:blipFill>
      <xdr:spPr>
        <a:xfrm>
          <a:off x="15234120" y="241779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1272</xdr:row>
      <xdr:rowOff>360</xdr:rowOff>
    </xdr:from>
    <xdr:to>
      <xdr:col>19</xdr:col>
      <xdr:colOff>246960</xdr:colOff>
      <xdr:row>1272</xdr:row>
      <xdr:rowOff>161640</xdr:rowOff>
    </xdr:to>
    <xdr:pic>
      <xdr:nvPicPr>
        <xdr:cNvPr id="769" name="Imagen 214" descr=""/>
        <xdr:cNvPicPr/>
      </xdr:nvPicPr>
      <xdr:blipFill>
        <a:blip r:embed="rId770"/>
        <a:stretch/>
      </xdr:blipFill>
      <xdr:spPr>
        <a:xfrm>
          <a:off x="15234120" y="242160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1274</xdr:row>
      <xdr:rowOff>0</xdr:rowOff>
    </xdr:from>
    <xdr:to>
      <xdr:col>19</xdr:col>
      <xdr:colOff>246960</xdr:colOff>
      <xdr:row>1274</xdr:row>
      <xdr:rowOff>161280</xdr:rowOff>
    </xdr:to>
    <xdr:pic>
      <xdr:nvPicPr>
        <xdr:cNvPr id="770" name="782 Imagen" descr="https://www10.bolivariano.com/banca_corporativa/imagenes/icono_acciones.png"/>
        <xdr:cNvPicPr/>
      </xdr:nvPicPr>
      <xdr:blipFill>
        <a:blip r:embed="rId771"/>
        <a:stretch/>
      </xdr:blipFill>
      <xdr:spPr>
        <a:xfrm>
          <a:off x="15234120" y="242541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1275</xdr:row>
      <xdr:rowOff>0</xdr:rowOff>
    </xdr:from>
    <xdr:to>
      <xdr:col>19</xdr:col>
      <xdr:colOff>246960</xdr:colOff>
      <xdr:row>1275</xdr:row>
      <xdr:rowOff>161280</xdr:rowOff>
    </xdr:to>
    <xdr:pic>
      <xdr:nvPicPr>
        <xdr:cNvPr id="771" name="783 Imagen" descr="https://www10.bolivariano.com/banca_corporativa/imagenes/icono_acciones.png"/>
        <xdr:cNvPicPr/>
      </xdr:nvPicPr>
      <xdr:blipFill>
        <a:blip r:embed="rId772"/>
        <a:stretch/>
      </xdr:blipFill>
      <xdr:spPr>
        <a:xfrm>
          <a:off x="15234120" y="242731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1276</xdr:row>
      <xdr:rowOff>360</xdr:rowOff>
    </xdr:from>
    <xdr:to>
      <xdr:col>19</xdr:col>
      <xdr:colOff>246960</xdr:colOff>
      <xdr:row>1276</xdr:row>
      <xdr:rowOff>161640</xdr:rowOff>
    </xdr:to>
    <xdr:pic>
      <xdr:nvPicPr>
        <xdr:cNvPr id="772" name="784 Imagen" descr="https://www10.bolivariano.com/banca_corporativa/imagenes/icono_acciones.png"/>
        <xdr:cNvPicPr/>
      </xdr:nvPicPr>
      <xdr:blipFill>
        <a:blip r:embed="rId773"/>
        <a:stretch/>
      </xdr:blipFill>
      <xdr:spPr>
        <a:xfrm>
          <a:off x="15234120" y="242922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1277</xdr:row>
      <xdr:rowOff>360</xdr:rowOff>
    </xdr:from>
    <xdr:to>
      <xdr:col>19</xdr:col>
      <xdr:colOff>246960</xdr:colOff>
      <xdr:row>1277</xdr:row>
      <xdr:rowOff>161640</xdr:rowOff>
    </xdr:to>
    <xdr:pic>
      <xdr:nvPicPr>
        <xdr:cNvPr id="773" name="785 Imagen" descr="https://www10.bolivariano.com/banca_corporativa/imagenes/icono_acciones.png"/>
        <xdr:cNvPicPr/>
      </xdr:nvPicPr>
      <xdr:blipFill>
        <a:blip r:embed="rId774"/>
        <a:stretch/>
      </xdr:blipFill>
      <xdr:spPr>
        <a:xfrm>
          <a:off x="15234120" y="243113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1278</xdr:row>
      <xdr:rowOff>360</xdr:rowOff>
    </xdr:from>
    <xdr:to>
      <xdr:col>19</xdr:col>
      <xdr:colOff>246960</xdr:colOff>
      <xdr:row>1278</xdr:row>
      <xdr:rowOff>161640</xdr:rowOff>
    </xdr:to>
    <xdr:pic>
      <xdr:nvPicPr>
        <xdr:cNvPr id="774" name="786 Imagen" descr="https://www10.bolivariano.com/banca_corporativa/imagenes/icono_acciones.png"/>
        <xdr:cNvPicPr/>
      </xdr:nvPicPr>
      <xdr:blipFill>
        <a:blip r:embed="rId775"/>
        <a:stretch/>
      </xdr:blipFill>
      <xdr:spPr>
        <a:xfrm>
          <a:off x="15234120" y="243303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1279</xdr:row>
      <xdr:rowOff>0</xdr:rowOff>
    </xdr:from>
    <xdr:to>
      <xdr:col>19</xdr:col>
      <xdr:colOff>246960</xdr:colOff>
      <xdr:row>1279</xdr:row>
      <xdr:rowOff>161280</xdr:rowOff>
    </xdr:to>
    <xdr:pic>
      <xdr:nvPicPr>
        <xdr:cNvPr id="775" name="787 Imagen" descr="https://www10.bolivariano.com/banca_corporativa/imagenes/icono_acciones.png"/>
        <xdr:cNvPicPr/>
      </xdr:nvPicPr>
      <xdr:blipFill>
        <a:blip r:embed="rId776"/>
        <a:stretch/>
      </xdr:blipFill>
      <xdr:spPr>
        <a:xfrm>
          <a:off x="15234120" y="243493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1280</xdr:row>
      <xdr:rowOff>0</xdr:rowOff>
    </xdr:from>
    <xdr:to>
      <xdr:col>19</xdr:col>
      <xdr:colOff>246960</xdr:colOff>
      <xdr:row>1280</xdr:row>
      <xdr:rowOff>161280</xdr:rowOff>
    </xdr:to>
    <xdr:pic>
      <xdr:nvPicPr>
        <xdr:cNvPr id="776" name="788 Imagen" descr="https://www10.bolivariano.com/banca_corporativa/imagenes/icono_acciones.png"/>
        <xdr:cNvPicPr/>
      </xdr:nvPicPr>
      <xdr:blipFill>
        <a:blip r:embed="rId777"/>
        <a:stretch/>
      </xdr:blipFill>
      <xdr:spPr>
        <a:xfrm>
          <a:off x="15234120" y="243684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1281</xdr:row>
      <xdr:rowOff>0</xdr:rowOff>
    </xdr:from>
    <xdr:to>
      <xdr:col>19</xdr:col>
      <xdr:colOff>246960</xdr:colOff>
      <xdr:row>1281</xdr:row>
      <xdr:rowOff>161280</xdr:rowOff>
    </xdr:to>
    <xdr:pic>
      <xdr:nvPicPr>
        <xdr:cNvPr id="777" name="789 Imagen" descr="https://www10.bolivariano.com/banca_corporativa/imagenes/icono_acciones.png"/>
        <xdr:cNvPicPr/>
      </xdr:nvPicPr>
      <xdr:blipFill>
        <a:blip r:embed="rId778"/>
        <a:stretch/>
      </xdr:blipFill>
      <xdr:spPr>
        <a:xfrm>
          <a:off x="15234120" y="243874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1282</xdr:row>
      <xdr:rowOff>360</xdr:rowOff>
    </xdr:from>
    <xdr:to>
      <xdr:col>19</xdr:col>
      <xdr:colOff>246960</xdr:colOff>
      <xdr:row>1282</xdr:row>
      <xdr:rowOff>161640</xdr:rowOff>
    </xdr:to>
    <xdr:pic>
      <xdr:nvPicPr>
        <xdr:cNvPr id="778" name="790 Imagen" descr="https://www10.bolivariano.com/banca_corporativa/imagenes/icono_acciones.png"/>
        <xdr:cNvPicPr/>
      </xdr:nvPicPr>
      <xdr:blipFill>
        <a:blip r:embed="rId779"/>
        <a:stretch/>
      </xdr:blipFill>
      <xdr:spPr>
        <a:xfrm>
          <a:off x="15234120" y="244065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1283</xdr:row>
      <xdr:rowOff>360</xdr:rowOff>
    </xdr:from>
    <xdr:to>
      <xdr:col>19</xdr:col>
      <xdr:colOff>246960</xdr:colOff>
      <xdr:row>1283</xdr:row>
      <xdr:rowOff>161640</xdr:rowOff>
    </xdr:to>
    <xdr:pic>
      <xdr:nvPicPr>
        <xdr:cNvPr id="779" name="791 Imagen" descr="https://www10.bolivariano.com/banca_corporativa/imagenes/icono_acciones.png"/>
        <xdr:cNvPicPr/>
      </xdr:nvPicPr>
      <xdr:blipFill>
        <a:blip r:embed="rId780"/>
        <a:stretch/>
      </xdr:blipFill>
      <xdr:spPr>
        <a:xfrm>
          <a:off x="15234120" y="244256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1284</xdr:row>
      <xdr:rowOff>360</xdr:rowOff>
    </xdr:from>
    <xdr:to>
      <xdr:col>19</xdr:col>
      <xdr:colOff>246960</xdr:colOff>
      <xdr:row>1284</xdr:row>
      <xdr:rowOff>161640</xdr:rowOff>
    </xdr:to>
    <xdr:pic>
      <xdr:nvPicPr>
        <xdr:cNvPr id="780" name="792 Imagen" descr="https://www10.bolivariano.com/banca_corporativa/imagenes/icono_acciones.png"/>
        <xdr:cNvPicPr/>
      </xdr:nvPicPr>
      <xdr:blipFill>
        <a:blip r:embed="rId781"/>
        <a:stretch/>
      </xdr:blipFill>
      <xdr:spPr>
        <a:xfrm>
          <a:off x="15234120" y="244446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1286</xdr:row>
      <xdr:rowOff>0</xdr:rowOff>
    </xdr:from>
    <xdr:to>
      <xdr:col>19</xdr:col>
      <xdr:colOff>246960</xdr:colOff>
      <xdr:row>1286</xdr:row>
      <xdr:rowOff>161280</xdr:rowOff>
    </xdr:to>
    <xdr:pic>
      <xdr:nvPicPr>
        <xdr:cNvPr id="781" name="793 Imagen" descr="https://www10.bolivariano.com/banca_corporativa/imagenes/icono_acciones.png"/>
        <xdr:cNvPicPr/>
      </xdr:nvPicPr>
      <xdr:blipFill>
        <a:blip r:embed="rId782"/>
        <a:stretch/>
      </xdr:blipFill>
      <xdr:spPr>
        <a:xfrm>
          <a:off x="15234120" y="244827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1287</xdr:row>
      <xdr:rowOff>0</xdr:rowOff>
    </xdr:from>
    <xdr:to>
      <xdr:col>19</xdr:col>
      <xdr:colOff>246960</xdr:colOff>
      <xdr:row>1287</xdr:row>
      <xdr:rowOff>161280</xdr:rowOff>
    </xdr:to>
    <xdr:pic>
      <xdr:nvPicPr>
        <xdr:cNvPr id="782" name="794 Imagen" descr="https://www10.bolivariano.com/banca_corporativa/imagenes/icono_acciones.png"/>
        <xdr:cNvPicPr/>
      </xdr:nvPicPr>
      <xdr:blipFill>
        <a:blip r:embed="rId783"/>
        <a:stretch/>
      </xdr:blipFill>
      <xdr:spPr>
        <a:xfrm>
          <a:off x="15234120" y="245017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1288</xdr:row>
      <xdr:rowOff>360</xdr:rowOff>
    </xdr:from>
    <xdr:to>
      <xdr:col>19</xdr:col>
      <xdr:colOff>246960</xdr:colOff>
      <xdr:row>1288</xdr:row>
      <xdr:rowOff>161640</xdr:rowOff>
    </xdr:to>
    <xdr:pic>
      <xdr:nvPicPr>
        <xdr:cNvPr id="783" name="795 Imagen" descr="https://www10.bolivariano.com/banca_corporativa/imagenes/icono_acciones.png"/>
        <xdr:cNvPicPr/>
      </xdr:nvPicPr>
      <xdr:blipFill>
        <a:blip r:embed="rId784"/>
        <a:stretch/>
      </xdr:blipFill>
      <xdr:spPr>
        <a:xfrm>
          <a:off x="15234120" y="245208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1289</xdr:row>
      <xdr:rowOff>360</xdr:rowOff>
    </xdr:from>
    <xdr:to>
      <xdr:col>19</xdr:col>
      <xdr:colOff>246960</xdr:colOff>
      <xdr:row>1289</xdr:row>
      <xdr:rowOff>161640</xdr:rowOff>
    </xdr:to>
    <xdr:pic>
      <xdr:nvPicPr>
        <xdr:cNvPr id="784" name="796 Imagen" descr="https://www10.bolivariano.com/banca_corporativa/imagenes/icono_acciones.png"/>
        <xdr:cNvPicPr/>
      </xdr:nvPicPr>
      <xdr:blipFill>
        <a:blip r:embed="rId785"/>
        <a:stretch/>
      </xdr:blipFill>
      <xdr:spPr>
        <a:xfrm>
          <a:off x="15234120" y="245399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1289</xdr:row>
      <xdr:rowOff>360</xdr:rowOff>
    </xdr:from>
    <xdr:to>
      <xdr:col>19</xdr:col>
      <xdr:colOff>246960</xdr:colOff>
      <xdr:row>1289</xdr:row>
      <xdr:rowOff>161640</xdr:rowOff>
    </xdr:to>
    <xdr:pic>
      <xdr:nvPicPr>
        <xdr:cNvPr id="785" name="797 Imagen" descr="https://www10.bolivariano.com/banca_corporativa/imagenes/icono_acciones.png"/>
        <xdr:cNvPicPr/>
      </xdr:nvPicPr>
      <xdr:blipFill>
        <a:blip r:embed="rId786"/>
        <a:stretch/>
      </xdr:blipFill>
      <xdr:spPr>
        <a:xfrm>
          <a:off x="15234120" y="245399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1291</xdr:row>
      <xdr:rowOff>0</xdr:rowOff>
    </xdr:from>
    <xdr:to>
      <xdr:col>19</xdr:col>
      <xdr:colOff>246960</xdr:colOff>
      <xdr:row>1291</xdr:row>
      <xdr:rowOff>161280</xdr:rowOff>
    </xdr:to>
    <xdr:pic>
      <xdr:nvPicPr>
        <xdr:cNvPr id="786" name="798 Imagen" descr="https://www10.bolivariano.com/banca_corporativa/imagenes/icono_acciones.png"/>
        <xdr:cNvPicPr/>
      </xdr:nvPicPr>
      <xdr:blipFill>
        <a:blip r:embed="rId787"/>
        <a:stretch/>
      </xdr:blipFill>
      <xdr:spPr>
        <a:xfrm>
          <a:off x="15234120" y="245779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1292</xdr:row>
      <xdr:rowOff>0</xdr:rowOff>
    </xdr:from>
    <xdr:to>
      <xdr:col>19</xdr:col>
      <xdr:colOff>246960</xdr:colOff>
      <xdr:row>1292</xdr:row>
      <xdr:rowOff>161280</xdr:rowOff>
    </xdr:to>
    <xdr:pic>
      <xdr:nvPicPr>
        <xdr:cNvPr id="787" name="799 Imagen" descr="https://www10.bolivariano.com/banca_corporativa/imagenes/icono_acciones.png"/>
        <xdr:cNvPicPr/>
      </xdr:nvPicPr>
      <xdr:blipFill>
        <a:blip r:embed="rId788"/>
        <a:stretch/>
      </xdr:blipFill>
      <xdr:spPr>
        <a:xfrm>
          <a:off x="15234120" y="245970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1293</xdr:row>
      <xdr:rowOff>0</xdr:rowOff>
    </xdr:from>
    <xdr:to>
      <xdr:col>19</xdr:col>
      <xdr:colOff>246960</xdr:colOff>
      <xdr:row>1293</xdr:row>
      <xdr:rowOff>161280</xdr:rowOff>
    </xdr:to>
    <xdr:pic>
      <xdr:nvPicPr>
        <xdr:cNvPr id="788" name="800 Imagen" descr="https://www10.bolivariano.com/banca_corporativa/imagenes/icono_acciones.png"/>
        <xdr:cNvPicPr/>
      </xdr:nvPicPr>
      <xdr:blipFill>
        <a:blip r:embed="rId789"/>
        <a:stretch/>
      </xdr:blipFill>
      <xdr:spPr>
        <a:xfrm>
          <a:off x="15234120" y="246160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1294</xdr:row>
      <xdr:rowOff>360</xdr:rowOff>
    </xdr:from>
    <xdr:to>
      <xdr:col>19</xdr:col>
      <xdr:colOff>246960</xdr:colOff>
      <xdr:row>1294</xdr:row>
      <xdr:rowOff>161640</xdr:rowOff>
    </xdr:to>
    <xdr:pic>
      <xdr:nvPicPr>
        <xdr:cNvPr id="789" name="801 Imagen" descr="https://www10.bolivariano.com/banca_corporativa/imagenes/icono_acciones.png"/>
        <xdr:cNvPicPr/>
      </xdr:nvPicPr>
      <xdr:blipFill>
        <a:blip r:embed="rId790"/>
        <a:stretch/>
      </xdr:blipFill>
      <xdr:spPr>
        <a:xfrm>
          <a:off x="15234120" y="246351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1294</xdr:row>
      <xdr:rowOff>360</xdr:rowOff>
    </xdr:from>
    <xdr:to>
      <xdr:col>19</xdr:col>
      <xdr:colOff>246960</xdr:colOff>
      <xdr:row>1294</xdr:row>
      <xdr:rowOff>161640</xdr:rowOff>
    </xdr:to>
    <xdr:pic>
      <xdr:nvPicPr>
        <xdr:cNvPr id="790" name="802 Imagen" descr="https://www10.bolivariano.com/banca_corporativa/imagenes/icono_acciones.png"/>
        <xdr:cNvPicPr/>
      </xdr:nvPicPr>
      <xdr:blipFill>
        <a:blip r:embed="rId791"/>
        <a:stretch/>
      </xdr:blipFill>
      <xdr:spPr>
        <a:xfrm>
          <a:off x="15234120" y="246351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1295</xdr:row>
      <xdr:rowOff>360</xdr:rowOff>
    </xdr:from>
    <xdr:to>
      <xdr:col>19</xdr:col>
      <xdr:colOff>246960</xdr:colOff>
      <xdr:row>1295</xdr:row>
      <xdr:rowOff>161640</xdr:rowOff>
    </xdr:to>
    <xdr:pic>
      <xdr:nvPicPr>
        <xdr:cNvPr id="791" name="803 Imagen" descr="https://www10.bolivariano.com/banca_corporativa/imagenes/icono_acciones.png"/>
        <xdr:cNvPicPr/>
      </xdr:nvPicPr>
      <xdr:blipFill>
        <a:blip r:embed="rId792"/>
        <a:stretch/>
      </xdr:blipFill>
      <xdr:spPr>
        <a:xfrm>
          <a:off x="15234120" y="246542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1295</xdr:row>
      <xdr:rowOff>360</xdr:rowOff>
    </xdr:from>
    <xdr:to>
      <xdr:col>19</xdr:col>
      <xdr:colOff>246960</xdr:colOff>
      <xdr:row>1295</xdr:row>
      <xdr:rowOff>161640</xdr:rowOff>
    </xdr:to>
    <xdr:pic>
      <xdr:nvPicPr>
        <xdr:cNvPr id="792" name="804 Imagen" descr="https://www10.bolivariano.com/banca_corporativa/imagenes/icono_acciones.png"/>
        <xdr:cNvPicPr/>
      </xdr:nvPicPr>
      <xdr:blipFill>
        <a:blip r:embed="rId793"/>
        <a:stretch/>
      </xdr:blipFill>
      <xdr:spPr>
        <a:xfrm>
          <a:off x="15234120" y="246542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1296</xdr:row>
      <xdr:rowOff>360</xdr:rowOff>
    </xdr:from>
    <xdr:to>
      <xdr:col>19</xdr:col>
      <xdr:colOff>246960</xdr:colOff>
      <xdr:row>1296</xdr:row>
      <xdr:rowOff>161640</xdr:rowOff>
    </xdr:to>
    <xdr:pic>
      <xdr:nvPicPr>
        <xdr:cNvPr id="793" name="805 Imagen" descr="https://www10.bolivariano.com/banca_corporativa/imagenes/icono_acciones.png"/>
        <xdr:cNvPicPr/>
      </xdr:nvPicPr>
      <xdr:blipFill>
        <a:blip r:embed="rId794"/>
        <a:stretch/>
      </xdr:blipFill>
      <xdr:spPr>
        <a:xfrm>
          <a:off x="15234120" y="246732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1297</xdr:row>
      <xdr:rowOff>0</xdr:rowOff>
    </xdr:from>
    <xdr:to>
      <xdr:col>19</xdr:col>
      <xdr:colOff>246960</xdr:colOff>
      <xdr:row>1297</xdr:row>
      <xdr:rowOff>161280</xdr:rowOff>
    </xdr:to>
    <xdr:pic>
      <xdr:nvPicPr>
        <xdr:cNvPr id="794" name="806 Imagen" descr="https://www10.bolivariano.com/banca_corporativa/imagenes/icono_acciones.png"/>
        <xdr:cNvPicPr/>
      </xdr:nvPicPr>
      <xdr:blipFill>
        <a:blip r:embed="rId795"/>
        <a:stretch/>
      </xdr:blipFill>
      <xdr:spPr>
        <a:xfrm>
          <a:off x="15234120" y="246922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1299</xdr:row>
      <xdr:rowOff>0</xdr:rowOff>
    </xdr:from>
    <xdr:to>
      <xdr:col>19</xdr:col>
      <xdr:colOff>246960</xdr:colOff>
      <xdr:row>1299</xdr:row>
      <xdr:rowOff>161280</xdr:rowOff>
    </xdr:to>
    <xdr:pic>
      <xdr:nvPicPr>
        <xdr:cNvPr id="795" name="807 Imagen" descr="https://www10.bolivariano.com/banca_corporativa/imagenes/icono_acciones.png"/>
        <xdr:cNvPicPr/>
      </xdr:nvPicPr>
      <xdr:blipFill>
        <a:blip r:embed="rId796"/>
        <a:stretch/>
      </xdr:blipFill>
      <xdr:spPr>
        <a:xfrm>
          <a:off x="15234120" y="247303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1300</xdr:row>
      <xdr:rowOff>360</xdr:rowOff>
    </xdr:from>
    <xdr:to>
      <xdr:col>19</xdr:col>
      <xdr:colOff>246960</xdr:colOff>
      <xdr:row>1300</xdr:row>
      <xdr:rowOff>161640</xdr:rowOff>
    </xdr:to>
    <xdr:pic>
      <xdr:nvPicPr>
        <xdr:cNvPr id="796" name="808 Imagen" descr="https://www10.bolivariano.com/banca_corporativa/imagenes/icono_acciones.png"/>
        <xdr:cNvPicPr/>
      </xdr:nvPicPr>
      <xdr:blipFill>
        <a:blip r:embed="rId797"/>
        <a:stretch/>
      </xdr:blipFill>
      <xdr:spPr>
        <a:xfrm>
          <a:off x="15234120" y="247494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1301</xdr:row>
      <xdr:rowOff>360</xdr:rowOff>
    </xdr:from>
    <xdr:to>
      <xdr:col>19</xdr:col>
      <xdr:colOff>246960</xdr:colOff>
      <xdr:row>1301</xdr:row>
      <xdr:rowOff>161640</xdr:rowOff>
    </xdr:to>
    <xdr:pic>
      <xdr:nvPicPr>
        <xdr:cNvPr id="797" name="809 Imagen" descr="https://www10.bolivariano.com/banca_corporativa/imagenes/icono_acciones.png"/>
        <xdr:cNvPicPr/>
      </xdr:nvPicPr>
      <xdr:blipFill>
        <a:blip r:embed="rId798"/>
        <a:stretch/>
      </xdr:blipFill>
      <xdr:spPr>
        <a:xfrm>
          <a:off x="15234120" y="247685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1302</xdr:row>
      <xdr:rowOff>360</xdr:rowOff>
    </xdr:from>
    <xdr:to>
      <xdr:col>19</xdr:col>
      <xdr:colOff>246960</xdr:colOff>
      <xdr:row>1302</xdr:row>
      <xdr:rowOff>161640</xdr:rowOff>
    </xdr:to>
    <xdr:pic>
      <xdr:nvPicPr>
        <xdr:cNvPr id="798" name="810 Imagen" descr="https://www10.bolivariano.com/banca_corporativa/imagenes/icono_acciones.png"/>
        <xdr:cNvPicPr/>
      </xdr:nvPicPr>
      <xdr:blipFill>
        <a:blip r:embed="rId799"/>
        <a:stretch/>
      </xdr:blipFill>
      <xdr:spPr>
        <a:xfrm>
          <a:off x="15234120" y="247875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1303</xdr:row>
      <xdr:rowOff>0</xdr:rowOff>
    </xdr:from>
    <xdr:to>
      <xdr:col>19</xdr:col>
      <xdr:colOff>246960</xdr:colOff>
      <xdr:row>1303</xdr:row>
      <xdr:rowOff>161280</xdr:rowOff>
    </xdr:to>
    <xdr:pic>
      <xdr:nvPicPr>
        <xdr:cNvPr id="799" name="811 Imagen" descr="https://www10.bolivariano.com/banca_corporativa/imagenes/icono_acciones.png"/>
        <xdr:cNvPicPr/>
      </xdr:nvPicPr>
      <xdr:blipFill>
        <a:blip r:embed="rId800"/>
        <a:stretch/>
      </xdr:blipFill>
      <xdr:spPr>
        <a:xfrm>
          <a:off x="15234120" y="248065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1303</xdr:row>
      <xdr:rowOff>0</xdr:rowOff>
    </xdr:from>
    <xdr:to>
      <xdr:col>19</xdr:col>
      <xdr:colOff>246960</xdr:colOff>
      <xdr:row>1303</xdr:row>
      <xdr:rowOff>161280</xdr:rowOff>
    </xdr:to>
    <xdr:pic>
      <xdr:nvPicPr>
        <xdr:cNvPr id="800" name="812 Imagen" descr="https://www10.bolivariano.com/banca_corporativa/imagenes/icono_acciones.png"/>
        <xdr:cNvPicPr/>
      </xdr:nvPicPr>
      <xdr:blipFill>
        <a:blip r:embed="rId801"/>
        <a:stretch/>
      </xdr:blipFill>
      <xdr:spPr>
        <a:xfrm>
          <a:off x="15234120" y="248065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1304</xdr:row>
      <xdr:rowOff>0</xdr:rowOff>
    </xdr:from>
    <xdr:to>
      <xdr:col>19</xdr:col>
      <xdr:colOff>246960</xdr:colOff>
      <xdr:row>1304</xdr:row>
      <xdr:rowOff>161280</xdr:rowOff>
    </xdr:to>
    <xdr:pic>
      <xdr:nvPicPr>
        <xdr:cNvPr id="801" name="813 Imagen" descr="https://www10.bolivariano.com/banca_corporativa/imagenes/icono_acciones.png"/>
        <xdr:cNvPicPr/>
      </xdr:nvPicPr>
      <xdr:blipFill>
        <a:blip r:embed="rId802"/>
        <a:stretch/>
      </xdr:blipFill>
      <xdr:spPr>
        <a:xfrm>
          <a:off x="15234120" y="248256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1305</xdr:row>
      <xdr:rowOff>0</xdr:rowOff>
    </xdr:from>
    <xdr:to>
      <xdr:col>19</xdr:col>
      <xdr:colOff>246960</xdr:colOff>
      <xdr:row>1305</xdr:row>
      <xdr:rowOff>161280</xdr:rowOff>
    </xdr:to>
    <xdr:pic>
      <xdr:nvPicPr>
        <xdr:cNvPr id="802" name="814 Imagen" descr="https://www10.bolivariano.com/banca_corporativa/imagenes/icono_acciones.png"/>
        <xdr:cNvPicPr/>
      </xdr:nvPicPr>
      <xdr:blipFill>
        <a:blip r:embed="rId803"/>
        <a:stretch/>
      </xdr:blipFill>
      <xdr:spPr>
        <a:xfrm>
          <a:off x="15234120" y="248446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1306</xdr:row>
      <xdr:rowOff>360</xdr:rowOff>
    </xdr:from>
    <xdr:to>
      <xdr:col>19</xdr:col>
      <xdr:colOff>246960</xdr:colOff>
      <xdr:row>1306</xdr:row>
      <xdr:rowOff>161640</xdr:rowOff>
    </xdr:to>
    <xdr:pic>
      <xdr:nvPicPr>
        <xdr:cNvPr id="803" name="815 Imagen" descr="https://www10.bolivariano.com/banca_corporativa/imagenes/icono_acciones.png"/>
        <xdr:cNvPicPr/>
      </xdr:nvPicPr>
      <xdr:blipFill>
        <a:blip r:embed="rId804"/>
        <a:stretch/>
      </xdr:blipFill>
      <xdr:spPr>
        <a:xfrm>
          <a:off x="15234120" y="248637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1307</xdr:row>
      <xdr:rowOff>360</xdr:rowOff>
    </xdr:from>
    <xdr:to>
      <xdr:col>19</xdr:col>
      <xdr:colOff>246960</xdr:colOff>
      <xdr:row>1307</xdr:row>
      <xdr:rowOff>161640</xdr:rowOff>
    </xdr:to>
    <xdr:pic>
      <xdr:nvPicPr>
        <xdr:cNvPr id="804" name="816 Imagen" descr="https://www10.bolivariano.com/banca_corporativa/imagenes/icono_acciones.png"/>
        <xdr:cNvPicPr/>
      </xdr:nvPicPr>
      <xdr:blipFill>
        <a:blip r:embed="rId805"/>
        <a:stretch/>
      </xdr:blipFill>
      <xdr:spPr>
        <a:xfrm>
          <a:off x="15234120" y="248828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1308</xdr:row>
      <xdr:rowOff>360</xdr:rowOff>
    </xdr:from>
    <xdr:to>
      <xdr:col>19</xdr:col>
      <xdr:colOff>246960</xdr:colOff>
      <xdr:row>1308</xdr:row>
      <xdr:rowOff>161640</xdr:rowOff>
    </xdr:to>
    <xdr:pic>
      <xdr:nvPicPr>
        <xdr:cNvPr id="805" name="817 Imagen" descr="https://www10.bolivariano.com/banca_corporativa/imagenes/icono_acciones.png"/>
        <xdr:cNvPicPr/>
      </xdr:nvPicPr>
      <xdr:blipFill>
        <a:blip r:embed="rId806"/>
        <a:stretch/>
      </xdr:blipFill>
      <xdr:spPr>
        <a:xfrm>
          <a:off x="15234120" y="249018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1309</xdr:row>
      <xdr:rowOff>0</xdr:rowOff>
    </xdr:from>
    <xdr:to>
      <xdr:col>19</xdr:col>
      <xdr:colOff>246960</xdr:colOff>
      <xdr:row>1309</xdr:row>
      <xdr:rowOff>161280</xdr:rowOff>
    </xdr:to>
    <xdr:pic>
      <xdr:nvPicPr>
        <xdr:cNvPr id="806" name="818 Imagen" descr="https://www10.bolivariano.com/banca_corporativa/imagenes/icono_acciones.png"/>
        <xdr:cNvPicPr/>
      </xdr:nvPicPr>
      <xdr:blipFill>
        <a:blip r:embed="rId807"/>
        <a:stretch/>
      </xdr:blipFill>
      <xdr:spPr>
        <a:xfrm>
          <a:off x="15234120" y="249208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1309</xdr:row>
      <xdr:rowOff>0</xdr:rowOff>
    </xdr:from>
    <xdr:to>
      <xdr:col>19</xdr:col>
      <xdr:colOff>246960</xdr:colOff>
      <xdr:row>1309</xdr:row>
      <xdr:rowOff>161280</xdr:rowOff>
    </xdr:to>
    <xdr:pic>
      <xdr:nvPicPr>
        <xdr:cNvPr id="807" name="819 Imagen" descr="https://www10.bolivariano.com/banca_corporativa/imagenes/icono_acciones.png"/>
        <xdr:cNvPicPr/>
      </xdr:nvPicPr>
      <xdr:blipFill>
        <a:blip r:embed="rId808"/>
        <a:stretch/>
      </xdr:blipFill>
      <xdr:spPr>
        <a:xfrm>
          <a:off x="15234120" y="249208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1310</xdr:row>
      <xdr:rowOff>0</xdr:rowOff>
    </xdr:from>
    <xdr:to>
      <xdr:col>19</xdr:col>
      <xdr:colOff>246960</xdr:colOff>
      <xdr:row>1310</xdr:row>
      <xdr:rowOff>161280</xdr:rowOff>
    </xdr:to>
    <xdr:pic>
      <xdr:nvPicPr>
        <xdr:cNvPr id="808" name="820 Imagen" descr="https://www10.bolivariano.com/banca_corporativa/imagenes/icono_acciones.png"/>
        <xdr:cNvPicPr/>
      </xdr:nvPicPr>
      <xdr:blipFill>
        <a:blip r:embed="rId809"/>
        <a:stretch/>
      </xdr:blipFill>
      <xdr:spPr>
        <a:xfrm>
          <a:off x="15234120" y="249399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1311</xdr:row>
      <xdr:rowOff>0</xdr:rowOff>
    </xdr:from>
    <xdr:to>
      <xdr:col>19</xdr:col>
      <xdr:colOff>246960</xdr:colOff>
      <xdr:row>1311</xdr:row>
      <xdr:rowOff>161280</xdr:rowOff>
    </xdr:to>
    <xdr:pic>
      <xdr:nvPicPr>
        <xdr:cNvPr id="809" name="821 Imagen" descr="https://www10.bolivariano.com/banca_corporativa/imagenes/icono_acciones.png"/>
        <xdr:cNvPicPr/>
      </xdr:nvPicPr>
      <xdr:blipFill>
        <a:blip r:embed="rId810"/>
        <a:stretch/>
      </xdr:blipFill>
      <xdr:spPr>
        <a:xfrm>
          <a:off x="15234120" y="249589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1312</xdr:row>
      <xdr:rowOff>360</xdr:rowOff>
    </xdr:from>
    <xdr:to>
      <xdr:col>19</xdr:col>
      <xdr:colOff>246960</xdr:colOff>
      <xdr:row>1312</xdr:row>
      <xdr:rowOff>161640</xdr:rowOff>
    </xdr:to>
    <xdr:pic>
      <xdr:nvPicPr>
        <xdr:cNvPr id="810" name="822 Imagen" descr="https://www10.bolivariano.com/banca_corporativa/imagenes/icono_acciones.png"/>
        <xdr:cNvPicPr/>
      </xdr:nvPicPr>
      <xdr:blipFill>
        <a:blip r:embed="rId811"/>
        <a:stretch/>
      </xdr:blipFill>
      <xdr:spPr>
        <a:xfrm>
          <a:off x="15234120" y="249780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1313</xdr:row>
      <xdr:rowOff>360</xdr:rowOff>
    </xdr:from>
    <xdr:to>
      <xdr:col>19</xdr:col>
      <xdr:colOff>246960</xdr:colOff>
      <xdr:row>1313</xdr:row>
      <xdr:rowOff>161640</xdr:rowOff>
    </xdr:to>
    <xdr:pic>
      <xdr:nvPicPr>
        <xdr:cNvPr id="811" name="823 Imagen" descr="https://www10.bolivariano.com/banca_corporativa/imagenes/icono_acciones.png"/>
        <xdr:cNvPicPr/>
      </xdr:nvPicPr>
      <xdr:blipFill>
        <a:blip r:embed="rId812"/>
        <a:stretch/>
      </xdr:blipFill>
      <xdr:spPr>
        <a:xfrm>
          <a:off x="15234120" y="249971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1314</xdr:row>
      <xdr:rowOff>360</xdr:rowOff>
    </xdr:from>
    <xdr:to>
      <xdr:col>19</xdr:col>
      <xdr:colOff>246960</xdr:colOff>
      <xdr:row>1314</xdr:row>
      <xdr:rowOff>161640</xdr:rowOff>
    </xdr:to>
    <xdr:pic>
      <xdr:nvPicPr>
        <xdr:cNvPr id="812" name="824 Imagen" descr="https://www10.bolivariano.com/banca_corporativa/imagenes/icono_acciones.png"/>
        <xdr:cNvPicPr/>
      </xdr:nvPicPr>
      <xdr:blipFill>
        <a:blip r:embed="rId813"/>
        <a:stretch/>
      </xdr:blipFill>
      <xdr:spPr>
        <a:xfrm>
          <a:off x="15234120" y="250161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1315</xdr:row>
      <xdr:rowOff>0</xdr:rowOff>
    </xdr:from>
    <xdr:to>
      <xdr:col>19</xdr:col>
      <xdr:colOff>246960</xdr:colOff>
      <xdr:row>1315</xdr:row>
      <xdr:rowOff>161280</xdr:rowOff>
    </xdr:to>
    <xdr:pic>
      <xdr:nvPicPr>
        <xdr:cNvPr id="813" name="825 Imagen" descr="https://www10.bolivariano.com/banca_corporativa/imagenes/icono_acciones.png"/>
        <xdr:cNvPicPr/>
      </xdr:nvPicPr>
      <xdr:blipFill>
        <a:blip r:embed="rId814"/>
        <a:stretch/>
      </xdr:blipFill>
      <xdr:spPr>
        <a:xfrm>
          <a:off x="15234120" y="250351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1316</xdr:row>
      <xdr:rowOff>0</xdr:rowOff>
    </xdr:from>
    <xdr:to>
      <xdr:col>19</xdr:col>
      <xdr:colOff>246960</xdr:colOff>
      <xdr:row>1316</xdr:row>
      <xdr:rowOff>161280</xdr:rowOff>
    </xdr:to>
    <xdr:pic>
      <xdr:nvPicPr>
        <xdr:cNvPr id="814" name="826 Imagen" descr="https://www10.bolivariano.com/banca_corporativa/imagenes/icono_acciones.png"/>
        <xdr:cNvPicPr/>
      </xdr:nvPicPr>
      <xdr:blipFill>
        <a:blip r:embed="rId815"/>
        <a:stretch/>
      </xdr:blipFill>
      <xdr:spPr>
        <a:xfrm>
          <a:off x="15234120" y="250542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1317</xdr:row>
      <xdr:rowOff>0</xdr:rowOff>
    </xdr:from>
    <xdr:to>
      <xdr:col>19</xdr:col>
      <xdr:colOff>246960</xdr:colOff>
      <xdr:row>1317</xdr:row>
      <xdr:rowOff>161280</xdr:rowOff>
    </xdr:to>
    <xdr:pic>
      <xdr:nvPicPr>
        <xdr:cNvPr id="815" name="827 Imagen" descr="https://www10.bolivariano.com/banca_corporativa/imagenes/icono_acciones.png"/>
        <xdr:cNvPicPr/>
      </xdr:nvPicPr>
      <xdr:blipFill>
        <a:blip r:embed="rId816"/>
        <a:stretch/>
      </xdr:blipFill>
      <xdr:spPr>
        <a:xfrm>
          <a:off x="15234120" y="250732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1318</xdr:row>
      <xdr:rowOff>360</xdr:rowOff>
    </xdr:from>
    <xdr:to>
      <xdr:col>19</xdr:col>
      <xdr:colOff>246960</xdr:colOff>
      <xdr:row>1318</xdr:row>
      <xdr:rowOff>161640</xdr:rowOff>
    </xdr:to>
    <xdr:pic>
      <xdr:nvPicPr>
        <xdr:cNvPr id="816" name="828 Imagen" descr="https://www10.bolivariano.com/banca_corporativa/imagenes/icono_acciones.png"/>
        <xdr:cNvPicPr/>
      </xdr:nvPicPr>
      <xdr:blipFill>
        <a:blip r:embed="rId817"/>
        <a:stretch/>
      </xdr:blipFill>
      <xdr:spPr>
        <a:xfrm>
          <a:off x="15234120" y="250923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1319</xdr:row>
      <xdr:rowOff>360</xdr:rowOff>
    </xdr:from>
    <xdr:to>
      <xdr:col>19</xdr:col>
      <xdr:colOff>246960</xdr:colOff>
      <xdr:row>1319</xdr:row>
      <xdr:rowOff>161640</xdr:rowOff>
    </xdr:to>
    <xdr:pic>
      <xdr:nvPicPr>
        <xdr:cNvPr id="817" name="Imagen 262" descr=""/>
        <xdr:cNvPicPr/>
      </xdr:nvPicPr>
      <xdr:blipFill>
        <a:blip r:embed="rId818"/>
        <a:stretch/>
      </xdr:blipFill>
      <xdr:spPr>
        <a:xfrm>
          <a:off x="15234120" y="251114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1320</xdr:row>
      <xdr:rowOff>360</xdr:rowOff>
    </xdr:from>
    <xdr:to>
      <xdr:col>19</xdr:col>
      <xdr:colOff>246960</xdr:colOff>
      <xdr:row>1320</xdr:row>
      <xdr:rowOff>161640</xdr:rowOff>
    </xdr:to>
    <xdr:pic>
      <xdr:nvPicPr>
        <xdr:cNvPr id="818" name="Imagen 263" descr=""/>
        <xdr:cNvPicPr/>
      </xdr:nvPicPr>
      <xdr:blipFill>
        <a:blip r:embed="rId819"/>
        <a:stretch/>
      </xdr:blipFill>
      <xdr:spPr>
        <a:xfrm>
          <a:off x="15234120" y="251304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1321</xdr:row>
      <xdr:rowOff>0</xdr:rowOff>
    </xdr:from>
    <xdr:to>
      <xdr:col>19</xdr:col>
      <xdr:colOff>246960</xdr:colOff>
      <xdr:row>1321</xdr:row>
      <xdr:rowOff>161280</xdr:rowOff>
    </xdr:to>
    <xdr:pic>
      <xdr:nvPicPr>
        <xdr:cNvPr id="819" name="Imagen 264" descr=""/>
        <xdr:cNvPicPr/>
      </xdr:nvPicPr>
      <xdr:blipFill>
        <a:blip r:embed="rId820"/>
        <a:stretch/>
      </xdr:blipFill>
      <xdr:spPr>
        <a:xfrm>
          <a:off x="15234120" y="251494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1322</xdr:row>
      <xdr:rowOff>0</xdr:rowOff>
    </xdr:from>
    <xdr:to>
      <xdr:col>19</xdr:col>
      <xdr:colOff>246960</xdr:colOff>
      <xdr:row>1322</xdr:row>
      <xdr:rowOff>161280</xdr:rowOff>
    </xdr:to>
    <xdr:pic>
      <xdr:nvPicPr>
        <xdr:cNvPr id="820" name="Imagen 265" descr=""/>
        <xdr:cNvPicPr/>
      </xdr:nvPicPr>
      <xdr:blipFill>
        <a:blip r:embed="rId821"/>
        <a:stretch/>
      </xdr:blipFill>
      <xdr:spPr>
        <a:xfrm>
          <a:off x="15234120" y="251685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1324</xdr:row>
      <xdr:rowOff>360</xdr:rowOff>
    </xdr:from>
    <xdr:to>
      <xdr:col>19</xdr:col>
      <xdr:colOff>246960</xdr:colOff>
      <xdr:row>1324</xdr:row>
      <xdr:rowOff>161640</xdr:rowOff>
    </xdr:to>
    <xdr:pic>
      <xdr:nvPicPr>
        <xdr:cNvPr id="821" name="Imagen 266" descr=""/>
        <xdr:cNvPicPr/>
      </xdr:nvPicPr>
      <xdr:blipFill>
        <a:blip r:embed="rId822"/>
        <a:stretch/>
      </xdr:blipFill>
      <xdr:spPr>
        <a:xfrm>
          <a:off x="15234120" y="252066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1325</xdr:row>
      <xdr:rowOff>360</xdr:rowOff>
    </xdr:from>
    <xdr:to>
      <xdr:col>19</xdr:col>
      <xdr:colOff>246960</xdr:colOff>
      <xdr:row>1325</xdr:row>
      <xdr:rowOff>161640</xdr:rowOff>
    </xdr:to>
    <xdr:pic>
      <xdr:nvPicPr>
        <xdr:cNvPr id="822" name="Imagen 267" descr=""/>
        <xdr:cNvPicPr/>
      </xdr:nvPicPr>
      <xdr:blipFill>
        <a:blip r:embed="rId823"/>
        <a:stretch/>
      </xdr:blipFill>
      <xdr:spPr>
        <a:xfrm>
          <a:off x="15234120" y="252257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1325</xdr:row>
      <xdr:rowOff>360</xdr:rowOff>
    </xdr:from>
    <xdr:to>
      <xdr:col>19</xdr:col>
      <xdr:colOff>246960</xdr:colOff>
      <xdr:row>1325</xdr:row>
      <xdr:rowOff>161640</xdr:rowOff>
    </xdr:to>
    <xdr:pic>
      <xdr:nvPicPr>
        <xdr:cNvPr id="823" name="Imagen 268" descr=""/>
        <xdr:cNvPicPr/>
      </xdr:nvPicPr>
      <xdr:blipFill>
        <a:blip r:embed="rId824"/>
        <a:stretch/>
      </xdr:blipFill>
      <xdr:spPr>
        <a:xfrm>
          <a:off x="15234120" y="252257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1326</xdr:row>
      <xdr:rowOff>360</xdr:rowOff>
    </xdr:from>
    <xdr:to>
      <xdr:col>19</xdr:col>
      <xdr:colOff>246960</xdr:colOff>
      <xdr:row>1326</xdr:row>
      <xdr:rowOff>161640</xdr:rowOff>
    </xdr:to>
    <xdr:pic>
      <xdr:nvPicPr>
        <xdr:cNvPr id="824" name="Imagen 269" descr=""/>
        <xdr:cNvPicPr/>
      </xdr:nvPicPr>
      <xdr:blipFill>
        <a:blip r:embed="rId825"/>
        <a:stretch/>
      </xdr:blipFill>
      <xdr:spPr>
        <a:xfrm>
          <a:off x="15234120" y="252447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1327</xdr:row>
      <xdr:rowOff>0</xdr:rowOff>
    </xdr:from>
    <xdr:to>
      <xdr:col>19</xdr:col>
      <xdr:colOff>246960</xdr:colOff>
      <xdr:row>1327</xdr:row>
      <xdr:rowOff>161280</xdr:rowOff>
    </xdr:to>
    <xdr:pic>
      <xdr:nvPicPr>
        <xdr:cNvPr id="825" name="Imagen 270" descr=""/>
        <xdr:cNvPicPr/>
      </xdr:nvPicPr>
      <xdr:blipFill>
        <a:blip r:embed="rId826"/>
        <a:stretch/>
      </xdr:blipFill>
      <xdr:spPr>
        <a:xfrm>
          <a:off x="15234120" y="252637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1328</xdr:row>
      <xdr:rowOff>0</xdr:rowOff>
    </xdr:from>
    <xdr:to>
      <xdr:col>19</xdr:col>
      <xdr:colOff>246960</xdr:colOff>
      <xdr:row>1328</xdr:row>
      <xdr:rowOff>161280</xdr:rowOff>
    </xdr:to>
    <xdr:pic>
      <xdr:nvPicPr>
        <xdr:cNvPr id="826" name="Imagen 271" descr=""/>
        <xdr:cNvPicPr/>
      </xdr:nvPicPr>
      <xdr:blipFill>
        <a:blip r:embed="rId827"/>
        <a:stretch/>
      </xdr:blipFill>
      <xdr:spPr>
        <a:xfrm>
          <a:off x="15234120" y="252828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1328</xdr:row>
      <xdr:rowOff>0</xdr:rowOff>
    </xdr:from>
    <xdr:to>
      <xdr:col>19</xdr:col>
      <xdr:colOff>246960</xdr:colOff>
      <xdr:row>1328</xdr:row>
      <xdr:rowOff>161280</xdr:rowOff>
    </xdr:to>
    <xdr:pic>
      <xdr:nvPicPr>
        <xdr:cNvPr id="827" name="Imagen 272" descr=""/>
        <xdr:cNvPicPr/>
      </xdr:nvPicPr>
      <xdr:blipFill>
        <a:blip r:embed="rId828"/>
        <a:stretch/>
      </xdr:blipFill>
      <xdr:spPr>
        <a:xfrm>
          <a:off x="15234120" y="252828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1329</xdr:row>
      <xdr:rowOff>0</xdr:rowOff>
    </xdr:from>
    <xdr:to>
      <xdr:col>19</xdr:col>
      <xdr:colOff>246960</xdr:colOff>
      <xdr:row>1329</xdr:row>
      <xdr:rowOff>161280</xdr:rowOff>
    </xdr:to>
    <xdr:pic>
      <xdr:nvPicPr>
        <xdr:cNvPr id="828" name="Imagen 273" descr=""/>
        <xdr:cNvPicPr/>
      </xdr:nvPicPr>
      <xdr:blipFill>
        <a:blip r:embed="rId829"/>
        <a:stretch/>
      </xdr:blipFill>
      <xdr:spPr>
        <a:xfrm>
          <a:off x="15234120" y="253018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1330</xdr:row>
      <xdr:rowOff>360</xdr:rowOff>
    </xdr:from>
    <xdr:to>
      <xdr:col>19</xdr:col>
      <xdr:colOff>246960</xdr:colOff>
      <xdr:row>1330</xdr:row>
      <xdr:rowOff>161640</xdr:rowOff>
    </xdr:to>
    <xdr:pic>
      <xdr:nvPicPr>
        <xdr:cNvPr id="829" name="Imagen 274" descr=""/>
        <xdr:cNvPicPr/>
      </xdr:nvPicPr>
      <xdr:blipFill>
        <a:blip r:embed="rId830"/>
        <a:stretch/>
      </xdr:blipFill>
      <xdr:spPr>
        <a:xfrm>
          <a:off x="15234120" y="253209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1332</xdr:row>
      <xdr:rowOff>360</xdr:rowOff>
    </xdr:from>
    <xdr:to>
      <xdr:col>19</xdr:col>
      <xdr:colOff>246960</xdr:colOff>
      <xdr:row>1332</xdr:row>
      <xdr:rowOff>161640</xdr:rowOff>
    </xdr:to>
    <xdr:pic>
      <xdr:nvPicPr>
        <xdr:cNvPr id="830" name="Imagen 275" descr=""/>
        <xdr:cNvPicPr/>
      </xdr:nvPicPr>
      <xdr:blipFill>
        <a:blip r:embed="rId831"/>
        <a:stretch/>
      </xdr:blipFill>
      <xdr:spPr>
        <a:xfrm>
          <a:off x="15234120" y="253590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1333</xdr:row>
      <xdr:rowOff>0</xdr:rowOff>
    </xdr:from>
    <xdr:to>
      <xdr:col>19</xdr:col>
      <xdr:colOff>246960</xdr:colOff>
      <xdr:row>1333</xdr:row>
      <xdr:rowOff>161280</xdr:rowOff>
    </xdr:to>
    <xdr:pic>
      <xdr:nvPicPr>
        <xdr:cNvPr id="831" name="843 Imagen" descr="https://www10.bolivariano.com/banca_corporativa/imagenes/icono_acciones.png"/>
        <xdr:cNvPicPr/>
      </xdr:nvPicPr>
      <xdr:blipFill>
        <a:blip r:embed="rId832"/>
        <a:stretch/>
      </xdr:blipFill>
      <xdr:spPr>
        <a:xfrm>
          <a:off x="15234120" y="253780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1333</xdr:row>
      <xdr:rowOff>0</xdr:rowOff>
    </xdr:from>
    <xdr:to>
      <xdr:col>19</xdr:col>
      <xdr:colOff>246960</xdr:colOff>
      <xdr:row>1333</xdr:row>
      <xdr:rowOff>161280</xdr:rowOff>
    </xdr:to>
    <xdr:pic>
      <xdr:nvPicPr>
        <xdr:cNvPr id="832" name="844 Imagen" descr="https://www10.bolivariano.com/banca_corporativa/imagenes/icono_acciones.png"/>
        <xdr:cNvPicPr/>
      </xdr:nvPicPr>
      <xdr:blipFill>
        <a:blip r:embed="rId833"/>
        <a:stretch/>
      </xdr:blipFill>
      <xdr:spPr>
        <a:xfrm>
          <a:off x="15234120" y="253780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1334</xdr:row>
      <xdr:rowOff>0</xdr:rowOff>
    </xdr:from>
    <xdr:to>
      <xdr:col>19</xdr:col>
      <xdr:colOff>246960</xdr:colOff>
      <xdr:row>1334</xdr:row>
      <xdr:rowOff>161280</xdr:rowOff>
    </xdr:to>
    <xdr:pic>
      <xdr:nvPicPr>
        <xdr:cNvPr id="833" name="845 Imagen" descr="https://www10.bolivariano.com/banca_corporativa/imagenes/icono_acciones.png"/>
        <xdr:cNvPicPr/>
      </xdr:nvPicPr>
      <xdr:blipFill>
        <a:blip r:embed="rId834"/>
        <a:stretch/>
      </xdr:blipFill>
      <xdr:spPr>
        <a:xfrm>
          <a:off x="15234120" y="253971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1335</xdr:row>
      <xdr:rowOff>0</xdr:rowOff>
    </xdr:from>
    <xdr:to>
      <xdr:col>19</xdr:col>
      <xdr:colOff>246960</xdr:colOff>
      <xdr:row>1335</xdr:row>
      <xdr:rowOff>161280</xdr:rowOff>
    </xdr:to>
    <xdr:pic>
      <xdr:nvPicPr>
        <xdr:cNvPr id="834" name="846 Imagen" descr="https://www10.bolivariano.com/banca_corporativa/imagenes/icono_acciones.png"/>
        <xdr:cNvPicPr/>
      </xdr:nvPicPr>
      <xdr:blipFill>
        <a:blip r:embed="rId835"/>
        <a:stretch/>
      </xdr:blipFill>
      <xdr:spPr>
        <a:xfrm>
          <a:off x="15234120" y="254161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1337</xdr:row>
      <xdr:rowOff>360</xdr:rowOff>
    </xdr:from>
    <xdr:to>
      <xdr:col>19</xdr:col>
      <xdr:colOff>246960</xdr:colOff>
      <xdr:row>1337</xdr:row>
      <xdr:rowOff>161640</xdr:rowOff>
    </xdr:to>
    <xdr:pic>
      <xdr:nvPicPr>
        <xdr:cNvPr id="835" name="847 Imagen" descr="https://www10.bolivariano.com/banca_corporativa/imagenes/icono_acciones.png"/>
        <xdr:cNvPicPr/>
      </xdr:nvPicPr>
      <xdr:blipFill>
        <a:blip r:embed="rId836"/>
        <a:stretch/>
      </xdr:blipFill>
      <xdr:spPr>
        <a:xfrm>
          <a:off x="15234120" y="254543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1338</xdr:row>
      <xdr:rowOff>360</xdr:rowOff>
    </xdr:from>
    <xdr:to>
      <xdr:col>19</xdr:col>
      <xdr:colOff>246960</xdr:colOff>
      <xdr:row>1338</xdr:row>
      <xdr:rowOff>161640</xdr:rowOff>
    </xdr:to>
    <xdr:pic>
      <xdr:nvPicPr>
        <xdr:cNvPr id="836" name="848 Imagen" descr="https://www10.bolivariano.com/banca_corporativa/imagenes/icono_acciones.png"/>
        <xdr:cNvPicPr/>
      </xdr:nvPicPr>
      <xdr:blipFill>
        <a:blip r:embed="rId837"/>
        <a:stretch/>
      </xdr:blipFill>
      <xdr:spPr>
        <a:xfrm>
          <a:off x="15234120" y="254733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1339</xdr:row>
      <xdr:rowOff>0</xdr:rowOff>
    </xdr:from>
    <xdr:to>
      <xdr:col>19</xdr:col>
      <xdr:colOff>246960</xdr:colOff>
      <xdr:row>1339</xdr:row>
      <xdr:rowOff>161280</xdr:rowOff>
    </xdr:to>
    <xdr:pic>
      <xdr:nvPicPr>
        <xdr:cNvPr id="837" name="849 Imagen" descr="https://www10.bolivariano.com/banca_corporativa/imagenes/icono_acciones.png"/>
        <xdr:cNvPicPr/>
      </xdr:nvPicPr>
      <xdr:blipFill>
        <a:blip r:embed="rId838"/>
        <a:stretch/>
      </xdr:blipFill>
      <xdr:spPr>
        <a:xfrm>
          <a:off x="15234120" y="254923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1340</xdr:row>
      <xdr:rowOff>0</xdr:rowOff>
    </xdr:from>
    <xdr:to>
      <xdr:col>19</xdr:col>
      <xdr:colOff>246960</xdr:colOff>
      <xdr:row>1340</xdr:row>
      <xdr:rowOff>161280</xdr:rowOff>
    </xdr:to>
    <xdr:pic>
      <xdr:nvPicPr>
        <xdr:cNvPr id="838" name="850 Imagen" descr="https://www10.bolivariano.com/banca_corporativa/imagenes/icono_acciones.png"/>
        <xdr:cNvPicPr/>
      </xdr:nvPicPr>
      <xdr:blipFill>
        <a:blip r:embed="rId839"/>
        <a:stretch/>
      </xdr:blipFill>
      <xdr:spPr>
        <a:xfrm>
          <a:off x="15234120" y="255114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1341</xdr:row>
      <xdr:rowOff>0</xdr:rowOff>
    </xdr:from>
    <xdr:to>
      <xdr:col>19</xdr:col>
      <xdr:colOff>246960</xdr:colOff>
      <xdr:row>1341</xdr:row>
      <xdr:rowOff>161280</xdr:rowOff>
    </xdr:to>
    <xdr:pic>
      <xdr:nvPicPr>
        <xdr:cNvPr id="839" name="851 Imagen" descr="https://www10.bolivariano.com/banca_corporativa/imagenes/icono_acciones.png"/>
        <xdr:cNvPicPr/>
      </xdr:nvPicPr>
      <xdr:blipFill>
        <a:blip r:embed="rId840"/>
        <a:stretch/>
      </xdr:blipFill>
      <xdr:spPr>
        <a:xfrm>
          <a:off x="15234120" y="255304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1342</xdr:row>
      <xdr:rowOff>360</xdr:rowOff>
    </xdr:from>
    <xdr:to>
      <xdr:col>19</xdr:col>
      <xdr:colOff>246960</xdr:colOff>
      <xdr:row>1342</xdr:row>
      <xdr:rowOff>161640</xdr:rowOff>
    </xdr:to>
    <xdr:pic>
      <xdr:nvPicPr>
        <xdr:cNvPr id="840" name="852 Imagen" descr="https://www10.bolivariano.com/banca_corporativa/imagenes/icono_acciones.png"/>
        <xdr:cNvPicPr/>
      </xdr:nvPicPr>
      <xdr:blipFill>
        <a:blip r:embed="rId841"/>
        <a:stretch/>
      </xdr:blipFill>
      <xdr:spPr>
        <a:xfrm>
          <a:off x="15234120" y="255495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1343</xdr:row>
      <xdr:rowOff>360</xdr:rowOff>
    </xdr:from>
    <xdr:to>
      <xdr:col>19</xdr:col>
      <xdr:colOff>246960</xdr:colOff>
      <xdr:row>1343</xdr:row>
      <xdr:rowOff>161640</xdr:rowOff>
    </xdr:to>
    <xdr:pic>
      <xdr:nvPicPr>
        <xdr:cNvPr id="841" name="853 Imagen" descr="https://www10.bolivariano.com/banca_corporativa/imagenes/icono_acciones.png"/>
        <xdr:cNvPicPr/>
      </xdr:nvPicPr>
      <xdr:blipFill>
        <a:blip r:embed="rId842"/>
        <a:stretch/>
      </xdr:blipFill>
      <xdr:spPr>
        <a:xfrm>
          <a:off x="15234120" y="255686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1344</xdr:row>
      <xdr:rowOff>360</xdr:rowOff>
    </xdr:from>
    <xdr:to>
      <xdr:col>19</xdr:col>
      <xdr:colOff>246960</xdr:colOff>
      <xdr:row>1344</xdr:row>
      <xdr:rowOff>161640</xdr:rowOff>
    </xdr:to>
    <xdr:pic>
      <xdr:nvPicPr>
        <xdr:cNvPr id="842" name="854 Imagen" descr="https://www10.bolivariano.com/banca_corporativa/imagenes/icono_acciones.png"/>
        <xdr:cNvPicPr/>
      </xdr:nvPicPr>
      <xdr:blipFill>
        <a:blip r:embed="rId843"/>
        <a:stretch/>
      </xdr:blipFill>
      <xdr:spPr>
        <a:xfrm>
          <a:off x="15234120" y="255876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1345</xdr:row>
      <xdr:rowOff>0</xdr:rowOff>
    </xdr:from>
    <xdr:to>
      <xdr:col>19</xdr:col>
      <xdr:colOff>246960</xdr:colOff>
      <xdr:row>1345</xdr:row>
      <xdr:rowOff>161280</xdr:rowOff>
    </xdr:to>
    <xdr:pic>
      <xdr:nvPicPr>
        <xdr:cNvPr id="843" name="855 Imagen" descr="https://www10.bolivariano.com/banca_corporativa/imagenes/icono_acciones.png"/>
        <xdr:cNvPicPr/>
      </xdr:nvPicPr>
      <xdr:blipFill>
        <a:blip r:embed="rId844"/>
        <a:stretch/>
      </xdr:blipFill>
      <xdr:spPr>
        <a:xfrm>
          <a:off x="15234120" y="256066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1345</xdr:row>
      <xdr:rowOff>0</xdr:rowOff>
    </xdr:from>
    <xdr:to>
      <xdr:col>19</xdr:col>
      <xdr:colOff>246960</xdr:colOff>
      <xdr:row>1345</xdr:row>
      <xdr:rowOff>161280</xdr:rowOff>
    </xdr:to>
    <xdr:pic>
      <xdr:nvPicPr>
        <xdr:cNvPr id="844" name="856 Imagen" descr="https://www10.bolivariano.com/banca_corporativa/imagenes/icono_acciones.png"/>
        <xdr:cNvPicPr/>
      </xdr:nvPicPr>
      <xdr:blipFill>
        <a:blip r:embed="rId845"/>
        <a:stretch/>
      </xdr:blipFill>
      <xdr:spPr>
        <a:xfrm>
          <a:off x="15234120" y="256066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1346</xdr:row>
      <xdr:rowOff>0</xdr:rowOff>
    </xdr:from>
    <xdr:to>
      <xdr:col>19</xdr:col>
      <xdr:colOff>246960</xdr:colOff>
      <xdr:row>1346</xdr:row>
      <xdr:rowOff>161280</xdr:rowOff>
    </xdr:to>
    <xdr:pic>
      <xdr:nvPicPr>
        <xdr:cNvPr id="845" name="857 Imagen" descr="https://www10.bolivariano.com/banca_corporativa/imagenes/icono_acciones.png"/>
        <xdr:cNvPicPr/>
      </xdr:nvPicPr>
      <xdr:blipFill>
        <a:blip r:embed="rId846"/>
        <a:stretch/>
      </xdr:blipFill>
      <xdr:spPr>
        <a:xfrm>
          <a:off x="15234120" y="256257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1347</xdr:row>
      <xdr:rowOff>0</xdr:rowOff>
    </xdr:from>
    <xdr:to>
      <xdr:col>19</xdr:col>
      <xdr:colOff>246960</xdr:colOff>
      <xdr:row>1347</xdr:row>
      <xdr:rowOff>161280</xdr:rowOff>
    </xdr:to>
    <xdr:pic>
      <xdr:nvPicPr>
        <xdr:cNvPr id="846" name="858 Imagen" descr="https://www10.bolivariano.com/banca_corporativa/imagenes/icono_acciones.png"/>
        <xdr:cNvPicPr/>
      </xdr:nvPicPr>
      <xdr:blipFill>
        <a:blip r:embed="rId847"/>
        <a:stretch/>
      </xdr:blipFill>
      <xdr:spPr>
        <a:xfrm>
          <a:off x="15234120" y="256447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1348</xdr:row>
      <xdr:rowOff>360</xdr:rowOff>
    </xdr:from>
    <xdr:to>
      <xdr:col>19</xdr:col>
      <xdr:colOff>246960</xdr:colOff>
      <xdr:row>1348</xdr:row>
      <xdr:rowOff>161640</xdr:rowOff>
    </xdr:to>
    <xdr:pic>
      <xdr:nvPicPr>
        <xdr:cNvPr id="847" name="859 Imagen" descr="https://www10.bolivariano.com/banca_corporativa/imagenes/icono_acciones.png"/>
        <xdr:cNvPicPr/>
      </xdr:nvPicPr>
      <xdr:blipFill>
        <a:blip r:embed="rId848"/>
        <a:stretch/>
      </xdr:blipFill>
      <xdr:spPr>
        <a:xfrm>
          <a:off x="15234120" y="256638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1349</xdr:row>
      <xdr:rowOff>360</xdr:rowOff>
    </xdr:from>
    <xdr:to>
      <xdr:col>19</xdr:col>
      <xdr:colOff>246960</xdr:colOff>
      <xdr:row>1349</xdr:row>
      <xdr:rowOff>161640</xdr:rowOff>
    </xdr:to>
    <xdr:pic>
      <xdr:nvPicPr>
        <xdr:cNvPr id="848" name="860 Imagen" descr="https://www10.bolivariano.com/banca_corporativa/imagenes/icono_acciones.png"/>
        <xdr:cNvPicPr/>
      </xdr:nvPicPr>
      <xdr:blipFill>
        <a:blip r:embed="rId849"/>
        <a:stretch/>
      </xdr:blipFill>
      <xdr:spPr>
        <a:xfrm>
          <a:off x="15234120" y="256829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1351</xdr:row>
      <xdr:rowOff>0</xdr:rowOff>
    </xdr:from>
    <xdr:to>
      <xdr:col>19</xdr:col>
      <xdr:colOff>246960</xdr:colOff>
      <xdr:row>1351</xdr:row>
      <xdr:rowOff>161280</xdr:rowOff>
    </xdr:to>
    <xdr:pic>
      <xdr:nvPicPr>
        <xdr:cNvPr id="849" name="861 Imagen" descr="https://www10.bolivariano.com/banca_corporativa/imagenes/icono_acciones.png"/>
        <xdr:cNvPicPr/>
      </xdr:nvPicPr>
      <xdr:blipFill>
        <a:blip r:embed="rId850"/>
        <a:stretch/>
      </xdr:blipFill>
      <xdr:spPr>
        <a:xfrm>
          <a:off x="15234120" y="257219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1352</xdr:row>
      <xdr:rowOff>360</xdr:rowOff>
    </xdr:from>
    <xdr:to>
      <xdr:col>19</xdr:col>
      <xdr:colOff>246960</xdr:colOff>
      <xdr:row>1352</xdr:row>
      <xdr:rowOff>161640</xdr:rowOff>
    </xdr:to>
    <xdr:pic>
      <xdr:nvPicPr>
        <xdr:cNvPr id="850" name="862 Imagen" descr="https://www10.bolivariano.com/banca_corporativa/imagenes/icono_acciones.png"/>
        <xdr:cNvPicPr/>
      </xdr:nvPicPr>
      <xdr:blipFill>
        <a:blip r:embed="rId851"/>
        <a:stretch/>
      </xdr:blipFill>
      <xdr:spPr>
        <a:xfrm>
          <a:off x="15234120" y="2574100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1353</xdr:row>
      <xdr:rowOff>360</xdr:rowOff>
    </xdr:from>
    <xdr:to>
      <xdr:col>19</xdr:col>
      <xdr:colOff>246960</xdr:colOff>
      <xdr:row>1353</xdr:row>
      <xdr:rowOff>161640</xdr:rowOff>
    </xdr:to>
    <xdr:pic>
      <xdr:nvPicPr>
        <xdr:cNvPr id="851" name="863 Imagen" descr="https://www10.bolivariano.com/banca_corporativa/imagenes/icono_acciones.png"/>
        <xdr:cNvPicPr/>
      </xdr:nvPicPr>
      <xdr:blipFill>
        <a:blip r:embed="rId852"/>
        <a:stretch/>
      </xdr:blipFill>
      <xdr:spPr>
        <a:xfrm>
          <a:off x="15234120" y="257600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1354</xdr:row>
      <xdr:rowOff>360</xdr:rowOff>
    </xdr:from>
    <xdr:to>
      <xdr:col>19</xdr:col>
      <xdr:colOff>246960</xdr:colOff>
      <xdr:row>1354</xdr:row>
      <xdr:rowOff>161640</xdr:rowOff>
    </xdr:to>
    <xdr:pic>
      <xdr:nvPicPr>
        <xdr:cNvPr id="852" name="864 Imagen" descr="https://www10.bolivariano.com/banca_corporativa/imagenes/icono_acciones.png"/>
        <xdr:cNvPicPr/>
      </xdr:nvPicPr>
      <xdr:blipFill>
        <a:blip r:embed="rId853"/>
        <a:stretch/>
      </xdr:blipFill>
      <xdr:spPr>
        <a:xfrm>
          <a:off x="15234120" y="257790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1355</xdr:row>
      <xdr:rowOff>0</xdr:rowOff>
    </xdr:from>
    <xdr:to>
      <xdr:col>19</xdr:col>
      <xdr:colOff>246960</xdr:colOff>
      <xdr:row>1355</xdr:row>
      <xdr:rowOff>161280</xdr:rowOff>
    </xdr:to>
    <xdr:pic>
      <xdr:nvPicPr>
        <xdr:cNvPr id="853" name="865 Imagen" descr="https://www10.bolivariano.com/banca_corporativa/imagenes/icono_acciones.png"/>
        <xdr:cNvPicPr/>
      </xdr:nvPicPr>
      <xdr:blipFill>
        <a:blip r:embed="rId854"/>
        <a:stretch/>
      </xdr:blipFill>
      <xdr:spPr>
        <a:xfrm>
          <a:off x="15234120" y="257981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1356</xdr:row>
      <xdr:rowOff>0</xdr:rowOff>
    </xdr:from>
    <xdr:to>
      <xdr:col>19</xdr:col>
      <xdr:colOff>246960</xdr:colOff>
      <xdr:row>1356</xdr:row>
      <xdr:rowOff>161280</xdr:rowOff>
    </xdr:to>
    <xdr:pic>
      <xdr:nvPicPr>
        <xdr:cNvPr id="854" name="866 Imagen" descr="https://www10.bolivariano.com/banca_corporativa/imagenes/icono_acciones.png"/>
        <xdr:cNvPicPr/>
      </xdr:nvPicPr>
      <xdr:blipFill>
        <a:blip r:embed="rId855"/>
        <a:stretch/>
      </xdr:blipFill>
      <xdr:spPr>
        <a:xfrm>
          <a:off x="15234120" y="258171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1357</xdr:row>
      <xdr:rowOff>0</xdr:rowOff>
    </xdr:from>
    <xdr:to>
      <xdr:col>19</xdr:col>
      <xdr:colOff>246960</xdr:colOff>
      <xdr:row>1357</xdr:row>
      <xdr:rowOff>161280</xdr:rowOff>
    </xdr:to>
    <xdr:pic>
      <xdr:nvPicPr>
        <xdr:cNvPr id="855" name="867 Imagen" descr="https://www10.bolivariano.com/banca_corporativa/imagenes/icono_acciones.png"/>
        <xdr:cNvPicPr/>
      </xdr:nvPicPr>
      <xdr:blipFill>
        <a:blip r:embed="rId856"/>
        <a:stretch/>
      </xdr:blipFill>
      <xdr:spPr>
        <a:xfrm>
          <a:off x="15234120" y="258362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1358</xdr:row>
      <xdr:rowOff>360</xdr:rowOff>
    </xdr:from>
    <xdr:to>
      <xdr:col>19</xdr:col>
      <xdr:colOff>246960</xdr:colOff>
      <xdr:row>1358</xdr:row>
      <xdr:rowOff>161640</xdr:rowOff>
    </xdr:to>
    <xdr:pic>
      <xdr:nvPicPr>
        <xdr:cNvPr id="856" name="868 Imagen" descr="https://www10.bolivariano.com/banca_corporativa/imagenes/icono_acciones.png"/>
        <xdr:cNvPicPr/>
      </xdr:nvPicPr>
      <xdr:blipFill>
        <a:blip r:embed="rId857"/>
        <a:stretch/>
      </xdr:blipFill>
      <xdr:spPr>
        <a:xfrm>
          <a:off x="15234120" y="2585530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1359</xdr:row>
      <xdr:rowOff>360</xdr:rowOff>
    </xdr:from>
    <xdr:to>
      <xdr:col>19</xdr:col>
      <xdr:colOff>246960</xdr:colOff>
      <xdr:row>1359</xdr:row>
      <xdr:rowOff>161640</xdr:rowOff>
    </xdr:to>
    <xdr:pic>
      <xdr:nvPicPr>
        <xdr:cNvPr id="857" name="869 Imagen" descr="https://www10.bolivariano.com/banca_corporativa/imagenes/icono_acciones.png"/>
        <xdr:cNvPicPr/>
      </xdr:nvPicPr>
      <xdr:blipFill>
        <a:blip r:embed="rId858"/>
        <a:stretch/>
      </xdr:blipFill>
      <xdr:spPr>
        <a:xfrm>
          <a:off x="15234120" y="258743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1361</xdr:row>
      <xdr:rowOff>0</xdr:rowOff>
    </xdr:from>
    <xdr:to>
      <xdr:col>19</xdr:col>
      <xdr:colOff>246960</xdr:colOff>
      <xdr:row>1361</xdr:row>
      <xdr:rowOff>161280</xdr:rowOff>
    </xdr:to>
    <xdr:pic>
      <xdr:nvPicPr>
        <xdr:cNvPr id="858" name="870 Imagen" descr="https://www10.bolivariano.com/banca_corporativa/imagenes/icono_acciones.png"/>
        <xdr:cNvPicPr/>
      </xdr:nvPicPr>
      <xdr:blipFill>
        <a:blip r:embed="rId859"/>
        <a:stretch/>
      </xdr:blipFill>
      <xdr:spPr>
        <a:xfrm>
          <a:off x="15234120" y="259124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1362</xdr:row>
      <xdr:rowOff>0</xdr:rowOff>
    </xdr:from>
    <xdr:to>
      <xdr:col>19</xdr:col>
      <xdr:colOff>246960</xdr:colOff>
      <xdr:row>1362</xdr:row>
      <xdr:rowOff>161280</xdr:rowOff>
    </xdr:to>
    <xdr:pic>
      <xdr:nvPicPr>
        <xdr:cNvPr id="859" name="871 Imagen" descr="https://www10.bolivariano.com/banca_corporativa/imagenes/icono_acciones.png"/>
        <xdr:cNvPicPr/>
      </xdr:nvPicPr>
      <xdr:blipFill>
        <a:blip r:embed="rId860"/>
        <a:stretch/>
      </xdr:blipFill>
      <xdr:spPr>
        <a:xfrm>
          <a:off x="15234120" y="259314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1363</xdr:row>
      <xdr:rowOff>0</xdr:rowOff>
    </xdr:from>
    <xdr:to>
      <xdr:col>19</xdr:col>
      <xdr:colOff>246960</xdr:colOff>
      <xdr:row>1363</xdr:row>
      <xdr:rowOff>161280</xdr:rowOff>
    </xdr:to>
    <xdr:pic>
      <xdr:nvPicPr>
        <xdr:cNvPr id="860" name="872 Imagen" descr="https://www10.bolivariano.com/banca_corporativa/imagenes/icono_acciones.png"/>
        <xdr:cNvPicPr/>
      </xdr:nvPicPr>
      <xdr:blipFill>
        <a:blip r:embed="rId861"/>
        <a:stretch/>
      </xdr:blipFill>
      <xdr:spPr>
        <a:xfrm>
          <a:off x="15234120" y="259505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1364</xdr:row>
      <xdr:rowOff>360</xdr:rowOff>
    </xdr:from>
    <xdr:to>
      <xdr:col>19</xdr:col>
      <xdr:colOff>246960</xdr:colOff>
      <xdr:row>1364</xdr:row>
      <xdr:rowOff>161640</xdr:rowOff>
    </xdr:to>
    <xdr:pic>
      <xdr:nvPicPr>
        <xdr:cNvPr id="861" name="873 Imagen" descr="https://www10.bolivariano.com/banca_corporativa/imagenes/icono_acciones.png"/>
        <xdr:cNvPicPr/>
      </xdr:nvPicPr>
      <xdr:blipFill>
        <a:blip r:embed="rId862"/>
        <a:stretch/>
      </xdr:blipFill>
      <xdr:spPr>
        <a:xfrm>
          <a:off x="15234120" y="2596960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1365</xdr:row>
      <xdr:rowOff>360</xdr:rowOff>
    </xdr:from>
    <xdr:to>
      <xdr:col>19</xdr:col>
      <xdr:colOff>246960</xdr:colOff>
      <xdr:row>1365</xdr:row>
      <xdr:rowOff>161640</xdr:rowOff>
    </xdr:to>
    <xdr:pic>
      <xdr:nvPicPr>
        <xdr:cNvPr id="862" name="874 Imagen" descr="https://www10.bolivariano.com/banca_corporativa/imagenes/icono_acciones.png"/>
        <xdr:cNvPicPr/>
      </xdr:nvPicPr>
      <xdr:blipFill>
        <a:blip r:embed="rId863"/>
        <a:stretch/>
      </xdr:blipFill>
      <xdr:spPr>
        <a:xfrm>
          <a:off x="15234120" y="259886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1366</xdr:row>
      <xdr:rowOff>360</xdr:rowOff>
    </xdr:from>
    <xdr:to>
      <xdr:col>19</xdr:col>
      <xdr:colOff>246960</xdr:colOff>
      <xdr:row>1366</xdr:row>
      <xdr:rowOff>161640</xdr:rowOff>
    </xdr:to>
    <xdr:pic>
      <xdr:nvPicPr>
        <xdr:cNvPr id="863" name="875 Imagen" descr="https://www10.bolivariano.com/banca_corporativa/imagenes/icono_acciones.png"/>
        <xdr:cNvPicPr/>
      </xdr:nvPicPr>
      <xdr:blipFill>
        <a:blip r:embed="rId864"/>
        <a:stretch/>
      </xdr:blipFill>
      <xdr:spPr>
        <a:xfrm>
          <a:off x="15234120" y="260076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1367</xdr:row>
      <xdr:rowOff>0</xdr:rowOff>
    </xdr:from>
    <xdr:to>
      <xdr:col>19</xdr:col>
      <xdr:colOff>246960</xdr:colOff>
      <xdr:row>1367</xdr:row>
      <xdr:rowOff>161280</xdr:rowOff>
    </xdr:to>
    <xdr:pic>
      <xdr:nvPicPr>
        <xdr:cNvPr id="864" name="876 Imagen" descr="https://www10.bolivariano.com/banca_corporativa/imagenes/icono_acciones.png"/>
        <xdr:cNvPicPr/>
      </xdr:nvPicPr>
      <xdr:blipFill>
        <a:blip r:embed="rId865"/>
        <a:stretch/>
      </xdr:blipFill>
      <xdr:spPr>
        <a:xfrm>
          <a:off x="15234120" y="260267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1368</xdr:row>
      <xdr:rowOff>0</xdr:rowOff>
    </xdr:from>
    <xdr:to>
      <xdr:col>19</xdr:col>
      <xdr:colOff>246960</xdr:colOff>
      <xdr:row>1368</xdr:row>
      <xdr:rowOff>161280</xdr:rowOff>
    </xdr:to>
    <xdr:pic>
      <xdr:nvPicPr>
        <xdr:cNvPr id="865" name="877 Imagen" descr="https://www10.bolivariano.com/banca_corporativa/imagenes/icono_acciones.png"/>
        <xdr:cNvPicPr/>
      </xdr:nvPicPr>
      <xdr:blipFill>
        <a:blip r:embed="rId866"/>
        <a:stretch/>
      </xdr:blipFill>
      <xdr:spPr>
        <a:xfrm>
          <a:off x="15234120" y="260457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1369</xdr:row>
      <xdr:rowOff>0</xdr:rowOff>
    </xdr:from>
    <xdr:to>
      <xdr:col>19</xdr:col>
      <xdr:colOff>246960</xdr:colOff>
      <xdr:row>1369</xdr:row>
      <xdr:rowOff>161280</xdr:rowOff>
    </xdr:to>
    <xdr:pic>
      <xdr:nvPicPr>
        <xdr:cNvPr id="866" name="878 Imagen" descr="https://www10.bolivariano.com/banca_corporativa/imagenes/icono_acciones.png"/>
        <xdr:cNvPicPr/>
      </xdr:nvPicPr>
      <xdr:blipFill>
        <a:blip r:embed="rId867"/>
        <a:stretch/>
      </xdr:blipFill>
      <xdr:spPr>
        <a:xfrm>
          <a:off x="15234120" y="260648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1370</xdr:row>
      <xdr:rowOff>360</xdr:rowOff>
    </xdr:from>
    <xdr:to>
      <xdr:col>19</xdr:col>
      <xdr:colOff>246960</xdr:colOff>
      <xdr:row>1370</xdr:row>
      <xdr:rowOff>161640</xdr:rowOff>
    </xdr:to>
    <xdr:pic>
      <xdr:nvPicPr>
        <xdr:cNvPr id="867" name="879 Imagen" descr="https://www10.bolivariano.com/banca_corporativa/imagenes/icono_acciones.png"/>
        <xdr:cNvPicPr/>
      </xdr:nvPicPr>
      <xdr:blipFill>
        <a:blip r:embed="rId868"/>
        <a:stretch/>
      </xdr:blipFill>
      <xdr:spPr>
        <a:xfrm>
          <a:off x="15234120" y="2608390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1370</xdr:row>
      <xdr:rowOff>360</xdr:rowOff>
    </xdr:from>
    <xdr:to>
      <xdr:col>19</xdr:col>
      <xdr:colOff>246960</xdr:colOff>
      <xdr:row>1370</xdr:row>
      <xdr:rowOff>161640</xdr:rowOff>
    </xdr:to>
    <xdr:pic>
      <xdr:nvPicPr>
        <xdr:cNvPr id="868" name="880 Imagen" descr="https://www10.bolivariano.com/banca_corporativa/imagenes/icono_acciones.png"/>
        <xdr:cNvPicPr/>
      </xdr:nvPicPr>
      <xdr:blipFill>
        <a:blip r:embed="rId869"/>
        <a:stretch/>
      </xdr:blipFill>
      <xdr:spPr>
        <a:xfrm>
          <a:off x="15234120" y="2608390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1371</xdr:row>
      <xdr:rowOff>360</xdr:rowOff>
    </xdr:from>
    <xdr:to>
      <xdr:col>19</xdr:col>
      <xdr:colOff>246960</xdr:colOff>
      <xdr:row>1371</xdr:row>
      <xdr:rowOff>161640</xdr:rowOff>
    </xdr:to>
    <xdr:pic>
      <xdr:nvPicPr>
        <xdr:cNvPr id="869" name="881 Imagen" descr="https://www10.bolivariano.com/banca_corporativa/imagenes/icono_acciones.png"/>
        <xdr:cNvPicPr/>
      </xdr:nvPicPr>
      <xdr:blipFill>
        <a:blip r:embed="rId870"/>
        <a:stretch/>
      </xdr:blipFill>
      <xdr:spPr>
        <a:xfrm>
          <a:off x="15234120" y="261029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1372</xdr:row>
      <xdr:rowOff>360</xdr:rowOff>
    </xdr:from>
    <xdr:to>
      <xdr:col>19</xdr:col>
      <xdr:colOff>246960</xdr:colOff>
      <xdr:row>1372</xdr:row>
      <xdr:rowOff>161640</xdr:rowOff>
    </xdr:to>
    <xdr:pic>
      <xdr:nvPicPr>
        <xdr:cNvPr id="870" name="882 Imagen" descr="https://www10.bolivariano.com/banca_corporativa/imagenes/icono_acciones.png"/>
        <xdr:cNvPicPr/>
      </xdr:nvPicPr>
      <xdr:blipFill>
        <a:blip r:embed="rId871"/>
        <a:stretch/>
      </xdr:blipFill>
      <xdr:spPr>
        <a:xfrm>
          <a:off x="15234120" y="261219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1245</xdr:row>
      <xdr:rowOff>0</xdr:rowOff>
    </xdr:from>
    <xdr:to>
      <xdr:col>19</xdr:col>
      <xdr:colOff>246960</xdr:colOff>
      <xdr:row>1245</xdr:row>
      <xdr:rowOff>161280</xdr:rowOff>
    </xdr:to>
    <xdr:pic>
      <xdr:nvPicPr>
        <xdr:cNvPr id="871" name="883 Imagen" descr="https://www10.bolivariano.com/banca_corporativa/imagenes/icono_acciones.png"/>
        <xdr:cNvPicPr/>
      </xdr:nvPicPr>
      <xdr:blipFill>
        <a:blip r:embed="rId872"/>
        <a:stretch/>
      </xdr:blipFill>
      <xdr:spPr>
        <a:xfrm>
          <a:off x="15234120" y="237016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1246</xdr:row>
      <xdr:rowOff>360</xdr:rowOff>
    </xdr:from>
    <xdr:to>
      <xdr:col>19</xdr:col>
      <xdr:colOff>246960</xdr:colOff>
      <xdr:row>1246</xdr:row>
      <xdr:rowOff>161640</xdr:rowOff>
    </xdr:to>
    <xdr:pic>
      <xdr:nvPicPr>
        <xdr:cNvPr id="872" name="884 Imagen" descr="https://www10.bolivariano.com/banca_corporativa/imagenes/icono_acciones.png"/>
        <xdr:cNvPicPr/>
      </xdr:nvPicPr>
      <xdr:blipFill>
        <a:blip r:embed="rId873"/>
        <a:stretch/>
      </xdr:blipFill>
      <xdr:spPr>
        <a:xfrm>
          <a:off x="15234120" y="237207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1247</xdr:row>
      <xdr:rowOff>360</xdr:rowOff>
    </xdr:from>
    <xdr:to>
      <xdr:col>19</xdr:col>
      <xdr:colOff>246960</xdr:colOff>
      <xdr:row>1247</xdr:row>
      <xdr:rowOff>161640</xdr:rowOff>
    </xdr:to>
    <xdr:pic>
      <xdr:nvPicPr>
        <xdr:cNvPr id="873" name="885 Imagen" descr="https://www10.bolivariano.com/banca_corporativa/imagenes/icono_acciones.png"/>
        <xdr:cNvPicPr/>
      </xdr:nvPicPr>
      <xdr:blipFill>
        <a:blip r:embed="rId874"/>
        <a:stretch/>
      </xdr:blipFill>
      <xdr:spPr>
        <a:xfrm>
          <a:off x="15234120" y="237398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1248</xdr:row>
      <xdr:rowOff>360</xdr:rowOff>
    </xdr:from>
    <xdr:to>
      <xdr:col>19</xdr:col>
      <xdr:colOff>246960</xdr:colOff>
      <xdr:row>1248</xdr:row>
      <xdr:rowOff>161640</xdr:rowOff>
    </xdr:to>
    <xdr:pic>
      <xdr:nvPicPr>
        <xdr:cNvPr id="874" name="886 Imagen" descr="https://www10.bolivariano.com/banca_corporativa/imagenes/icono_acciones.png"/>
        <xdr:cNvPicPr/>
      </xdr:nvPicPr>
      <xdr:blipFill>
        <a:blip r:embed="rId875"/>
        <a:stretch/>
      </xdr:blipFill>
      <xdr:spPr>
        <a:xfrm>
          <a:off x="15234120" y="237588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1248</xdr:row>
      <xdr:rowOff>360</xdr:rowOff>
    </xdr:from>
    <xdr:to>
      <xdr:col>19</xdr:col>
      <xdr:colOff>246960</xdr:colOff>
      <xdr:row>1248</xdr:row>
      <xdr:rowOff>161640</xdr:rowOff>
    </xdr:to>
    <xdr:pic>
      <xdr:nvPicPr>
        <xdr:cNvPr id="875" name="887 Imagen" descr="https://www10.bolivariano.com/banca_corporativa/imagenes/icono_acciones.png"/>
        <xdr:cNvPicPr/>
      </xdr:nvPicPr>
      <xdr:blipFill>
        <a:blip r:embed="rId876"/>
        <a:stretch/>
      </xdr:blipFill>
      <xdr:spPr>
        <a:xfrm>
          <a:off x="15234120" y="237588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1249</xdr:row>
      <xdr:rowOff>0</xdr:rowOff>
    </xdr:from>
    <xdr:to>
      <xdr:col>19</xdr:col>
      <xdr:colOff>246960</xdr:colOff>
      <xdr:row>1249</xdr:row>
      <xdr:rowOff>161280</xdr:rowOff>
    </xdr:to>
    <xdr:pic>
      <xdr:nvPicPr>
        <xdr:cNvPr id="876" name="888 Imagen" descr="https://www10.bolivariano.com/banca_corporativa/imagenes/icono_acciones.png"/>
        <xdr:cNvPicPr/>
      </xdr:nvPicPr>
      <xdr:blipFill>
        <a:blip r:embed="rId877"/>
        <a:stretch/>
      </xdr:blipFill>
      <xdr:spPr>
        <a:xfrm>
          <a:off x="15234120" y="237778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1250</xdr:row>
      <xdr:rowOff>0</xdr:rowOff>
    </xdr:from>
    <xdr:to>
      <xdr:col>19</xdr:col>
      <xdr:colOff>246960</xdr:colOff>
      <xdr:row>1250</xdr:row>
      <xdr:rowOff>161280</xdr:rowOff>
    </xdr:to>
    <xdr:pic>
      <xdr:nvPicPr>
        <xdr:cNvPr id="877" name="889 Imagen" descr="https://www10.bolivariano.com/banca_corporativa/imagenes/icono_acciones.png"/>
        <xdr:cNvPicPr/>
      </xdr:nvPicPr>
      <xdr:blipFill>
        <a:blip r:embed="rId878"/>
        <a:stretch/>
      </xdr:blipFill>
      <xdr:spPr>
        <a:xfrm>
          <a:off x="15234120" y="237969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1251</xdr:row>
      <xdr:rowOff>0</xdr:rowOff>
    </xdr:from>
    <xdr:to>
      <xdr:col>19</xdr:col>
      <xdr:colOff>246960</xdr:colOff>
      <xdr:row>1251</xdr:row>
      <xdr:rowOff>161280</xdr:rowOff>
    </xdr:to>
    <xdr:pic>
      <xdr:nvPicPr>
        <xdr:cNvPr id="878" name="890 Imagen" descr="https://www10.bolivariano.com/banca_corporativa/imagenes/icono_acciones.png"/>
        <xdr:cNvPicPr/>
      </xdr:nvPicPr>
      <xdr:blipFill>
        <a:blip r:embed="rId879"/>
        <a:stretch/>
      </xdr:blipFill>
      <xdr:spPr>
        <a:xfrm>
          <a:off x="15234120" y="238159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1253</xdr:row>
      <xdr:rowOff>360</xdr:rowOff>
    </xdr:from>
    <xdr:to>
      <xdr:col>19</xdr:col>
      <xdr:colOff>246960</xdr:colOff>
      <xdr:row>1253</xdr:row>
      <xdr:rowOff>161640</xdr:rowOff>
    </xdr:to>
    <xdr:pic>
      <xdr:nvPicPr>
        <xdr:cNvPr id="879" name="Imagen 542" descr=""/>
        <xdr:cNvPicPr/>
      </xdr:nvPicPr>
      <xdr:blipFill>
        <a:blip r:embed="rId880"/>
        <a:stretch/>
      </xdr:blipFill>
      <xdr:spPr>
        <a:xfrm>
          <a:off x="15234120" y="238541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1254</xdr:row>
      <xdr:rowOff>360</xdr:rowOff>
    </xdr:from>
    <xdr:to>
      <xdr:col>19</xdr:col>
      <xdr:colOff>246960</xdr:colOff>
      <xdr:row>1254</xdr:row>
      <xdr:rowOff>161640</xdr:rowOff>
    </xdr:to>
    <xdr:pic>
      <xdr:nvPicPr>
        <xdr:cNvPr id="880" name="Imagen 543" descr=""/>
        <xdr:cNvPicPr/>
      </xdr:nvPicPr>
      <xdr:blipFill>
        <a:blip r:embed="rId881"/>
        <a:stretch/>
      </xdr:blipFill>
      <xdr:spPr>
        <a:xfrm>
          <a:off x="15234120" y="238731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1255</xdr:row>
      <xdr:rowOff>0</xdr:rowOff>
    </xdr:from>
    <xdr:to>
      <xdr:col>19</xdr:col>
      <xdr:colOff>246960</xdr:colOff>
      <xdr:row>1255</xdr:row>
      <xdr:rowOff>161280</xdr:rowOff>
    </xdr:to>
    <xdr:pic>
      <xdr:nvPicPr>
        <xdr:cNvPr id="881" name="Imagen 544" descr=""/>
        <xdr:cNvPicPr/>
      </xdr:nvPicPr>
      <xdr:blipFill>
        <a:blip r:embed="rId882"/>
        <a:stretch/>
      </xdr:blipFill>
      <xdr:spPr>
        <a:xfrm>
          <a:off x="15234120" y="238921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1255</xdr:row>
      <xdr:rowOff>0</xdr:rowOff>
    </xdr:from>
    <xdr:to>
      <xdr:col>19</xdr:col>
      <xdr:colOff>246960</xdr:colOff>
      <xdr:row>1255</xdr:row>
      <xdr:rowOff>161280</xdr:rowOff>
    </xdr:to>
    <xdr:pic>
      <xdr:nvPicPr>
        <xdr:cNvPr id="882" name="Imagen 545" descr=""/>
        <xdr:cNvPicPr/>
      </xdr:nvPicPr>
      <xdr:blipFill>
        <a:blip r:embed="rId883"/>
        <a:stretch/>
      </xdr:blipFill>
      <xdr:spPr>
        <a:xfrm>
          <a:off x="15234120" y="238921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1256</xdr:row>
      <xdr:rowOff>0</xdr:rowOff>
    </xdr:from>
    <xdr:to>
      <xdr:col>19</xdr:col>
      <xdr:colOff>246960</xdr:colOff>
      <xdr:row>1256</xdr:row>
      <xdr:rowOff>161280</xdr:rowOff>
    </xdr:to>
    <xdr:pic>
      <xdr:nvPicPr>
        <xdr:cNvPr id="883" name="Imagen 546" descr=""/>
        <xdr:cNvPicPr/>
      </xdr:nvPicPr>
      <xdr:blipFill>
        <a:blip r:embed="rId884"/>
        <a:stretch/>
      </xdr:blipFill>
      <xdr:spPr>
        <a:xfrm>
          <a:off x="15234120" y="239112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1257</xdr:row>
      <xdr:rowOff>0</xdr:rowOff>
    </xdr:from>
    <xdr:to>
      <xdr:col>19</xdr:col>
      <xdr:colOff>246960</xdr:colOff>
      <xdr:row>1257</xdr:row>
      <xdr:rowOff>161280</xdr:rowOff>
    </xdr:to>
    <xdr:pic>
      <xdr:nvPicPr>
        <xdr:cNvPr id="884" name="Imagen 547" descr=""/>
        <xdr:cNvPicPr/>
      </xdr:nvPicPr>
      <xdr:blipFill>
        <a:blip r:embed="rId885"/>
        <a:stretch/>
      </xdr:blipFill>
      <xdr:spPr>
        <a:xfrm>
          <a:off x="15234120" y="239302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1258</xdr:row>
      <xdr:rowOff>360</xdr:rowOff>
    </xdr:from>
    <xdr:to>
      <xdr:col>19</xdr:col>
      <xdr:colOff>246960</xdr:colOff>
      <xdr:row>1258</xdr:row>
      <xdr:rowOff>161640</xdr:rowOff>
    </xdr:to>
    <xdr:pic>
      <xdr:nvPicPr>
        <xdr:cNvPr id="885" name="Imagen 548" descr=""/>
        <xdr:cNvPicPr/>
      </xdr:nvPicPr>
      <xdr:blipFill>
        <a:blip r:embed="rId886"/>
        <a:stretch/>
      </xdr:blipFill>
      <xdr:spPr>
        <a:xfrm>
          <a:off x="15234120" y="239493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1259</xdr:row>
      <xdr:rowOff>360</xdr:rowOff>
    </xdr:from>
    <xdr:to>
      <xdr:col>19</xdr:col>
      <xdr:colOff>246960</xdr:colOff>
      <xdr:row>1259</xdr:row>
      <xdr:rowOff>161640</xdr:rowOff>
    </xdr:to>
    <xdr:pic>
      <xdr:nvPicPr>
        <xdr:cNvPr id="886" name="Imagen 549" descr=""/>
        <xdr:cNvPicPr/>
      </xdr:nvPicPr>
      <xdr:blipFill>
        <a:blip r:embed="rId887"/>
        <a:stretch/>
      </xdr:blipFill>
      <xdr:spPr>
        <a:xfrm>
          <a:off x="15234120" y="239684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1260</xdr:row>
      <xdr:rowOff>360</xdr:rowOff>
    </xdr:from>
    <xdr:to>
      <xdr:col>19</xdr:col>
      <xdr:colOff>246960</xdr:colOff>
      <xdr:row>1260</xdr:row>
      <xdr:rowOff>161640</xdr:rowOff>
    </xdr:to>
    <xdr:pic>
      <xdr:nvPicPr>
        <xdr:cNvPr id="887" name="Imagen 550" descr=""/>
        <xdr:cNvPicPr/>
      </xdr:nvPicPr>
      <xdr:blipFill>
        <a:blip r:embed="rId888"/>
        <a:stretch/>
      </xdr:blipFill>
      <xdr:spPr>
        <a:xfrm>
          <a:off x="15234120" y="239874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1261</xdr:row>
      <xdr:rowOff>0</xdr:rowOff>
    </xdr:from>
    <xdr:to>
      <xdr:col>19</xdr:col>
      <xdr:colOff>246960</xdr:colOff>
      <xdr:row>1261</xdr:row>
      <xdr:rowOff>161280</xdr:rowOff>
    </xdr:to>
    <xdr:pic>
      <xdr:nvPicPr>
        <xdr:cNvPr id="888" name="Imagen 551" descr=""/>
        <xdr:cNvPicPr/>
      </xdr:nvPicPr>
      <xdr:blipFill>
        <a:blip r:embed="rId889"/>
        <a:stretch/>
      </xdr:blipFill>
      <xdr:spPr>
        <a:xfrm>
          <a:off x="15234120" y="240064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1262</xdr:row>
      <xdr:rowOff>0</xdr:rowOff>
    </xdr:from>
    <xdr:to>
      <xdr:col>19</xdr:col>
      <xdr:colOff>246960</xdr:colOff>
      <xdr:row>1262</xdr:row>
      <xdr:rowOff>161280</xdr:rowOff>
    </xdr:to>
    <xdr:pic>
      <xdr:nvPicPr>
        <xdr:cNvPr id="889" name="Imagen 552" descr=""/>
        <xdr:cNvPicPr/>
      </xdr:nvPicPr>
      <xdr:blipFill>
        <a:blip r:embed="rId890"/>
        <a:stretch/>
      </xdr:blipFill>
      <xdr:spPr>
        <a:xfrm>
          <a:off x="15234120" y="240255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1263</xdr:row>
      <xdr:rowOff>0</xdr:rowOff>
    </xdr:from>
    <xdr:to>
      <xdr:col>19</xdr:col>
      <xdr:colOff>246960</xdr:colOff>
      <xdr:row>1263</xdr:row>
      <xdr:rowOff>161280</xdr:rowOff>
    </xdr:to>
    <xdr:pic>
      <xdr:nvPicPr>
        <xdr:cNvPr id="890" name="Imagen 553" descr=""/>
        <xdr:cNvPicPr/>
      </xdr:nvPicPr>
      <xdr:blipFill>
        <a:blip r:embed="rId891"/>
        <a:stretch/>
      </xdr:blipFill>
      <xdr:spPr>
        <a:xfrm>
          <a:off x="15234120" y="240445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1264</xdr:row>
      <xdr:rowOff>360</xdr:rowOff>
    </xdr:from>
    <xdr:to>
      <xdr:col>19</xdr:col>
      <xdr:colOff>246960</xdr:colOff>
      <xdr:row>1264</xdr:row>
      <xdr:rowOff>161640</xdr:rowOff>
    </xdr:to>
    <xdr:pic>
      <xdr:nvPicPr>
        <xdr:cNvPr id="891" name="Imagen 554" descr=""/>
        <xdr:cNvPicPr/>
      </xdr:nvPicPr>
      <xdr:blipFill>
        <a:blip r:embed="rId892"/>
        <a:stretch/>
      </xdr:blipFill>
      <xdr:spPr>
        <a:xfrm>
          <a:off x="15234120" y="240636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1265</xdr:row>
      <xdr:rowOff>360</xdr:rowOff>
    </xdr:from>
    <xdr:to>
      <xdr:col>19</xdr:col>
      <xdr:colOff>246960</xdr:colOff>
      <xdr:row>1265</xdr:row>
      <xdr:rowOff>161640</xdr:rowOff>
    </xdr:to>
    <xdr:pic>
      <xdr:nvPicPr>
        <xdr:cNvPr id="892" name="Imagen 555" descr=""/>
        <xdr:cNvPicPr/>
      </xdr:nvPicPr>
      <xdr:blipFill>
        <a:blip r:embed="rId893"/>
        <a:stretch/>
      </xdr:blipFill>
      <xdr:spPr>
        <a:xfrm>
          <a:off x="15234120" y="240827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1265</xdr:row>
      <xdr:rowOff>360</xdr:rowOff>
    </xdr:from>
    <xdr:to>
      <xdr:col>19</xdr:col>
      <xdr:colOff>246960</xdr:colOff>
      <xdr:row>1265</xdr:row>
      <xdr:rowOff>161640</xdr:rowOff>
    </xdr:to>
    <xdr:pic>
      <xdr:nvPicPr>
        <xdr:cNvPr id="893" name="Imagen 556" descr=""/>
        <xdr:cNvPicPr/>
      </xdr:nvPicPr>
      <xdr:blipFill>
        <a:blip r:embed="rId894"/>
        <a:stretch/>
      </xdr:blipFill>
      <xdr:spPr>
        <a:xfrm>
          <a:off x="15234120" y="240827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1266</xdr:row>
      <xdr:rowOff>360</xdr:rowOff>
    </xdr:from>
    <xdr:to>
      <xdr:col>19</xdr:col>
      <xdr:colOff>246960</xdr:colOff>
      <xdr:row>1266</xdr:row>
      <xdr:rowOff>161640</xdr:rowOff>
    </xdr:to>
    <xdr:pic>
      <xdr:nvPicPr>
        <xdr:cNvPr id="894" name="Imagen 557" descr=""/>
        <xdr:cNvPicPr/>
      </xdr:nvPicPr>
      <xdr:blipFill>
        <a:blip r:embed="rId895"/>
        <a:stretch/>
      </xdr:blipFill>
      <xdr:spPr>
        <a:xfrm>
          <a:off x="15234120" y="241017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1267</xdr:row>
      <xdr:rowOff>0</xdr:rowOff>
    </xdr:from>
    <xdr:to>
      <xdr:col>19</xdr:col>
      <xdr:colOff>246960</xdr:colOff>
      <xdr:row>1267</xdr:row>
      <xdr:rowOff>161280</xdr:rowOff>
    </xdr:to>
    <xdr:pic>
      <xdr:nvPicPr>
        <xdr:cNvPr id="895" name="Imagen 558" descr=""/>
        <xdr:cNvPicPr/>
      </xdr:nvPicPr>
      <xdr:blipFill>
        <a:blip r:embed="rId896"/>
        <a:stretch/>
      </xdr:blipFill>
      <xdr:spPr>
        <a:xfrm>
          <a:off x="15234120" y="241207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1268</xdr:row>
      <xdr:rowOff>0</xdr:rowOff>
    </xdr:from>
    <xdr:to>
      <xdr:col>19</xdr:col>
      <xdr:colOff>246960</xdr:colOff>
      <xdr:row>1268</xdr:row>
      <xdr:rowOff>161280</xdr:rowOff>
    </xdr:to>
    <xdr:pic>
      <xdr:nvPicPr>
        <xdr:cNvPr id="896" name="Imagen 559" descr=""/>
        <xdr:cNvPicPr/>
      </xdr:nvPicPr>
      <xdr:blipFill>
        <a:blip r:embed="rId897"/>
        <a:stretch/>
      </xdr:blipFill>
      <xdr:spPr>
        <a:xfrm>
          <a:off x="15234120" y="241398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1269</xdr:row>
      <xdr:rowOff>0</xdr:rowOff>
    </xdr:from>
    <xdr:to>
      <xdr:col>19</xdr:col>
      <xdr:colOff>246960</xdr:colOff>
      <xdr:row>1269</xdr:row>
      <xdr:rowOff>161280</xdr:rowOff>
    </xdr:to>
    <xdr:pic>
      <xdr:nvPicPr>
        <xdr:cNvPr id="897" name="Imagen 560" descr=""/>
        <xdr:cNvPicPr/>
      </xdr:nvPicPr>
      <xdr:blipFill>
        <a:blip r:embed="rId898"/>
        <a:stretch/>
      </xdr:blipFill>
      <xdr:spPr>
        <a:xfrm>
          <a:off x="15234120" y="241588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1270</xdr:row>
      <xdr:rowOff>360</xdr:rowOff>
    </xdr:from>
    <xdr:to>
      <xdr:col>19</xdr:col>
      <xdr:colOff>246960</xdr:colOff>
      <xdr:row>1270</xdr:row>
      <xdr:rowOff>161640</xdr:rowOff>
    </xdr:to>
    <xdr:pic>
      <xdr:nvPicPr>
        <xdr:cNvPr id="898" name="Imagen 561" descr=""/>
        <xdr:cNvPicPr/>
      </xdr:nvPicPr>
      <xdr:blipFill>
        <a:blip r:embed="rId899"/>
        <a:stretch/>
      </xdr:blipFill>
      <xdr:spPr>
        <a:xfrm>
          <a:off x="15234120" y="241779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1271</xdr:row>
      <xdr:rowOff>360</xdr:rowOff>
    </xdr:from>
    <xdr:to>
      <xdr:col>19</xdr:col>
      <xdr:colOff>246960</xdr:colOff>
      <xdr:row>1271</xdr:row>
      <xdr:rowOff>161640</xdr:rowOff>
    </xdr:to>
    <xdr:pic>
      <xdr:nvPicPr>
        <xdr:cNvPr id="899" name="Imagen 562" descr=""/>
        <xdr:cNvPicPr/>
      </xdr:nvPicPr>
      <xdr:blipFill>
        <a:blip r:embed="rId900"/>
        <a:stretch/>
      </xdr:blipFill>
      <xdr:spPr>
        <a:xfrm>
          <a:off x="15234120" y="241970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1272</xdr:row>
      <xdr:rowOff>360</xdr:rowOff>
    </xdr:from>
    <xdr:to>
      <xdr:col>19</xdr:col>
      <xdr:colOff>246960</xdr:colOff>
      <xdr:row>1272</xdr:row>
      <xdr:rowOff>161640</xdr:rowOff>
    </xdr:to>
    <xdr:pic>
      <xdr:nvPicPr>
        <xdr:cNvPr id="900" name="Imagen 563" descr=""/>
        <xdr:cNvPicPr/>
      </xdr:nvPicPr>
      <xdr:blipFill>
        <a:blip r:embed="rId901"/>
        <a:stretch/>
      </xdr:blipFill>
      <xdr:spPr>
        <a:xfrm>
          <a:off x="15234120" y="242160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1273</xdr:row>
      <xdr:rowOff>0</xdr:rowOff>
    </xdr:from>
    <xdr:to>
      <xdr:col>19</xdr:col>
      <xdr:colOff>246960</xdr:colOff>
      <xdr:row>1273</xdr:row>
      <xdr:rowOff>161280</xdr:rowOff>
    </xdr:to>
    <xdr:pic>
      <xdr:nvPicPr>
        <xdr:cNvPr id="901" name="Imagen 564" descr=""/>
        <xdr:cNvPicPr/>
      </xdr:nvPicPr>
      <xdr:blipFill>
        <a:blip r:embed="rId902"/>
        <a:stretch/>
      </xdr:blipFill>
      <xdr:spPr>
        <a:xfrm>
          <a:off x="15234120" y="242350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1274</xdr:row>
      <xdr:rowOff>0</xdr:rowOff>
    </xdr:from>
    <xdr:to>
      <xdr:col>19</xdr:col>
      <xdr:colOff>246960</xdr:colOff>
      <xdr:row>1274</xdr:row>
      <xdr:rowOff>161280</xdr:rowOff>
    </xdr:to>
    <xdr:pic>
      <xdr:nvPicPr>
        <xdr:cNvPr id="902" name="Imagen 565" descr=""/>
        <xdr:cNvPicPr/>
      </xdr:nvPicPr>
      <xdr:blipFill>
        <a:blip r:embed="rId903"/>
        <a:stretch/>
      </xdr:blipFill>
      <xdr:spPr>
        <a:xfrm>
          <a:off x="15234120" y="242541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1275</xdr:row>
      <xdr:rowOff>0</xdr:rowOff>
    </xdr:from>
    <xdr:to>
      <xdr:col>19</xdr:col>
      <xdr:colOff>246960</xdr:colOff>
      <xdr:row>1275</xdr:row>
      <xdr:rowOff>161280</xdr:rowOff>
    </xdr:to>
    <xdr:pic>
      <xdr:nvPicPr>
        <xdr:cNvPr id="903" name="Imagen 566" descr=""/>
        <xdr:cNvPicPr/>
      </xdr:nvPicPr>
      <xdr:blipFill>
        <a:blip r:embed="rId904"/>
        <a:stretch/>
      </xdr:blipFill>
      <xdr:spPr>
        <a:xfrm>
          <a:off x="15234120" y="242731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1276</xdr:row>
      <xdr:rowOff>360</xdr:rowOff>
    </xdr:from>
    <xdr:to>
      <xdr:col>19</xdr:col>
      <xdr:colOff>246960</xdr:colOff>
      <xdr:row>1276</xdr:row>
      <xdr:rowOff>161640</xdr:rowOff>
    </xdr:to>
    <xdr:pic>
      <xdr:nvPicPr>
        <xdr:cNvPr id="904" name="Imagen 567" descr=""/>
        <xdr:cNvPicPr/>
      </xdr:nvPicPr>
      <xdr:blipFill>
        <a:blip r:embed="rId905"/>
        <a:stretch/>
      </xdr:blipFill>
      <xdr:spPr>
        <a:xfrm>
          <a:off x="15234120" y="242922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1277</xdr:row>
      <xdr:rowOff>360</xdr:rowOff>
    </xdr:from>
    <xdr:to>
      <xdr:col>19</xdr:col>
      <xdr:colOff>246960</xdr:colOff>
      <xdr:row>1277</xdr:row>
      <xdr:rowOff>161640</xdr:rowOff>
    </xdr:to>
    <xdr:pic>
      <xdr:nvPicPr>
        <xdr:cNvPr id="905" name="Imagen 568" descr=""/>
        <xdr:cNvPicPr/>
      </xdr:nvPicPr>
      <xdr:blipFill>
        <a:blip r:embed="rId906"/>
        <a:stretch/>
      </xdr:blipFill>
      <xdr:spPr>
        <a:xfrm>
          <a:off x="15234120" y="243113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1278</xdr:row>
      <xdr:rowOff>360</xdr:rowOff>
    </xdr:from>
    <xdr:to>
      <xdr:col>19</xdr:col>
      <xdr:colOff>246960</xdr:colOff>
      <xdr:row>1278</xdr:row>
      <xdr:rowOff>161640</xdr:rowOff>
    </xdr:to>
    <xdr:pic>
      <xdr:nvPicPr>
        <xdr:cNvPr id="906" name="Imagen 569" descr=""/>
        <xdr:cNvPicPr/>
      </xdr:nvPicPr>
      <xdr:blipFill>
        <a:blip r:embed="rId907"/>
        <a:stretch/>
      </xdr:blipFill>
      <xdr:spPr>
        <a:xfrm>
          <a:off x="15234120" y="243303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1279</xdr:row>
      <xdr:rowOff>0</xdr:rowOff>
    </xdr:from>
    <xdr:to>
      <xdr:col>19</xdr:col>
      <xdr:colOff>246960</xdr:colOff>
      <xdr:row>1279</xdr:row>
      <xdr:rowOff>161280</xdr:rowOff>
    </xdr:to>
    <xdr:pic>
      <xdr:nvPicPr>
        <xdr:cNvPr id="907" name="Imagen 570" descr=""/>
        <xdr:cNvPicPr/>
      </xdr:nvPicPr>
      <xdr:blipFill>
        <a:blip r:embed="rId908"/>
        <a:stretch/>
      </xdr:blipFill>
      <xdr:spPr>
        <a:xfrm>
          <a:off x="15234120" y="243493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1280</xdr:row>
      <xdr:rowOff>0</xdr:rowOff>
    </xdr:from>
    <xdr:to>
      <xdr:col>19</xdr:col>
      <xdr:colOff>246960</xdr:colOff>
      <xdr:row>1280</xdr:row>
      <xdr:rowOff>161280</xdr:rowOff>
    </xdr:to>
    <xdr:pic>
      <xdr:nvPicPr>
        <xdr:cNvPr id="908" name="Imagen 571" descr=""/>
        <xdr:cNvPicPr/>
      </xdr:nvPicPr>
      <xdr:blipFill>
        <a:blip r:embed="rId909"/>
        <a:stretch/>
      </xdr:blipFill>
      <xdr:spPr>
        <a:xfrm>
          <a:off x="15234120" y="243684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1281</xdr:row>
      <xdr:rowOff>0</xdr:rowOff>
    </xdr:from>
    <xdr:to>
      <xdr:col>19</xdr:col>
      <xdr:colOff>246960</xdr:colOff>
      <xdr:row>1281</xdr:row>
      <xdr:rowOff>161280</xdr:rowOff>
    </xdr:to>
    <xdr:pic>
      <xdr:nvPicPr>
        <xdr:cNvPr id="909" name="Imagen 572" descr=""/>
        <xdr:cNvPicPr/>
      </xdr:nvPicPr>
      <xdr:blipFill>
        <a:blip r:embed="rId910"/>
        <a:stretch/>
      </xdr:blipFill>
      <xdr:spPr>
        <a:xfrm>
          <a:off x="15234120" y="243874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1282</xdr:row>
      <xdr:rowOff>360</xdr:rowOff>
    </xdr:from>
    <xdr:to>
      <xdr:col>19</xdr:col>
      <xdr:colOff>246960</xdr:colOff>
      <xdr:row>1282</xdr:row>
      <xdr:rowOff>161640</xdr:rowOff>
    </xdr:to>
    <xdr:pic>
      <xdr:nvPicPr>
        <xdr:cNvPr id="910" name="Imagen 573" descr=""/>
        <xdr:cNvPicPr/>
      </xdr:nvPicPr>
      <xdr:blipFill>
        <a:blip r:embed="rId911"/>
        <a:stretch/>
      </xdr:blipFill>
      <xdr:spPr>
        <a:xfrm>
          <a:off x="15234120" y="244065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1283</xdr:row>
      <xdr:rowOff>360</xdr:rowOff>
    </xdr:from>
    <xdr:to>
      <xdr:col>19</xdr:col>
      <xdr:colOff>246960</xdr:colOff>
      <xdr:row>1283</xdr:row>
      <xdr:rowOff>161640</xdr:rowOff>
    </xdr:to>
    <xdr:pic>
      <xdr:nvPicPr>
        <xdr:cNvPr id="911" name="Imagen 574" descr=""/>
        <xdr:cNvPicPr/>
      </xdr:nvPicPr>
      <xdr:blipFill>
        <a:blip r:embed="rId912"/>
        <a:stretch/>
      </xdr:blipFill>
      <xdr:spPr>
        <a:xfrm>
          <a:off x="15234120" y="244256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1284</xdr:row>
      <xdr:rowOff>360</xdr:rowOff>
    </xdr:from>
    <xdr:to>
      <xdr:col>19</xdr:col>
      <xdr:colOff>246960</xdr:colOff>
      <xdr:row>1284</xdr:row>
      <xdr:rowOff>161640</xdr:rowOff>
    </xdr:to>
    <xdr:pic>
      <xdr:nvPicPr>
        <xdr:cNvPr id="912" name="Imagen 575" descr=""/>
        <xdr:cNvPicPr/>
      </xdr:nvPicPr>
      <xdr:blipFill>
        <a:blip r:embed="rId913"/>
        <a:stretch/>
      </xdr:blipFill>
      <xdr:spPr>
        <a:xfrm>
          <a:off x="15234120" y="244446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1285</xdr:row>
      <xdr:rowOff>0</xdr:rowOff>
    </xdr:from>
    <xdr:to>
      <xdr:col>19</xdr:col>
      <xdr:colOff>246960</xdr:colOff>
      <xdr:row>1285</xdr:row>
      <xdr:rowOff>161280</xdr:rowOff>
    </xdr:to>
    <xdr:pic>
      <xdr:nvPicPr>
        <xdr:cNvPr id="913" name="Imagen 576" descr=""/>
        <xdr:cNvPicPr/>
      </xdr:nvPicPr>
      <xdr:blipFill>
        <a:blip r:embed="rId914"/>
        <a:stretch/>
      </xdr:blipFill>
      <xdr:spPr>
        <a:xfrm>
          <a:off x="15234120" y="244636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1286</xdr:row>
      <xdr:rowOff>0</xdr:rowOff>
    </xdr:from>
    <xdr:to>
      <xdr:col>19</xdr:col>
      <xdr:colOff>246960</xdr:colOff>
      <xdr:row>1286</xdr:row>
      <xdr:rowOff>161280</xdr:rowOff>
    </xdr:to>
    <xdr:pic>
      <xdr:nvPicPr>
        <xdr:cNvPr id="914" name="Imagen 577" descr=""/>
        <xdr:cNvPicPr/>
      </xdr:nvPicPr>
      <xdr:blipFill>
        <a:blip r:embed="rId915"/>
        <a:stretch/>
      </xdr:blipFill>
      <xdr:spPr>
        <a:xfrm>
          <a:off x="15234120" y="244827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1287</xdr:row>
      <xdr:rowOff>0</xdr:rowOff>
    </xdr:from>
    <xdr:to>
      <xdr:col>19</xdr:col>
      <xdr:colOff>246960</xdr:colOff>
      <xdr:row>1287</xdr:row>
      <xdr:rowOff>161280</xdr:rowOff>
    </xdr:to>
    <xdr:pic>
      <xdr:nvPicPr>
        <xdr:cNvPr id="915" name="Imagen 578" descr=""/>
        <xdr:cNvPicPr/>
      </xdr:nvPicPr>
      <xdr:blipFill>
        <a:blip r:embed="rId916"/>
        <a:stretch/>
      </xdr:blipFill>
      <xdr:spPr>
        <a:xfrm>
          <a:off x="15234120" y="245017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1289</xdr:row>
      <xdr:rowOff>360</xdr:rowOff>
    </xdr:from>
    <xdr:to>
      <xdr:col>19</xdr:col>
      <xdr:colOff>246960</xdr:colOff>
      <xdr:row>1289</xdr:row>
      <xdr:rowOff>161640</xdr:rowOff>
    </xdr:to>
    <xdr:pic>
      <xdr:nvPicPr>
        <xdr:cNvPr id="916" name="Imagen 579" descr=""/>
        <xdr:cNvPicPr/>
      </xdr:nvPicPr>
      <xdr:blipFill>
        <a:blip r:embed="rId917"/>
        <a:stretch/>
      </xdr:blipFill>
      <xdr:spPr>
        <a:xfrm>
          <a:off x="15234120" y="245399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1290</xdr:row>
      <xdr:rowOff>360</xdr:rowOff>
    </xdr:from>
    <xdr:to>
      <xdr:col>19</xdr:col>
      <xdr:colOff>246960</xdr:colOff>
      <xdr:row>1290</xdr:row>
      <xdr:rowOff>161640</xdr:rowOff>
    </xdr:to>
    <xdr:pic>
      <xdr:nvPicPr>
        <xdr:cNvPr id="917" name="Imagen 580" descr=""/>
        <xdr:cNvPicPr/>
      </xdr:nvPicPr>
      <xdr:blipFill>
        <a:blip r:embed="rId918"/>
        <a:stretch/>
      </xdr:blipFill>
      <xdr:spPr>
        <a:xfrm>
          <a:off x="15234120" y="245589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1291</xdr:row>
      <xdr:rowOff>0</xdr:rowOff>
    </xdr:from>
    <xdr:to>
      <xdr:col>19</xdr:col>
      <xdr:colOff>246960</xdr:colOff>
      <xdr:row>1291</xdr:row>
      <xdr:rowOff>161280</xdr:rowOff>
    </xdr:to>
    <xdr:pic>
      <xdr:nvPicPr>
        <xdr:cNvPr id="918" name="Imagen 581" descr=""/>
        <xdr:cNvPicPr/>
      </xdr:nvPicPr>
      <xdr:blipFill>
        <a:blip r:embed="rId919"/>
        <a:stretch/>
      </xdr:blipFill>
      <xdr:spPr>
        <a:xfrm>
          <a:off x="15234120" y="245779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1292</xdr:row>
      <xdr:rowOff>0</xdr:rowOff>
    </xdr:from>
    <xdr:to>
      <xdr:col>19</xdr:col>
      <xdr:colOff>246960</xdr:colOff>
      <xdr:row>1292</xdr:row>
      <xdr:rowOff>161280</xdr:rowOff>
    </xdr:to>
    <xdr:pic>
      <xdr:nvPicPr>
        <xdr:cNvPr id="919" name="Imagen 582" descr=""/>
        <xdr:cNvPicPr/>
      </xdr:nvPicPr>
      <xdr:blipFill>
        <a:blip r:embed="rId920"/>
        <a:stretch/>
      </xdr:blipFill>
      <xdr:spPr>
        <a:xfrm>
          <a:off x="15234120" y="245970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1294</xdr:row>
      <xdr:rowOff>360</xdr:rowOff>
    </xdr:from>
    <xdr:to>
      <xdr:col>19</xdr:col>
      <xdr:colOff>246960</xdr:colOff>
      <xdr:row>1294</xdr:row>
      <xdr:rowOff>161640</xdr:rowOff>
    </xdr:to>
    <xdr:pic>
      <xdr:nvPicPr>
        <xdr:cNvPr id="920" name="Imagen 583" descr=""/>
        <xdr:cNvPicPr/>
      </xdr:nvPicPr>
      <xdr:blipFill>
        <a:blip r:embed="rId921"/>
        <a:stretch/>
      </xdr:blipFill>
      <xdr:spPr>
        <a:xfrm>
          <a:off x="15234120" y="246351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1295</xdr:row>
      <xdr:rowOff>360</xdr:rowOff>
    </xdr:from>
    <xdr:to>
      <xdr:col>19</xdr:col>
      <xdr:colOff>246960</xdr:colOff>
      <xdr:row>1295</xdr:row>
      <xdr:rowOff>161640</xdr:rowOff>
    </xdr:to>
    <xdr:pic>
      <xdr:nvPicPr>
        <xdr:cNvPr id="921" name="Imagen 584" descr=""/>
        <xdr:cNvPicPr/>
      </xdr:nvPicPr>
      <xdr:blipFill>
        <a:blip r:embed="rId922"/>
        <a:stretch/>
      </xdr:blipFill>
      <xdr:spPr>
        <a:xfrm>
          <a:off x="15234120" y="246542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1296</xdr:row>
      <xdr:rowOff>360</xdr:rowOff>
    </xdr:from>
    <xdr:to>
      <xdr:col>19</xdr:col>
      <xdr:colOff>246960</xdr:colOff>
      <xdr:row>1296</xdr:row>
      <xdr:rowOff>161640</xdr:rowOff>
    </xdr:to>
    <xdr:pic>
      <xdr:nvPicPr>
        <xdr:cNvPr id="922" name="Imagen 585" descr=""/>
        <xdr:cNvPicPr/>
      </xdr:nvPicPr>
      <xdr:blipFill>
        <a:blip r:embed="rId923"/>
        <a:stretch/>
      </xdr:blipFill>
      <xdr:spPr>
        <a:xfrm>
          <a:off x="15234120" y="246732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1297</xdr:row>
      <xdr:rowOff>0</xdr:rowOff>
    </xdr:from>
    <xdr:to>
      <xdr:col>19</xdr:col>
      <xdr:colOff>246960</xdr:colOff>
      <xdr:row>1297</xdr:row>
      <xdr:rowOff>161280</xdr:rowOff>
    </xdr:to>
    <xdr:pic>
      <xdr:nvPicPr>
        <xdr:cNvPr id="923" name="Imagen 586" descr=""/>
        <xdr:cNvPicPr/>
      </xdr:nvPicPr>
      <xdr:blipFill>
        <a:blip r:embed="rId924"/>
        <a:stretch/>
      </xdr:blipFill>
      <xdr:spPr>
        <a:xfrm>
          <a:off x="15234120" y="246922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1298</xdr:row>
      <xdr:rowOff>0</xdr:rowOff>
    </xdr:from>
    <xdr:to>
      <xdr:col>19</xdr:col>
      <xdr:colOff>246960</xdr:colOff>
      <xdr:row>1298</xdr:row>
      <xdr:rowOff>161280</xdr:rowOff>
    </xdr:to>
    <xdr:pic>
      <xdr:nvPicPr>
        <xdr:cNvPr id="924" name="Imagen 587" descr=""/>
        <xdr:cNvPicPr/>
      </xdr:nvPicPr>
      <xdr:blipFill>
        <a:blip r:embed="rId925"/>
        <a:stretch/>
      </xdr:blipFill>
      <xdr:spPr>
        <a:xfrm>
          <a:off x="15234120" y="247113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1299</xdr:row>
      <xdr:rowOff>0</xdr:rowOff>
    </xdr:from>
    <xdr:to>
      <xdr:col>19</xdr:col>
      <xdr:colOff>246960</xdr:colOff>
      <xdr:row>1299</xdr:row>
      <xdr:rowOff>161280</xdr:rowOff>
    </xdr:to>
    <xdr:pic>
      <xdr:nvPicPr>
        <xdr:cNvPr id="925" name="Imagen 588" descr=""/>
        <xdr:cNvPicPr/>
      </xdr:nvPicPr>
      <xdr:blipFill>
        <a:blip r:embed="rId926"/>
        <a:stretch/>
      </xdr:blipFill>
      <xdr:spPr>
        <a:xfrm>
          <a:off x="15234120" y="247303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1300</xdr:row>
      <xdr:rowOff>360</xdr:rowOff>
    </xdr:from>
    <xdr:to>
      <xdr:col>19</xdr:col>
      <xdr:colOff>246960</xdr:colOff>
      <xdr:row>1300</xdr:row>
      <xdr:rowOff>161640</xdr:rowOff>
    </xdr:to>
    <xdr:pic>
      <xdr:nvPicPr>
        <xdr:cNvPr id="926" name="Imagen 589" descr=""/>
        <xdr:cNvPicPr/>
      </xdr:nvPicPr>
      <xdr:blipFill>
        <a:blip r:embed="rId927"/>
        <a:stretch/>
      </xdr:blipFill>
      <xdr:spPr>
        <a:xfrm>
          <a:off x="15234120" y="247494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1301</xdr:row>
      <xdr:rowOff>360</xdr:rowOff>
    </xdr:from>
    <xdr:to>
      <xdr:col>19</xdr:col>
      <xdr:colOff>246960</xdr:colOff>
      <xdr:row>1301</xdr:row>
      <xdr:rowOff>161640</xdr:rowOff>
    </xdr:to>
    <xdr:pic>
      <xdr:nvPicPr>
        <xdr:cNvPr id="927" name="Imagen 590" descr=""/>
        <xdr:cNvPicPr/>
      </xdr:nvPicPr>
      <xdr:blipFill>
        <a:blip r:embed="rId928"/>
        <a:stretch/>
      </xdr:blipFill>
      <xdr:spPr>
        <a:xfrm>
          <a:off x="15234120" y="247685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1303</xdr:row>
      <xdr:rowOff>0</xdr:rowOff>
    </xdr:from>
    <xdr:to>
      <xdr:col>19</xdr:col>
      <xdr:colOff>246960</xdr:colOff>
      <xdr:row>1303</xdr:row>
      <xdr:rowOff>161280</xdr:rowOff>
    </xdr:to>
    <xdr:pic>
      <xdr:nvPicPr>
        <xdr:cNvPr id="928" name="Imagen 591" descr=""/>
        <xdr:cNvPicPr/>
      </xdr:nvPicPr>
      <xdr:blipFill>
        <a:blip r:embed="rId929"/>
        <a:stretch/>
      </xdr:blipFill>
      <xdr:spPr>
        <a:xfrm>
          <a:off x="15234120" y="248065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1303</xdr:row>
      <xdr:rowOff>0</xdr:rowOff>
    </xdr:from>
    <xdr:to>
      <xdr:col>19</xdr:col>
      <xdr:colOff>246960</xdr:colOff>
      <xdr:row>1303</xdr:row>
      <xdr:rowOff>161280</xdr:rowOff>
    </xdr:to>
    <xdr:pic>
      <xdr:nvPicPr>
        <xdr:cNvPr id="929" name="Imagen 592" descr=""/>
        <xdr:cNvPicPr/>
      </xdr:nvPicPr>
      <xdr:blipFill>
        <a:blip r:embed="rId930"/>
        <a:stretch/>
      </xdr:blipFill>
      <xdr:spPr>
        <a:xfrm>
          <a:off x="15234120" y="248065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1304</xdr:row>
      <xdr:rowOff>0</xdr:rowOff>
    </xdr:from>
    <xdr:to>
      <xdr:col>19</xdr:col>
      <xdr:colOff>246960</xdr:colOff>
      <xdr:row>1304</xdr:row>
      <xdr:rowOff>161280</xdr:rowOff>
    </xdr:to>
    <xdr:pic>
      <xdr:nvPicPr>
        <xdr:cNvPr id="930" name="Imagen 593" descr=""/>
        <xdr:cNvPicPr/>
      </xdr:nvPicPr>
      <xdr:blipFill>
        <a:blip r:embed="rId931"/>
        <a:stretch/>
      </xdr:blipFill>
      <xdr:spPr>
        <a:xfrm>
          <a:off x="15234120" y="248256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1305</xdr:row>
      <xdr:rowOff>0</xdr:rowOff>
    </xdr:from>
    <xdr:to>
      <xdr:col>19</xdr:col>
      <xdr:colOff>246960</xdr:colOff>
      <xdr:row>1305</xdr:row>
      <xdr:rowOff>161280</xdr:rowOff>
    </xdr:to>
    <xdr:pic>
      <xdr:nvPicPr>
        <xdr:cNvPr id="931" name="Imagen 594" descr=""/>
        <xdr:cNvPicPr/>
      </xdr:nvPicPr>
      <xdr:blipFill>
        <a:blip r:embed="rId932"/>
        <a:stretch/>
      </xdr:blipFill>
      <xdr:spPr>
        <a:xfrm>
          <a:off x="15234120" y="248446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1306</xdr:row>
      <xdr:rowOff>360</xdr:rowOff>
    </xdr:from>
    <xdr:to>
      <xdr:col>19</xdr:col>
      <xdr:colOff>246960</xdr:colOff>
      <xdr:row>1306</xdr:row>
      <xdr:rowOff>161640</xdr:rowOff>
    </xdr:to>
    <xdr:pic>
      <xdr:nvPicPr>
        <xdr:cNvPr id="932" name="Imagen 595" descr=""/>
        <xdr:cNvPicPr/>
      </xdr:nvPicPr>
      <xdr:blipFill>
        <a:blip r:embed="rId933"/>
        <a:stretch/>
      </xdr:blipFill>
      <xdr:spPr>
        <a:xfrm>
          <a:off x="15234120" y="248637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1306</xdr:row>
      <xdr:rowOff>360</xdr:rowOff>
    </xdr:from>
    <xdr:to>
      <xdr:col>19</xdr:col>
      <xdr:colOff>246960</xdr:colOff>
      <xdr:row>1306</xdr:row>
      <xdr:rowOff>161640</xdr:rowOff>
    </xdr:to>
    <xdr:pic>
      <xdr:nvPicPr>
        <xdr:cNvPr id="933" name="Imagen 596" descr=""/>
        <xdr:cNvPicPr/>
      </xdr:nvPicPr>
      <xdr:blipFill>
        <a:blip r:embed="rId934"/>
        <a:stretch/>
      </xdr:blipFill>
      <xdr:spPr>
        <a:xfrm>
          <a:off x="15234120" y="248637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1307</xdr:row>
      <xdr:rowOff>360</xdr:rowOff>
    </xdr:from>
    <xdr:to>
      <xdr:col>19</xdr:col>
      <xdr:colOff>246960</xdr:colOff>
      <xdr:row>1307</xdr:row>
      <xdr:rowOff>161640</xdr:rowOff>
    </xdr:to>
    <xdr:pic>
      <xdr:nvPicPr>
        <xdr:cNvPr id="934" name="Imagen 597" descr=""/>
        <xdr:cNvPicPr/>
      </xdr:nvPicPr>
      <xdr:blipFill>
        <a:blip r:embed="rId935"/>
        <a:stretch/>
      </xdr:blipFill>
      <xdr:spPr>
        <a:xfrm>
          <a:off x="15234120" y="248828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1308</xdr:row>
      <xdr:rowOff>360</xdr:rowOff>
    </xdr:from>
    <xdr:to>
      <xdr:col>19</xdr:col>
      <xdr:colOff>246960</xdr:colOff>
      <xdr:row>1308</xdr:row>
      <xdr:rowOff>161640</xdr:rowOff>
    </xdr:to>
    <xdr:pic>
      <xdr:nvPicPr>
        <xdr:cNvPr id="935" name="Imagen 598" descr=""/>
        <xdr:cNvPicPr/>
      </xdr:nvPicPr>
      <xdr:blipFill>
        <a:blip r:embed="rId936"/>
        <a:stretch/>
      </xdr:blipFill>
      <xdr:spPr>
        <a:xfrm>
          <a:off x="15234120" y="249018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1309</xdr:row>
      <xdr:rowOff>0</xdr:rowOff>
    </xdr:from>
    <xdr:to>
      <xdr:col>19</xdr:col>
      <xdr:colOff>246960</xdr:colOff>
      <xdr:row>1309</xdr:row>
      <xdr:rowOff>161280</xdr:rowOff>
    </xdr:to>
    <xdr:pic>
      <xdr:nvPicPr>
        <xdr:cNvPr id="936" name="Imagen 599" descr=""/>
        <xdr:cNvPicPr/>
      </xdr:nvPicPr>
      <xdr:blipFill>
        <a:blip r:embed="rId937"/>
        <a:stretch/>
      </xdr:blipFill>
      <xdr:spPr>
        <a:xfrm>
          <a:off x="15234120" y="249208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1311</xdr:row>
      <xdr:rowOff>0</xdr:rowOff>
    </xdr:from>
    <xdr:to>
      <xdr:col>19</xdr:col>
      <xdr:colOff>246960</xdr:colOff>
      <xdr:row>1311</xdr:row>
      <xdr:rowOff>161280</xdr:rowOff>
    </xdr:to>
    <xdr:pic>
      <xdr:nvPicPr>
        <xdr:cNvPr id="937" name="Imagen 600" descr=""/>
        <xdr:cNvPicPr/>
      </xdr:nvPicPr>
      <xdr:blipFill>
        <a:blip r:embed="rId938"/>
        <a:stretch/>
      </xdr:blipFill>
      <xdr:spPr>
        <a:xfrm>
          <a:off x="15234120" y="249589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1312</xdr:row>
      <xdr:rowOff>360</xdr:rowOff>
    </xdr:from>
    <xdr:to>
      <xdr:col>19</xdr:col>
      <xdr:colOff>246960</xdr:colOff>
      <xdr:row>1312</xdr:row>
      <xdr:rowOff>161640</xdr:rowOff>
    </xdr:to>
    <xdr:pic>
      <xdr:nvPicPr>
        <xdr:cNvPr id="938" name="Imagen 601" descr=""/>
        <xdr:cNvPicPr/>
      </xdr:nvPicPr>
      <xdr:blipFill>
        <a:blip r:embed="rId939"/>
        <a:stretch/>
      </xdr:blipFill>
      <xdr:spPr>
        <a:xfrm>
          <a:off x="15234120" y="249780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1313</xdr:row>
      <xdr:rowOff>360</xdr:rowOff>
    </xdr:from>
    <xdr:to>
      <xdr:col>19</xdr:col>
      <xdr:colOff>246960</xdr:colOff>
      <xdr:row>1313</xdr:row>
      <xdr:rowOff>161640</xdr:rowOff>
    </xdr:to>
    <xdr:pic>
      <xdr:nvPicPr>
        <xdr:cNvPr id="939" name="Imagen 602" descr=""/>
        <xdr:cNvPicPr/>
      </xdr:nvPicPr>
      <xdr:blipFill>
        <a:blip r:embed="rId940"/>
        <a:stretch/>
      </xdr:blipFill>
      <xdr:spPr>
        <a:xfrm>
          <a:off x="15234120" y="249971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1314</xdr:row>
      <xdr:rowOff>360</xdr:rowOff>
    </xdr:from>
    <xdr:to>
      <xdr:col>19</xdr:col>
      <xdr:colOff>246960</xdr:colOff>
      <xdr:row>1314</xdr:row>
      <xdr:rowOff>161640</xdr:rowOff>
    </xdr:to>
    <xdr:pic>
      <xdr:nvPicPr>
        <xdr:cNvPr id="940" name="Imagen 603" descr=""/>
        <xdr:cNvPicPr/>
      </xdr:nvPicPr>
      <xdr:blipFill>
        <a:blip r:embed="rId941"/>
        <a:stretch/>
      </xdr:blipFill>
      <xdr:spPr>
        <a:xfrm>
          <a:off x="15234120" y="250161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1315</xdr:row>
      <xdr:rowOff>0</xdr:rowOff>
    </xdr:from>
    <xdr:to>
      <xdr:col>19</xdr:col>
      <xdr:colOff>246960</xdr:colOff>
      <xdr:row>1315</xdr:row>
      <xdr:rowOff>161280</xdr:rowOff>
    </xdr:to>
    <xdr:pic>
      <xdr:nvPicPr>
        <xdr:cNvPr id="941" name="Imagen 604" descr=""/>
        <xdr:cNvPicPr/>
      </xdr:nvPicPr>
      <xdr:blipFill>
        <a:blip r:embed="rId942"/>
        <a:stretch/>
      </xdr:blipFill>
      <xdr:spPr>
        <a:xfrm>
          <a:off x="15234120" y="250351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1315</xdr:row>
      <xdr:rowOff>0</xdr:rowOff>
    </xdr:from>
    <xdr:to>
      <xdr:col>19</xdr:col>
      <xdr:colOff>246960</xdr:colOff>
      <xdr:row>1315</xdr:row>
      <xdr:rowOff>161280</xdr:rowOff>
    </xdr:to>
    <xdr:pic>
      <xdr:nvPicPr>
        <xdr:cNvPr id="942" name="Imagen 605" descr=""/>
        <xdr:cNvPicPr/>
      </xdr:nvPicPr>
      <xdr:blipFill>
        <a:blip r:embed="rId943"/>
        <a:stretch/>
      </xdr:blipFill>
      <xdr:spPr>
        <a:xfrm>
          <a:off x="15234120" y="250351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1316</xdr:row>
      <xdr:rowOff>0</xdr:rowOff>
    </xdr:from>
    <xdr:to>
      <xdr:col>19</xdr:col>
      <xdr:colOff>246960</xdr:colOff>
      <xdr:row>1316</xdr:row>
      <xdr:rowOff>161280</xdr:rowOff>
    </xdr:to>
    <xdr:pic>
      <xdr:nvPicPr>
        <xdr:cNvPr id="943" name="Imagen 606" descr=""/>
        <xdr:cNvPicPr/>
      </xdr:nvPicPr>
      <xdr:blipFill>
        <a:blip r:embed="rId944"/>
        <a:stretch/>
      </xdr:blipFill>
      <xdr:spPr>
        <a:xfrm>
          <a:off x="15234120" y="250542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1317</xdr:row>
      <xdr:rowOff>0</xdr:rowOff>
    </xdr:from>
    <xdr:to>
      <xdr:col>19</xdr:col>
      <xdr:colOff>246960</xdr:colOff>
      <xdr:row>1317</xdr:row>
      <xdr:rowOff>161280</xdr:rowOff>
    </xdr:to>
    <xdr:pic>
      <xdr:nvPicPr>
        <xdr:cNvPr id="944" name="Imagen 607" descr=""/>
        <xdr:cNvPicPr/>
      </xdr:nvPicPr>
      <xdr:blipFill>
        <a:blip r:embed="rId945"/>
        <a:stretch/>
      </xdr:blipFill>
      <xdr:spPr>
        <a:xfrm>
          <a:off x="15234120" y="250732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1318</xdr:row>
      <xdr:rowOff>360</xdr:rowOff>
    </xdr:from>
    <xdr:to>
      <xdr:col>19</xdr:col>
      <xdr:colOff>246960</xdr:colOff>
      <xdr:row>1318</xdr:row>
      <xdr:rowOff>161640</xdr:rowOff>
    </xdr:to>
    <xdr:pic>
      <xdr:nvPicPr>
        <xdr:cNvPr id="945" name="Imagen 608" descr=""/>
        <xdr:cNvPicPr/>
      </xdr:nvPicPr>
      <xdr:blipFill>
        <a:blip r:embed="rId946"/>
        <a:stretch/>
      </xdr:blipFill>
      <xdr:spPr>
        <a:xfrm>
          <a:off x="15234120" y="250923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1319</xdr:row>
      <xdr:rowOff>360</xdr:rowOff>
    </xdr:from>
    <xdr:to>
      <xdr:col>19</xdr:col>
      <xdr:colOff>246960</xdr:colOff>
      <xdr:row>1319</xdr:row>
      <xdr:rowOff>161640</xdr:rowOff>
    </xdr:to>
    <xdr:pic>
      <xdr:nvPicPr>
        <xdr:cNvPr id="946" name="Imagen 609" descr=""/>
        <xdr:cNvPicPr/>
      </xdr:nvPicPr>
      <xdr:blipFill>
        <a:blip r:embed="rId947"/>
        <a:stretch/>
      </xdr:blipFill>
      <xdr:spPr>
        <a:xfrm>
          <a:off x="15234120" y="251114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1320</xdr:row>
      <xdr:rowOff>360</xdr:rowOff>
    </xdr:from>
    <xdr:to>
      <xdr:col>19</xdr:col>
      <xdr:colOff>246960</xdr:colOff>
      <xdr:row>1320</xdr:row>
      <xdr:rowOff>161640</xdr:rowOff>
    </xdr:to>
    <xdr:pic>
      <xdr:nvPicPr>
        <xdr:cNvPr id="947" name="Imagen 610" descr=""/>
        <xdr:cNvPicPr/>
      </xdr:nvPicPr>
      <xdr:blipFill>
        <a:blip r:embed="rId948"/>
        <a:stretch/>
      </xdr:blipFill>
      <xdr:spPr>
        <a:xfrm>
          <a:off x="15234120" y="251304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1321</xdr:row>
      <xdr:rowOff>0</xdr:rowOff>
    </xdr:from>
    <xdr:to>
      <xdr:col>19</xdr:col>
      <xdr:colOff>246960</xdr:colOff>
      <xdr:row>1321</xdr:row>
      <xdr:rowOff>161280</xdr:rowOff>
    </xdr:to>
    <xdr:pic>
      <xdr:nvPicPr>
        <xdr:cNvPr id="948" name="Imagen 611" descr=""/>
        <xdr:cNvPicPr/>
      </xdr:nvPicPr>
      <xdr:blipFill>
        <a:blip r:embed="rId949"/>
        <a:stretch/>
      </xdr:blipFill>
      <xdr:spPr>
        <a:xfrm>
          <a:off x="15234120" y="251494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1322</xdr:row>
      <xdr:rowOff>0</xdr:rowOff>
    </xdr:from>
    <xdr:to>
      <xdr:col>19</xdr:col>
      <xdr:colOff>246960</xdr:colOff>
      <xdr:row>1322</xdr:row>
      <xdr:rowOff>161280</xdr:rowOff>
    </xdr:to>
    <xdr:pic>
      <xdr:nvPicPr>
        <xdr:cNvPr id="949" name="Imagen 612" descr=""/>
        <xdr:cNvPicPr/>
      </xdr:nvPicPr>
      <xdr:blipFill>
        <a:blip r:embed="rId950"/>
        <a:stretch/>
      </xdr:blipFill>
      <xdr:spPr>
        <a:xfrm>
          <a:off x="15234120" y="251685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1323</xdr:row>
      <xdr:rowOff>0</xdr:rowOff>
    </xdr:from>
    <xdr:to>
      <xdr:col>19</xdr:col>
      <xdr:colOff>246960</xdr:colOff>
      <xdr:row>1323</xdr:row>
      <xdr:rowOff>161280</xdr:rowOff>
    </xdr:to>
    <xdr:pic>
      <xdr:nvPicPr>
        <xdr:cNvPr id="950" name="Imagen 613" descr=""/>
        <xdr:cNvPicPr/>
      </xdr:nvPicPr>
      <xdr:blipFill>
        <a:blip r:embed="rId951"/>
        <a:stretch/>
      </xdr:blipFill>
      <xdr:spPr>
        <a:xfrm>
          <a:off x="15234120" y="251875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1324</xdr:row>
      <xdr:rowOff>360</xdr:rowOff>
    </xdr:from>
    <xdr:to>
      <xdr:col>19</xdr:col>
      <xdr:colOff>246960</xdr:colOff>
      <xdr:row>1324</xdr:row>
      <xdr:rowOff>161640</xdr:rowOff>
    </xdr:to>
    <xdr:pic>
      <xdr:nvPicPr>
        <xdr:cNvPr id="951" name="Imagen 614" descr=""/>
        <xdr:cNvPicPr/>
      </xdr:nvPicPr>
      <xdr:blipFill>
        <a:blip r:embed="rId952"/>
        <a:stretch/>
      </xdr:blipFill>
      <xdr:spPr>
        <a:xfrm>
          <a:off x="15234120" y="252066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1325</xdr:row>
      <xdr:rowOff>360</xdr:rowOff>
    </xdr:from>
    <xdr:to>
      <xdr:col>19</xdr:col>
      <xdr:colOff>246960</xdr:colOff>
      <xdr:row>1325</xdr:row>
      <xdr:rowOff>161640</xdr:rowOff>
    </xdr:to>
    <xdr:pic>
      <xdr:nvPicPr>
        <xdr:cNvPr id="952" name="Imagen 615" descr=""/>
        <xdr:cNvPicPr/>
      </xdr:nvPicPr>
      <xdr:blipFill>
        <a:blip r:embed="rId953"/>
        <a:stretch/>
      </xdr:blipFill>
      <xdr:spPr>
        <a:xfrm>
          <a:off x="15234120" y="252257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1325</xdr:row>
      <xdr:rowOff>360</xdr:rowOff>
    </xdr:from>
    <xdr:to>
      <xdr:col>19</xdr:col>
      <xdr:colOff>246960</xdr:colOff>
      <xdr:row>1325</xdr:row>
      <xdr:rowOff>161640</xdr:rowOff>
    </xdr:to>
    <xdr:pic>
      <xdr:nvPicPr>
        <xdr:cNvPr id="953" name="Imagen 616" descr=""/>
        <xdr:cNvPicPr/>
      </xdr:nvPicPr>
      <xdr:blipFill>
        <a:blip r:embed="rId954"/>
        <a:stretch/>
      </xdr:blipFill>
      <xdr:spPr>
        <a:xfrm>
          <a:off x="15234120" y="252257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1326</xdr:row>
      <xdr:rowOff>360</xdr:rowOff>
    </xdr:from>
    <xdr:to>
      <xdr:col>19</xdr:col>
      <xdr:colOff>246960</xdr:colOff>
      <xdr:row>1326</xdr:row>
      <xdr:rowOff>161640</xdr:rowOff>
    </xdr:to>
    <xdr:pic>
      <xdr:nvPicPr>
        <xdr:cNvPr id="954" name="Imagen 617" descr=""/>
        <xdr:cNvPicPr/>
      </xdr:nvPicPr>
      <xdr:blipFill>
        <a:blip r:embed="rId955"/>
        <a:stretch/>
      </xdr:blipFill>
      <xdr:spPr>
        <a:xfrm>
          <a:off x="15234120" y="252447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1328</xdr:row>
      <xdr:rowOff>0</xdr:rowOff>
    </xdr:from>
    <xdr:to>
      <xdr:col>19</xdr:col>
      <xdr:colOff>246960</xdr:colOff>
      <xdr:row>1328</xdr:row>
      <xdr:rowOff>161280</xdr:rowOff>
    </xdr:to>
    <xdr:pic>
      <xdr:nvPicPr>
        <xdr:cNvPr id="955" name="967 Imagen" descr="https://www10.bolivariano.com/banca_corporativa/imagenes/icono_acciones.png"/>
        <xdr:cNvPicPr/>
      </xdr:nvPicPr>
      <xdr:blipFill>
        <a:blip r:embed="rId956"/>
        <a:stretch/>
      </xdr:blipFill>
      <xdr:spPr>
        <a:xfrm>
          <a:off x="15234120" y="252828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1329</xdr:row>
      <xdr:rowOff>0</xdr:rowOff>
    </xdr:from>
    <xdr:to>
      <xdr:col>19</xdr:col>
      <xdr:colOff>246960</xdr:colOff>
      <xdr:row>1329</xdr:row>
      <xdr:rowOff>161280</xdr:rowOff>
    </xdr:to>
    <xdr:pic>
      <xdr:nvPicPr>
        <xdr:cNvPr id="956" name="968 Imagen" descr="https://www10.bolivariano.com/banca_corporativa/imagenes/icono_acciones.png"/>
        <xdr:cNvPicPr/>
      </xdr:nvPicPr>
      <xdr:blipFill>
        <a:blip r:embed="rId957"/>
        <a:stretch/>
      </xdr:blipFill>
      <xdr:spPr>
        <a:xfrm>
          <a:off x="15234120" y="253018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1330</xdr:row>
      <xdr:rowOff>360</xdr:rowOff>
    </xdr:from>
    <xdr:to>
      <xdr:col>19</xdr:col>
      <xdr:colOff>246960</xdr:colOff>
      <xdr:row>1330</xdr:row>
      <xdr:rowOff>161640</xdr:rowOff>
    </xdr:to>
    <xdr:pic>
      <xdr:nvPicPr>
        <xdr:cNvPr id="957" name="969 Imagen" descr="https://www10.bolivariano.com/banca_corporativa/imagenes/icono_acciones.png"/>
        <xdr:cNvPicPr/>
      </xdr:nvPicPr>
      <xdr:blipFill>
        <a:blip r:embed="rId958"/>
        <a:stretch/>
      </xdr:blipFill>
      <xdr:spPr>
        <a:xfrm>
          <a:off x="15234120" y="253209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1331</xdr:row>
      <xdr:rowOff>360</xdr:rowOff>
    </xdr:from>
    <xdr:to>
      <xdr:col>19</xdr:col>
      <xdr:colOff>246960</xdr:colOff>
      <xdr:row>1331</xdr:row>
      <xdr:rowOff>161640</xdr:rowOff>
    </xdr:to>
    <xdr:pic>
      <xdr:nvPicPr>
        <xdr:cNvPr id="958" name="970 Imagen" descr="https://www10.bolivariano.com/banca_corporativa/imagenes/icono_acciones.png"/>
        <xdr:cNvPicPr/>
      </xdr:nvPicPr>
      <xdr:blipFill>
        <a:blip r:embed="rId959"/>
        <a:stretch/>
      </xdr:blipFill>
      <xdr:spPr>
        <a:xfrm>
          <a:off x="15234120" y="253400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1332</xdr:row>
      <xdr:rowOff>360</xdr:rowOff>
    </xdr:from>
    <xdr:to>
      <xdr:col>19</xdr:col>
      <xdr:colOff>246960</xdr:colOff>
      <xdr:row>1332</xdr:row>
      <xdr:rowOff>161640</xdr:rowOff>
    </xdr:to>
    <xdr:pic>
      <xdr:nvPicPr>
        <xdr:cNvPr id="959" name="971 Imagen" descr="https://www10.bolivariano.com/banca_corporativa/imagenes/icono_acciones.png"/>
        <xdr:cNvPicPr/>
      </xdr:nvPicPr>
      <xdr:blipFill>
        <a:blip r:embed="rId960"/>
        <a:stretch/>
      </xdr:blipFill>
      <xdr:spPr>
        <a:xfrm>
          <a:off x="15234120" y="253590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1333</xdr:row>
      <xdr:rowOff>0</xdr:rowOff>
    </xdr:from>
    <xdr:to>
      <xdr:col>19</xdr:col>
      <xdr:colOff>246960</xdr:colOff>
      <xdr:row>1333</xdr:row>
      <xdr:rowOff>161280</xdr:rowOff>
    </xdr:to>
    <xdr:pic>
      <xdr:nvPicPr>
        <xdr:cNvPr id="960" name="Imagen 623" descr=""/>
        <xdr:cNvPicPr/>
      </xdr:nvPicPr>
      <xdr:blipFill>
        <a:blip r:embed="rId961"/>
        <a:stretch/>
      </xdr:blipFill>
      <xdr:spPr>
        <a:xfrm>
          <a:off x="15234120" y="253780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1333</xdr:row>
      <xdr:rowOff>0</xdr:rowOff>
    </xdr:from>
    <xdr:to>
      <xdr:col>19</xdr:col>
      <xdr:colOff>246960</xdr:colOff>
      <xdr:row>1333</xdr:row>
      <xdr:rowOff>161280</xdr:rowOff>
    </xdr:to>
    <xdr:pic>
      <xdr:nvPicPr>
        <xdr:cNvPr id="961" name="Imagen 624" descr=""/>
        <xdr:cNvPicPr/>
      </xdr:nvPicPr>
      <xdr:blipFill>
        <a:blip r:embed="rId962"/>
        <a:stretch/>
      </xdr:blipFill>
      <xdr:spPr>
        <a:xfrm>
          <a:off x="15234120" y="253780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1334</xdr:row>
      <xdr:rowOff>0</xdr:rowOff>
    </xdr:from>
    <xdr:to>
      <xdr:col>19</xdr:col>
      <xdr:colOff>246960</xdr:colOff>
      <xdr:row>1334</xdr:row>
      <xdr:rowOff>161280</xdr:rowOff>
    </xdr:to>
    <xdr:pic>
      <xdr:nvPicPr>
        <xdr:cNvPr id="962" name="Imagen 625" descr=""/>
        <xdr:cNvPicPr/>
      </xdr:nvPicPr>
      <xdr:blipFill>
        <a:blip r:embed="rId963"/>
        <a:stretch/>
      </xdr:blipFill>
      <xdr:spPr>
        <a:xfrm>
          <a:off x="15234120" y="253971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1335</xdr:row>
      <xdr:rowOff>0</xdr:rowOff>
    </xdr:from>
    <xdr:to>
      <xdr:col>19</xdr:col>
      <xdr:colOff>246960</xdr:colOff>
      <xdr:row>1335</xdr:row>
      <xdr:rowOff>161280</xdr:rowOff>
    </xdr:to>
    <xdr:pic>
      <xdr:nvPicPr>
        <xdr:cNvPr id="963" name="Imagen 626" descr=""/>
        <xdr:cNvPicPr/>
      </xdr:nvPicPr>
      <xdr:blipFill>
        <a:blip r:embed="rId964"/>
        <a:stretch/>
      </xdr:blipFill>
      <xdr:spPr>
        <a:xfrm>
          <a:off x="15234120" y="254161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1335</xdr:row>
      <xdr:rowOff>0</xdr:rowOff>
    </xdr:from>
    <xdr:to>
      <xdr:col>19</xdr:col>
      <xdr:colOff>246960</xdr:colOff>
      <xdr:row>1335</xdr:row>
      <xdr:rowOff>161280</xdr:rowOff>
    </xdr:to>
    <xdr:pic>
      <xdr:nvPicPr>
        <xdr:cNvPr id="964" name="Imagen 627" descr=""/>
        <xdr:cNvPicPr/>
      </xdr:nvPicPr>
      <xdr:blipFill>
        <a:blip r:embed="rId965"/>
        <a:stretch/>
      </xdr:blipFill>
      <xdr:spPr>
        <a:xfrm>
          <a:off x="15234120" y="254161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1336</xdr:row>
      <xdr:rowOff>360</xdr:rowOff>
    </xdr:from>
    <xdr:to>
      <xdr:col>19</xdr:col>
      <xdr:colOff>246960</xdr:colOff>
      <xdr:row>1336</xdr:row>
      <xdr:rowOff>161640</xdr:rowOff>
    </xdr:to>
    <xdr:pic>
      <xdr:nvPicPr>
        <xdr:cNvPr id="965" name="Imagen 628" descr=""/>
        <xdr:cNvPicPr/>
      </xdr:nvPicPr>
      <xdr:blipFill>
        <a:blip r:embed="rId966"/>
        <a:stretch/>
      </xdr:blipFill>
      <xdr:spPr>
        <a:xfrm>
          <a:off x="15234120" y="254352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1337</xdr:row>
      <xdr:rowOff>360</xdr:rowOff>
    </xdr:from>
    <xdr:to>
      <xdr:col>19</xdr:col>
      <xdr:colOff>246960</xdr:colOff>
      <xdr:row>1337</xdr:row>
      <xdr:rowOff>161640</xdr:rowOff>
    </xdr:to>
    <xdr:pic>
      <xdr:nvPicPr>
        <xdr:cNvPr id="966" name="Imagen 629" descr=""/>
        <xdr:cNvPicPr/>
      </xdr:nvPicPr>
      <xdr:blipFill>
        <a:blip r:embed="rId967"/>
        <a:stretch/>
      </xdr:blipFill>
      <xdr:spPr>
        <a:xfrm>
          <a:off x="15234120" y="254543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1338</xdr:row>
      <xdr:rowOff>360</xdr:rowOff>
    </xdr:from>
    <xdr:to>
      <xdr:col>19</xdr:col>
      <xdr:colOff>246960</xdr:colOff>
      <xdr:row>1338</xdr:row>
      <xdr:rowOff>161640</xdr:rowOff>
    </xdr:to>
    <xdr:pic>
      <xdr:nvPicPr>
        <xdr:cNvPr id="967" name="Imagen 630" descr=""/>
        <xdr:cNvPicPr/>
      </xdr:nvPicPr>
      <xdr:blipFill>
        <a:blip r:embed="rId968"/>
        <a:stretch/>
      </xdr:blipFill>
      <xdr:spPr>
        <a:xfrm>
          <a:off x="15234120" y="254733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1339</xdr:row>
      <xdr:rowOff>0</xdr:rowOff>
    </xdr:from>
    <xdr:to>
      <xdr:col>19</xdr:col>
      <xdr:colOff>246960</xdr:colOff>
      <xdr:row>1339</xdr:row>
      <xdr:rowOff>161280</xdr:rowOff>
    </xdr:to>
    <xdr:pic>
      <xdr:nvPicPr>
        <xdr:cNvPr id="968" name="Imagen 631" descr=""/>
        <xdr:cNvPicPr/>
      </xdr:nvPicPr>
      <xdr:blipFill>
        <a:blip r:embed="rId969"/>
        <a:stretch/>
      </xdr:blipFill>
      <xdr:spPr>
        <a:xfrm>
          <a:off x="15234120" y="254923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1341</xdr:row>
      <xdr:rowOff>0</xdr:rowOff>
    </xdr:from>
    <xdr:to>
      <xdr:col>19</xdr:col>
      <xdr:colOff>246960</xdr:colOff>
      <xdr:row>1341</xdr:row>
      <xdr:rowOff>161280</xdr:rowOff>
    </xdr:to>
    <xdr:pic>
      <xdr:nvPicPr>
        <xdr:cNvPr id="969" name="Imagen 632" descr=""/>
        <xdr:cNvPicPr/>
      </xdr:nvPicPr>
      <xdr:blipFill>
        <a:blip r:embed="rId970"/>
        <a:stretch/>
      </xdr:blipFill>
      <xdr:spPr>
        <a:xfrm>
          <a:off x="15234120" y="255304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1342</xdr:row>
      <xdr:rowOff>360</xdr:rowOff>
    </xdr:from>
    <xdr:to>
      <xdr:col>19</xdr:col>
      <xdr:colOff>246960</xdr:colOff>
      <xdr:row>1342</xdr:row>
      <xdr:rowOff>161640</xdr:rowOff>
    </xdr:to>
    <xdr:pic>
      <xdr:nvPicPr>
        <xdr:cNvPr id="970" name="Imagen 633" descr=""/>
        <xdr:cNvPicPr/>
      </xdr:nvPicPr>
      <xdr:blipFill>
        <a:blip r:embed="rId971"/>
        <a:stretch/>
      </xdr:blipFill>
      <xdr:spPr>
        <a:xfrm>
          <a:off x="15234120" y="255495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1343</xdr:row>
      <xdr:rowOff>360</xdr:rowOff>
    </xdr:from>
    <xdr:to>
      <xdr:col>19</xdr:col>
      <xdr:colOff>246960</xdr:colOff>
      <xdr:row>1343</xdr:row>
      <xdr:rowOff>161640</xdr:rowOff>
    </xdr:to>
    <xdr:pic>
      <xdr:nvPicPr>
        <xdr:cNvPr id="971" name="Imagen 634" descr=""/>
        <xdr:cNvPicPr/>
      </xdr:nvPicPr>
      <xdr:blipFill>
        <a:blip r:embed="rId972"/>
        <a:stretch/>
      </xdr:blipFill>
      <xdr:spPr>
        <a:xfrm>
          <a:off x="15234120" y="255686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1344</xdr:row>
      <xdr:rowOff>360</xdr:rowOff>
    </xdr:from>
    <xdr:to>
      <xdr:col>19</xdr:col>
      <xdr:colOff>246960</xdr:colOff>
      <xdr:row>1344</xdr:row>
      <xdr:rowOff>161640</xdr:rowOff>
    </xdr:to>
    <xdr:pic>
      <xdr:nvPicPr>
        <xdr:cNvPr id="972" name="Imagen 635" descr=""/>
        <xdr:cNvPicPr/>
      </xdr:nvPicPr>
      <xdr:blipFill>
        <a:blip r:embed="rId973"/>
        <a:stretch/>
      </xdr:blipFill>
      <xdr:spPr>
        <a:xfrm>
          <a:off x="15234120" y="255876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1345</xdr:row>
      <xdr:rowOff>0</xdr:rowOff>
    </xdr:from>
    <xdr:to>
      <xdr:col>19</xdr:col>
      <xdr:colOff>246960</xdr:colOff>
      <xdr:row>1345</xdr:row>
      <xdr:rowOff>161280</xdr:rowOff>
    </xdr:to>
    <xdr:pic>
      <xdr:nvPicPr>
        <xdr:cNvPr id="973" name="Imagen 636" descr=""/>
        <xdr:cNvPicPr/>
      </xdr:nvPicPr>
      <xdr:blipFill>
        <a:blip r:embed="rId974"/>
        <a:stretch/>
      </xdr:blipFill>
      <xdr:spPr>
        <a:xfrm>
          <a:off x="15234120" y="256066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1345</xdr:row>
      <xdr:rowOff>0</xdr:rowOff>
    </xdr:from>
    <xdr:to>
      <xdr:col>19</xdr:col>
      <xdr:colOff>246960</xdr:colOff>
      <xdr:row>1345</xdr:row>
      <xdr:rowOff>161280</xdr:rowOff>
    </xdr:to>
    <xdr:pic>
      <xdr:nvPicPr>
        <xdr:cNvPr id="974" name="Imagen 637" descr=""/>
        <xdr:cNvPicPr/>
      </xdr:nvPicPr>
      <xdr:blipFill>
        <a:blip r:embed="rId975"/>
        <a:stretch/>
      </xdr:blipFill>
      <xdr:spPr>
        <a:xfrm>
          <a:off x="15234120" y="256066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1346</xdr:row>
      <xdr:rowOff>0</xdr:rowOff>
    </xdr:from>
    <xdr:to>
      <xdr:col>19</xdr:col>
      <xdr:colOff>246960</xdr:colOff>
      <xdr:row>1346</xdr:row>
      <xdr:rowOff>161280</xdr:rowOff>
    </xdr:to>
    <xdr:pic>
      <xdr:nvPicPr>
        <xdr:cNvPr id="975" name="Imagen 638" descr=""/>
        <xdr:cNvPicPr/>
      </xdr:nvPicPr>
      <xdr:blipFill>
        <a:blip r:embed="rId976"/>
        <a:stretch/>
      </xdr:blipFill>
      <xdr:spPr>
        <a:xfrm>
          <a:off x="15234120" y="256257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1347</xdr:row>
      <xdr:rowOff>0</xdr:rowOff>
    </xdr:from>
    <xdr:to>
      <xdr:col>19</xdr:col>
      <xdr:colOff>246960</xdr:colOff>
      <xdr:row>1347</xdr:row>
      <xdr:rowOff>161280</xdr:rowOff>
    </xdr:to>
    <xdr:pic>
      <xdr:nvPicPr>
        <xdr:cNvPr id="976" name="Imagen 639" descr=""/>
        <xdr:cNvPicPr/>
      </xdr:nvPicPr>
      <xdr:blipFill>
        <a:blip r:embed="rId977"/>
        <a:stretch/>
      </xdr:blipFill>
      <xdr:spPr>
        <a:xfrm>
          <a:off x="15234120" y="256447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1348</xdr:row>
      <xdr:rowOff>360</xdr:rowOff>
    </xdr:from>
    <xdr:to>
      <xdr:col>19</xdr:col>
      <xdr:colOff>246960</xdr:colOff>
      <xdr:row>1348</xdr:row>
      <xdr:rowOff>161640</xdr:rowOff>
    </xdr:to>
    <xdr:pic>
      <xdr:nvPicPr>
        <xdr:cNvPr id="977" name="Imagen 640" descr=""/>
        <xdr:cNvPicPr/>
      </xdr:nvPicPr>
      <xdr:blipFill>
        <a:blip r:embed="rId978"/>
        <a:stretch/>
      </xdr:blipFill>
      <xdr:spPr>
        <a:xfrm>
          <a:off x="15234120" y="256638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1350</xdr:row>
      <xdr:rowOff>360</xdr:rowOff>
    </xdr:from>
    <xdr:to>
      <xdr:col>19</xdr:col>
      <xdr:colOff>246960</xdr:colOff>
      <xdr:row>1350</xdr:row>
      <xdr:rowOff>161640</xdr:rowOff>
    </xdr:to>
    <xdr:pic>
      <xdr:nvPicPr>
        <xdr:cNvPr id="978" name="Imagen 641" descr=""/>
        <xdr:cNvPicPr/>
      </xdr:nvPicPr>
      <xdr:blipFill>
        <a:blip r:embed="rId979"/>
        <a:stretch/>
      </xdr:blipFill>
      <xdr:spPr>
        <a:xfrm>
          <a:off x="15234120" y="257019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1351</xdr:row>
      <xdr:rowOff>0</xdr:rowOff>
    </xdr:from>
    <xdr:to>
      <xdr:col>19</xdr:col>
      <xdr:colOff>246960</xdr:colOff>
      <xdr:row>1351</xdr:row>
      <xdr:rowOff>161280</xdr:rowOff>
    </xdr:to>
    <xdr:pic>
      <xdr:nvPicPr>
        <xdr:cNvPr id="979" name="Imagen 642" descr=""/>
        <xdr:cNvPicPr/>
      </xdr:nvPicPr>
      <xdr:blipFill>
        <a:blip r:embed="rId980"/>
        <a:stretch/>
      </xdr:blipFill>
      <xdr:spPr>
        <a:xfrm>
          <a:off x="15234120" y="257219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1352</xdr:row>
      <xdr:rowOff>360</xdr:rowOff>
    </xdr:from>
    <xdr:to>
      <xdr:col>19</xdr:col>
      <xdr:colOff>246960</xdr:colOff>
      <xdr:row>1352</xdr:row>
      <xdr:rowOff>161640</xdr:rowOff>
    </xdr:to>
    <xdr:pic>
      <xdr:nvPicPr>
        <xdr:cNvPr id="980" name="Imagen 643" descr=""/>
        <xdr:cNvPicPr/>
      </xdr:nvPicPr>
      <xdr:blipFill>
        <a:blip r:embed="rId981"/>
        <a:stretch/>
      </xdr:blipFill>
      <xdr:spPr>
        <a:xfrm>
          <a:off x="15234120" y="2574100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1353</xdr:row>
      <xdr:rowOff>360</xdr:rowOff>
    </xdr:from>
    <xdr:to>
      <xdr:col>19</xdr:col>
      <xdr:colOff>246960</xdr:colOff>
      <xdr:row>1353</xdr:row>
      <xdr:rowOff>161640</xdr:rowOff>
    </xdr:to>
    <xdr:pic>
      <xdr:nvPicPr>
        <xdr:cNvPr id="981" name="Imagen 644" descr=""/>
        <xdr:cNvPicPr/>
      </xdr:nvPicPr>
      <xdr:blipFill>
        <a:blip r:embed="rId982"/>
        <a:stretch/>
      </xdr:blipFill>
      <xdr:spPr>
        <a:xfrm>
          <a:off x="15234120" y="257600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1354</xdr:row>
      <xdr:rowOff>360</xdr:rowOff>
    </xdr:from>
    <xdr:to>
      <xdr:col>19</xdr:col>
      <xdr:colOff>246960</xdr:colOff>
      <xdr:row>1354</xdr:row>
      <xdr:rowOff>161640</xdr:rowOff>
    </xdr:to>
    <xdr:pic>
      <xdr:nvPicPr>
        <xdr:cNvPr id="982" name="Imagen 645" descr=""/>
        <xdr:cNvPicPr/>
      </xdr:nvPicPr>
      <xdr:blipFill>
        <a:blip r:embed="rId983"/>
        <a:stretch/>
      </xdr:blipFill>
      <xdr:spPr>
        <a:xfrm>
          <a:off x="15234120" y="257790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1356</xdr:row>
      <xdr:rowOff>0</xdr:rowOff>
    </xdr:from>
    <xdr:to>
      <xdr:col>19</xdr:col>
      <xdr:colOff>246960</xdr:colOff>
      <xdr:row>1356</xdr:row>
      <xdr:rowOff>161280</xdr:rowOff>
    </xdr:to>
    <xdr:pic>
      <xdr:nvPicPr>
        <xdr:cNvPr id="983" name="Imagen 650" descr=""/>
        <xdr:cNvPicPr/>
      </xdr:nvPicPr>
      <xdr:blipFill>
        <a:blip r:embed="rId984"/>
        <a:stretch/>
      </xdr:blipFill>
      <xdr:spPr>
        <a:xfrm>
          <a:off x="15234120" y="258171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1357</xdr:row>
      <xdr:rowOff>0</xdr:rowOff>
    </xdr:from>
    <xdr:to>
      <xdr:col>19</xdr:col>
      <xdr:colOff>246960</xdr:colOff>
      <xdr:row>1357</xdr:row>
      <xdr:rowOff>161280</xdr:rowOff>
    </xdr:to>
    <xdr:pic>
      <xdr:nvPicPr>
        <xdr:cNvPr id="984" name="Imagen 651" descr=""/>
        <xdr:cNvPicPr/>
      </xdr:nvPicPr>
      <xdr:blipFill>
        <a:blip r:embed="rId985"/>
        <a:stretch/>
      </xdr:blipFill>
      <xdr:spPr>
        <a:xfrm>
          <a:off x="15234120" y="258362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1358</xdr:row>
      <xdr:rowOff>360</xdr:rowOff>
    </xdr:from>
    <xdr:to>
      <xdr:col>19</xdr:col>
      <xdr:colOff>246960</xdr:colOff>
      <xdr:row>1358</xdr:row>
      <xdr:rowOff>161640</xdr:rowOff>
    </xdr:to>
    <xdr:pic>
      <xdr:nvPicPr>
        <xdr:cNvPr id="985" name="Imagen 652" descr=""/>
        <xdr:cNvPicPr/>
      </xdr:nvPicPr>
      <xdr:blipFill>
        <a:blip r:embed="rId986"/>
        <a:stretch/>
      </xdr:blipFill>
      <xdr:spPr>
        <a:xfrm>
          <a:off x="15234120" y="2585530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1359</xdr:row>
      <xdr:rowOff>360</xdr:rowOff>
    </xdr:from>
    <xdr:to>
      <xdr:col>19</xdr:col>
      <xdr:colOff>246960</xdr:colOff>
      <xdr:row>1359</xdr:row>
      <xdr:rowOff>161640</xdr:rowOff>
    </xdr:to>
    <xdr:pic>
      <xdr:nvPicPr>
        <xdr:cNvPr id="986" name="Imagen 653" descr=""/>
        <xdr:cNvPicPr/>
      </xdr:nvPicPr>
      <xdr:blipFill>
        <a:blip r:embed="rId987"/>
        <a:stretch/>
      </xdr:blipFill>
      <xdr:spPr>
        <a:xfrm>
          <a:off x="15234120" y="258743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1360</xdr:row>
      <xdr:rowOff>360</xdr:rowOff>
    </xdr:from>
    <xdr:to>
      <xdr:col>19</xdr:col>
      <xdr:colOff>246960</xdr:colOff>
      <xdr:row>1360</xdr:row>
      <xdr:rowOff>161640</xdr:rowOff>
    </xdr:to>
    <xdr:pic>
      <xdr:nvPicPr>
        <xdr:cNvPr id="987" name="Imagen 654" descr=""/>
        <xdr:cNvPicPr/>
      </xdr:nvPicPr>
      <xdr:blipFill>
        <a:blip r:embed="rId988"/>
        <a:stretch/>
      </xdr:blipFill>
      <xdr:spPr>
        <a:xfrm>
          <a:off x="15234120" y="258933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1361</xdr:row>
      <xdr:rowOff>0</xdr:rowOff>
    </xdr:from>
    <xdr:to>
      <xdr:col>19</xdr:col>
      <xdr:colOff>246960</xdr:colOff>
      <xdr:row>1361</xdr:row>
      <xdr:rowOff>161280</xdr:rowOff>
    </xdr:to>
    <xdr:pic>
      <xdr:nvPicPr>
        <xdr:cNvPr id="988" name="Imagen 655" descr=""/>
        <xdr:cNvPicPr/>
      </xdr:nvPicPr>
      <xdr:blipFill>
        <a:blip r:embed="rId989"/>
        <a:stretch/>
      </xdr:blipFill>
      <xdr:spPr>
        <a:xfrm>
          <a:off x="15234120" y="259124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1362</xdr:row>
      <xdr:rowOff>0</xdr:rowOff>
    </xdr:from>
    <xdr:to>
      <xdr:col>19</xdr:col>
      <xdr:colOff>246960</xdr:colOff>
      <xdr:row>1362</xdr:row>
      <xdr:rowOff>161280</xdr:rowOff>
    </xdr:to>
    <xdr:pic>
      <xdr:nvPicPr>
        <xdr:cNvPr id="989" name="Imagen 656" descr=""/>
        <xdr:cNvPicPr/>
      </xdr:nvPicPr>
      <xdr:blipFill>
        <a:blip r:embed="rId990"/>
        <a:stretch/>
      </xdr:blipFill>
      <xdr:spPr>
        <a:xfrm>
          <a:off x="15234120" y="259314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1363</xdr:row>
      <xdr:rowOff>0</xdr:rowOff>
    </xdr:from>
    <xdr:to>
      <xdr:col>19</xdr:col>
      <xdr:colOff>246960</xdr:colOff>
      <xdr:row>1363</xdr:row>
      <xdr:rowOff>161280</xdr:rowOff>
    </xdr:to>
    <xdr:pic>
      <xdr:nvPicPr>
        <xdr:cNvPr id="990" name="Imagen 657" descr=""/>
        <xdr:cNvPicPr/>
      </xdr:nvPicPr>
      <xdr:blipFill>
        <a:blip r:embed="rId991"/>
        <a:stretch/>
      </xdr:blipFill>
      <xdr:spPr>
        <a:xfrm>
          <a:off x="15234120" y="259505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1364</xdr:row>
      <xdr:rowOff>360</xdr:rowOff>
    </xdr:from>
    <xdr:to>
      <xdr:col>19</xdr:col>
      <xdr:colOff>246960</xdr:colOff>
      <xdr:row>1364</xdr:row>
      <xdr:rowOff>161640</xdr:rowOff>
    </xdr:to>
    <xdr:pic>
      <xdr:nvPicPr>
        <xdr:cNvPr id="991" name="Imagen 658" descr=""/>
        <xdr:cNvPicPr/>
      </xdr:nvPicPr>
      <xdr:blipFill>
        <a:blip r:embed="rId992"/>
        <a:stretch/>
      </xdr:blipFill>
      <xdr:spPr>
        <a:xfrm>
          <a:off x="15234120" y="2596960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1365</xdr:row>
      <xdr:rowOff>360</xdr:rowOff>
    </xdr:from>
    <xdr:to>
      <xdr:col>19</xdr:col>
      <xdr:colOff>246960</xdr:colOff>
      <xdr:row>1365</xdr:row>
      <xdr:rowOff>161640</xdr:rowOff>
    </xdr:to>
    <xdr:pic>
      <xdr:nvPicPr>
        <xdr:cNvPr id="992" name="Imagen 659" descr=""/>
        <xdr:cNvPicPr/>
      </xdr:nvPicPr>
      <xdr:blipFill>
        <a:blip r:embed="rId993"/>
        <a:stretch/>
      </xdr:blipFill>
      <xdr:spPr>
        <a:xfrm>
          <a:off x="15234120" y="259886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1366</xdr:row>
      <xdr:rowOff>360</xdr:rowOff>
    </xdr:from>
    <xdr:to>
      <xdr:col>19</xdr:col>
      <xdr:colOff>246960</xdr:colOff>
      <xdr:row>1366</xdr:row>
      <xdr:rowOff>161640</xdr:rowOff>
    </xdr:to>
    <xdr:pic>
      <xdr:nvPicPr>
        <xdr:cNvPr id="993" name="Imagen 660" descr=""/>
        <xdr:cNvPicPr/>
      </xdr:nvPicPr>
      <xdr:blipFill>
        <a:blip r:embed="rId994"/>
        <a:stretch/>
      </xdr:blipFill>
      <xdr:spPr>
        <a:xfrm>
          <a:off x="15234120" y="260076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1367</xdr:row>
      <xdr:rowOff>0</xdr:rowOff>
    </xdr:from>
    <xdr:to>
      <xdr:col>19</xdr:col>
      <xdr:colOff>246960</xdr:colOff>
      <xdr:row>1367</xdr:row>
      <xdr:rowOff>161280</xdr:rowOff>
    </xdr:to>
    <xdr:pic>
      <xdr:nvPicPr>
        <xdr:cNvPr id="994" name="1006 Imagen" descr="https://www10.bolivariano.com/banca_corporativa/imagenes/icono_acciones.png"/>
        <xdr:cNvPicPr/>
      </xdr:nvPicPr>
      <xdr:blipFill>
        <a:blip r:embed="rId995"/>
        <a:stretch/>
      </xdr:blipFill>
      <xdr:spPr>
        <a:xfrm>
          <a:off x="15234120" y="260267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1368</xdr:row>
      <xdr:rowOff>0</xdr:rowOff>
    </xdr:from>
    <xdr:to>
      <xdr:col>19</xdr:col>
      <xdr:colOff>246960</xdr:colOff>
      <xdr:row>1368</xdr:row>
      <xdr:rowOff>161280</xdr:rowOff>
    </xdr:to>
    <xdr:pic>
      <xdr:nvPicPr>
        <xdr:cNvPr id="995" name="1007 Imagen" descr="https://www10.bolivariano.com/banca_corporativa/imagenes/icono_acciones.png"/>
        <xdr:cNvPicPr/>
      </xdr:nvPicPr>
      <xdr:blipFill>
        <a:blip r:embed="rId996"/>
        <a:stretch/>
      </xdr:blipFill>
      <xdr:spPr>
        <a:xfrm>
          <a:off x="15234120" y="260457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1370</xdr:row>
      <xdr:rowOff>360</xdr:rowOff>
    </xdr:from>
    <xdr:to>
      <xdr:col>19</xdr:col>
      <xdr:colOff>246960</xdr:colOff>
      <xdr:row>1370</xdr:row>
      <xdr:rowOff>161640</xdr:rowOff>
    </xdr:to>
    <xdr:pic>
      <xdr:nvPicPr>
        <xdr:cNvPr id="996" name="1008 Imagen" descr="https://www10.bolivariano.com/banca_corporativa/imagenes/icono_acciones.png"/>
        <xdr:cNvPicPr/>
      </xdr:nvPicPr>
      <xdr:blipFill>
        <a:blip r:embed="rId997"/>
        <a:stretch/>
      </xdr:blipFill>
      <xdr:spPr>
        <a:xfrm>
          <a:off x="15234120" y="2608390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1371</xdr:row>
      <xdr:rowOff>360</xdr:rowOff>
    </xdr:from>
    <xdr:to>
      <xdr:col>19</xdr:col>
      <xdr:colOff>246960</xdr:colOff>
      <xdr:row>1371</xdr:row>
      <xdr:rowOff>161640</xdr:rowOff>
    </xdr:to>
    <xdr:pic>
      <xdr:nvPicPr>
        <xdr:cNvPr id="997" name="1009 Imagen" descr="https://www10.bolivariano.com/banca_corporativa/imagenes/icono_acciones.png"/>
        <xdr:cNvPicPr/>
      </xdr:nvPicPr>
      <xdr:blipFill>
        <a:blip r:embed="rId998"/>
        <a:stretch/>
      </xdr:blipFill>
      <xdr:spPr>
        <a:xfrm>
          <a:off x="15234120" y="261029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1245</xdr:row>
      <xdr:rowOff>0</xdr:rowOff>
    </xdr:from>
    <xdr:to>
      <xdr:col>19</xdr:col>
      <xdr:colOff>246960</xdr:colOff>
      <xdr:row>1245</xdr:row>
      <xdr:rowOff>161280</xdr:rowOff>
    </xdr:to>
    <xdr:pic>
      <xdr:nvPicPr>
        <xdr:cNvPr id="998" name="1010 Imagen" descr="https://www10.bolivariano.com/banca_corporativa/imagenes/icono_acciones.png"/>
        <xdr:cNvPicPr/>
      </xdr:nvPicPr>
      <xdr:blipFill>
        <a:blip r:embed="rId999"/>
        <a:stretch/>
      </xdr:blipFill>
      <xdr:spPr>
        <a:xfrm>
          <a:off x="15234120" y="237016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1246</xdr:row>
      <xdr:rowOff>360</xdr:rowOff>
    </xdr:from>
    <xdr:to>
      <xdr:col>19</xdr:col>
      <xdr:colOff>246960</xdr:colOff>
      <xdr:row>1246</xdr:row>
      <xdr:rowOff>161640</xdr:rowOff>
    </xdr:to>
    <xdr:pic>
      <xdr:nvPicPr>
        <xdr:cNvPr id="999" name="1011 Imagen" descr="https://www10.bolivariano.com/banca_corporativa/imagenes/icono_acciones.png"/>
        <xdr:cNvPicPr/>
      </xdr:nvPicPr>
      <xdr:blipFill>
        <a:blip r:embed="rId1000"/>
        <a:stretch/>
      </xdr:blipFill>
      <xdr:spPr>
        <a:xfrm>
          <a:off x="15234120" y="237207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1248</xdr:row>
      <xdr:rowOff>360</xdr:rowOff>
    </xdr:from>
    <xdr:to>
      <xdr:col>19</xdr:col>
      <xdr:colOff>246960</xdr:colOff>
      <xdr:row>1248</xdr:row>
      <xdr:rowOff>161640</xdr:rowOff>
    </xdr:to>
    <xdr:pic>
      <xdr:nvPicPr>
        <xdr:cNvPr id="1000" name="Imagen 1012" descr=""/>
        <xdr:cNvPicPr/>
      </xdr:nvPicPr>
      <xdr:blipFill>
        <a:blip r:embed="rId1001"/>
        <a:stretch/>
      </xdr:blipFill>
      <xdr:spPr>
        <a:xfrm>
          <a:off x="15234120" y="237588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1249</xdr:row>
      <xdr:rowOff>0</xdr:rowOff>
    </xdr:from>
    <xdr:to>
      <xdr:col>19</xdr:col>
      <xdr:colOff>246960</xdr:colOff>
      <xdr:row>1249</xdr:row>
      <xdr:rowOff>161280</xdr:rowOff>
    </xdr:to>
    <xdr:pic>
      <xdr:nvPicPr>
        <xdr:cNvPr id="1001" name="Imagen 1013" descr=""/>
        <xdr:cNvPicPr/>
      </xdr:nvPicPr>
      <xdr:blipFill>
        <a:blip r:embed="rId1002"/>
        <a:stretch/>
      </xdr:blipFill>
      <xdr:spPr>
        <a:xfrm>
          <a:off x="15234120" y="237778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1250</xdr:row>
      <xdr:rowOff>0</xdr:rowOff>
    </xdr:from>
    <xdr:to>
      <xdr:col>19</xdr:col>
      <xdr:colOff>246960</xdr:colOff>
      <xdr:row>1250</xdr:row>
      <xdr:rowOff>161280</xdr:rowOff>
    </xdr:to>
    <xdr:pic>
      <xdr:nvPicPr>
        <xdr:cNvPr id="1002" name="Imagen 1014" descr=""/>
        <xdr:cNvPicPr/>
      </xdr:nvPicPr>
      <xdr:blipFill>
        <a:blip r:embed="rId1003"/>
        <a:stretch/>
      </xdr:blipFill>
      <xdr:spPr>
        <a:xfrm>
          <a:off x="15234120" y="237969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1251</xdr:row>
      <xdr:rowOff>0</xdr:rowOff>
    </xdr:from>
    <xdr:to>
      <xdr:col>19</xdr:col>
      <xdr:colOff>246960</xdr:colOff>
      <xdr:row>1251</xdr:row>
      <xdr:rowOff>161280</xdr:rowOff>
    </xdr:to>
    <xdr:pic>
      <xdr:nvPicPr>
        <xdr:cNvPr id="1003" name="Imagen 1015" descr=""/>
        <xdr:cNvPicPr/>
      </xdr:nvPicPr>
      <xdr:blipFill>
        <a:blip r:embed="rId1004"/>
        <a:stretch/>
      </xdr:blipFill>
      <xdr:spPr>
        <a:xfrm>
          <a:off x="15234120" y="238159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1252</xdr:row>
      <xdr:rowOff>360</xdr:rowOff>
    </xdr:from>
    <xdr:to>
      <xdr:col>19</xdr:col>
      <xdr:colOff>246960</xdr:colOff>
      <xdr:row>1252</xdr:row>
      <xdr:rowOff>161640</xdr:rowOff>
    </xdr:to>
    <xdr:pic>
      <xdr:nvPicPr>
        <xdr:cNvPr id="1004" name="Imagen 1016" descr=""/>
        <xdr:cNvPicPr/>
      </xdr:nvPicPr>
      <xdr:blipFill>
        <a:blip r:embed="rId1005"/>
        <a:stretch/>
      </xdr:blipFill>
      <xdr:spPr>
        <a:xfrm>
          <a:off x="15234120" y="238350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1253</xdr:row>
      <xdr:rowOff>360</xdr:rowOff>
    </xdr:from>
    <xdr:to>
      <xdr:col>19</xdr:col>
      <xdr:colOff>246960</xdr:colOff>
      <xdr:row>1253</xdr:row>
      <xdr:rowOff>161640</xdr:rowOff>
    </xdr:to>
    <xdr:pic>
      <xdr:nvPicPr>
        <xdr:cNvPr id="1005" name="Imagen 1017" descr=""/>
        <xdr:cNvPicPr/>
      </xdr:nvPicPr>
      <xdr:blipFill>
        <a:blip r:embed="rId1006"/>
        <a:stretch/>
      </xdr:blipFill>
      <xdr:spPr>
        <a:xfrm>
          <a:off x="15234120" y="238541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1255</xdr:row>
      <xdr:rowOff>0</xdr:rowOff>
    </xdr:from>
    <xdr:to>
      <xdr:col>19</xdr:col>
      <xdr:colOff>246960</xdr:colOff>
      <xdr:row>1255</xdr:row>
      <xdr:rowOff>161280</xdr:rowOff>
    </xdr:to>
    <xdr:pic>
      <xdr:nvPicPr>
        <xdr:cNvPr id="1006" name="Imagen 1018" descr=""/>
        <xdr:cNvPicPr/>
      </xdr:nvPicPr>
      <xdr:blipFill>
        <a:blip r:embed="rId1007"/>
        <a:stretch/>
      </xdr:blipFill>
      <xdr:spPr>
        <a:xfrm>
          <a:off x="15234120" y="238921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1256</xdr:row>
      <xdr:rowOff>0</xdr:rowOff>
    </xdr:from>
    <xdr:to>
      <xdr:col>19</xdr:col>
      <xdr:colOff>246960</xdr:colOff>
      <xdr:row>1256</xdr:row>
      <xdr:rowOff>161280</xdr:rowOff>
    </xdr:to>
    <xdr:pic>
      <xdr:nvPicPr>
        <xdr:cNvPr id="1007" name="Imagen 1019" descr=""/>
        <xdr:cNvPicPr/>
      </xdr:nvPicPr>
      <xdr:blipFill>
        <a:blip r:embed="rId1008"/>
        <a:stretch/>
      </xdr:blipFill>
      <xdr:spPr>
        <a:xfrm>
          <a:off x="15234120" y="239112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1257</xdr:row>
      <xdr:rowOff>0</xdr:rowOff>
    </xdr:from>
    <xdr:to>
      <xdr:col>19</xdr:col>
      <xdr:colOff>246960</xdr:colOff>
      <xdr:row>1257</xdr:row>
      <xdr:rowOff>161280</xdr:rowOff>
    </xdr:to>
    <xdr:pic>
      <xdr:nvPicPr>
        <xdr:cNvPr id="1008" name="Imagen 1020" descr=""/>
        <xdr:cNvPicPr/>
      </xdr:nvPicPr>
      <xdr:blipFill>
        <a:blip r:embed="rId1009"/>
        <a:stretch/>
      </xdr:blipFill>
      <xdr:spPr>
        <a:xfrm>
          <a:off x="15234120" y="239302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1258</xdr:row>
      <xdr:rowOff>360</xdr:rowOff>
    </xdr:from>
    <xdr:to>
      <xdr:col>19</xdr:col>
      <xdr:colOff>246960</xdr:colOff>
      <xdr:row>1258</xdr:row>
      <xdr:rowOff>161640</xdr:rowOff>
    </xdr:to>
    <xdr:pic>
      <xdr:nvPicPr>
        <xdr:cNvPr id="1009" name="Imagen 1021" descr=""/>
        <xdr:cNvPicPr/>
      </xdr:nvPicPr>
      <xdr:blipFill>
        <a:blip r:embed="rId1010"/>
        <a:stretch/>
      </xdr:blipFill>
      <xdr:spPr>
        <a:xfrm>
          <a:off x="15234120" y="239493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1259</xdr:row>
      <xdr:rowOff>360</xdr:rowOff>
    </xdr:from>
    <xdr:to>
      <xdr:col>19</xdr:col>
      <xdr:colOff>246960</xdr:colOff>
      <xdr:row>1259</xdr:row>
      <xdr:rowOff>161640</xdr:rowOff>
    </xdr:to>
    <xdr:pic>
      <xdr:nvPicPr>
        <xdr:cNvPr id="1010" name="Imagen 1022" descr=""/>
        <xdr:cNvPicPr/>
      </xdr:nvPicPr>
      <xdr:blipFill>
        <a:blip r:embed="rId1011"/>
        <a:stretch/>
      </xdr:blipFill>
      <xdr:spPr>
        <a:xfrm>
          <a:off x="15234120" y="239684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1260</xdr:row>
      <xdr:rowOff>360</xdr:rowOff>
    </xdr:from>
    <xdr:to>
      <xdr:col>19</xdr:col>
      <xdr:colOff>246960</xdr:colOff>
      <xdr:row>1260</xdr:row>
      <xdr:rowOff>161640</xdr:rowOff>
    </xdr:to>
    <xdr:pic>
      <xdr:nvPicPr>
        <xdr:cNvPr id="1011" name="Imagen 1023" descr=""/>
        <xdr:cNvPicPr/>
      </xdr:nvPicPr>
      <xdr:blipFill>
        <a:blip r:embed="rId1012"/>
        <a:stretch/>
      </xdr:blipFill>
      <xdr:spPr>
        <a:xfrm>
          <a:off x="15234120" y="239874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1261</xdr:row>
      <xdr:rowOff>0</xdr:rowOff>
    </xdr:from>
    <xdr:to>
      <xdr:col>19</xdr:col>
      <xdr:colOff>246960</xdr:colOff>
      <xdr:row>1261</xdr:row>
      <xdr:rowOff>161280</xdr:rowOff>
    </xdr:to>
    <xdr:pic>
      <xdr:nvPicPr>
        <xdr:cNvPr id="1012" name="Imagen 1024" descr=""/>
        <xdr:cNvPicPr/>
      </xdr:nvPicPr>
      <xdr:blipFill>
        <a:blip r:embed="rId1013"/>
        <a:stretch/>
      </xdr:blipFill>
      <xdr:spPr>
        <a:xfrm>
          <a:off x="15234120" y="240064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1262</xdr:row>
      <xdr:rowOff>0</xdr:rowOff>
    </xdr:from>
    <xdr:to>
      <xdr:col>19</xdr:col>
      <xdr:colOff>246960</xdr:colOff>
      <xdr:row>1262</xdr:row>
      <xdr:rowOff>161280</xdr:rowOff>
    </xdr:to>
    <xdr:pic>
      <xdr:nvPicPr>
        <xdr:cNvPr id="1013" name="Imagen 1025" descr=""/>
        <xdr:cNvPicPr/>
      </xdr:nvPicPr>
      <xdr:blipFill>
        <a:blip r:embed="rId1014"/>
        <a:stretch/>
      </xdr:blipFill>
      <xdr:spPr>
        <a:xfrm>
          <a:off x="15234120" y="240255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1263</xdr:row>
      <xdr:rowOff>0</xdr:rowOff>
    </xdr:from>
    <xdr:to>
      <xdr:col>19</xdr:col>
      <xdr:colOff>246960</xdr:colOff>
      <xdr:row>1263</xdr:row>
      <xdr:rowOff>161280</xdr:rowOff>
    </xdr:to>
    <xdr:pic>
      <xdr:nvPicPr>
        <xdr:cNvPr id="1014" name="Imagen 1026" descr=""/>
        <xdr:cNvPicPr/>
      </xdr:nvPicPr>
      <xdr:blipFill>
        <a:blip r:embed="rId1015"/>
        <a:stretch/>
      </xdr:blipFill>
      <xdr:spPr>
        <a:xfrm>
          <a:off x="15234120" y="240445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1265</xdr:row>
      <xdr:rowOff>360</xdr:rowOff>
    </xdr:from>
    <xdr:to>
      <xdr:col>19</xdr:col>
      <xdr:colOff>246960</xdr:colOff>
      <xdr:row>1265</xdr:row>
      <xdr:rowOff>161640</xdr:rowOff>
    </xdr:to>
    <xdr:pic>
      <xdr:nvPicPr>
        <xdr:cNvPr id="1015" name="Imagen 1027" descr=""/>
        <xdr:cNvPicPr/>
      </xdr:nvPicPr>
      <xdr:blipFill>
        <a:blip r:embed="rId1016"/>
        <a:stretch/>
      </xdr:blipFill>
      <xdr:spPr>
        <a:xfrm>
          <a:off x="15234120" y="240827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1267</xdr:row>
      <xdr:rowOff>0</xdr:rowOff>
    </xdr:from>
    <xdr:to>
      <xdr:col>19</xdr:col>
      <xdr:colOff>246960</xdr:colOff>
      <xdr:row>1267</xdr:row>
      <xdr:rowOff>161280</xdr:rowOff>
    </xdr:to>
    <xdr:pic>
      <xdr:nvPicPr>
        <xdr:cNvPr id="1016" name="Imagen 1028" descr=""/>
        <xdr:cNvPicPr/>
      </xdr:nvPicPr>
      <xdr:blipFill>
        <a:blip r:embed="rId1017"/>
        <a:stretch/>
      </xdr:blipFill>
      <xdr:spPr>
        <a:xfrm>
          <a:off x="15234120" y="241207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1268</xdr:row>
      <xdr:rowOff>0</xdr:rowOff>
    </xdr:from>
    <xdr:to>
      <xdr:col>19</xdr:col>
      <xdr:colOff>246960</xdr:colOff>
      <xdr:row>1268</xdr:row>
      <xdr:rowOff>161280</xdr:rowOff>
    </xdr:to>
    <xdr:pic>
      <xdr:nvPicPr>
        <xdr:cNvPr id="1017" name="Imagen 1029" descr=""/>
        <xdr:cNvPicPr/>
      </xdr:nvPicPr>
      <xdr:blipFill>
        <a:blip r:embed="rId1018"/>
        <a:stretch/>
      </xdr:blipFill>
      <xdr:spPr>
        <a:xfrm>
          <a:off x="15234120" y="241398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1269</xdr:row>
      <xdr:rowOff>0</xdr:rowOff>
    </xdr:from>
    <xdr:to>
      <xdr:col>19</xdr:col>
      <xdr:colOff>246960</xdr:colOff>
      <xdr:row>1269</xdr:row>
      <xdr:rowOff>161280</xdr:rowOff>
    </xdr:to>
    <xdr:pic>
      <xdr:nvPicPr>
        <xdr:cNvPr id="1018" name="Imagen 1030" descr=""/>
        <xdr:cNvPicPr/>
      </xdr:nvPicPr>
      <xdr:blipFill>
        <a:blip r:embed="rId1019"/>
        <a:stretch/>
      </xdr:blipFill>
      <xdr:spPr>
        <a:xfrm>
          <a:off x="15234120" y="241588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1271</xdr:row>
      <xdr:rowOff>360</xdr:rowOff>
    </xdr:from>
    <xdr:to>
      <xdr:col>19</xdr:col>
      <xdr:colOff>246960</xdr:colOff>
      <xdr:row>1271</xdr:row>
      <xdr:rowOff>161640</xdr:rowOff>
    </xdr:to>
    <xdr:pic>
      <xdr:nvPicPr>
        <xdr:cNvPr id="1019" name="Imagen 1031" descr=""/>
        <xdr:cNvPicPr/>
      </xdr:nvPicPr>
      <xdr:blipFill>
        <a:blip r:embed="rId1020"/>
        <a:stretch/>
      </xdr:blipFill>
      <xdr:spPr>
        <a:xfrm>
          <a:off x="15234120" y="241970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1272</xdr:row>
      <xdr:rowOff>360</xdr:rowOff>
    </xdr:from>
    <xdr:to>
      <xdr:col>19</xdr:col>
      <xdr:colOff>246960</xdr:colOff>
      <xdr:row>1272</xdr:row>
      <xdr:rowOff>161640</xdr:rowOff>
    </xdr:to>
    <xdr:pic>
      <xdr:nvPicPr>
        <xdr:cNvPr id="1020" name="Imagen 1032" descr=""/>
        <xdr:cNvPicPr/>
      </xdr:nvPicPr>
      <xdr:blipFill>
        <a:blip r:embed="rId1021"/>
        <a:stretch/>
      </xdr:blipFill>
      <xdr:spPr>
        <a:xfrm>
          <a:off x="15234120" y="242160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1273</xdr:row>
      <xdr:rowOff>0</xdr:rowOff>
    </xdr:from>
    <xdr:to>
      <xdr:col>19</xdr:col>
      <xdr:colOff>246960</xdr:colOff>
      <xdr:row>1273</xdr:row>
      <xdr:rowOff>161280</xdr:rowOff>
    </xdr:to>
    <xdr:pic>
      <xdr:nvPicPr>
        <xdr:cNvPr id="1021" name="Imagen 1033" descr=""/>
        <xdr:cNvPicPr/>
      </xdr:nvPicPr>
      <xdr:blipFill>
        <a:blip r:embed="rId1022"/>
        <a:stretch/>
      </xdr:blipFill>
      <xdr:spPr>
        <a:xfrm>
          <a:off x="15234120" y="242350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1275</xdr:row>
      <xdr:rowOff>0</xdr:rowOff>
    </xdr:from>
    <xdr:to>
      <xdr:col>19</xdr:col>
      <xdr:colOff>246960</xdr:colOff>
      <xdr:row>1275</xdr:row>
      <xdr:rowOff>161280</xdr:rowOff>
    </xdr:to>
    <xdr:pic>
      <xdr:nvPicPr>
        <xdr:cNvPr id="1022" name="Imagen 1034" descr=""/>
        <xdr:cNvPicPr/>
      </xdr:nvPicPr>
      <xdr:blipFill>
        <a:blip r:embed="rId1023"/>
        <a:stretch/>
      </xdr:blipFill>
      <xdr:spPr>
        <a:xfrm>
          <a:off x="15234120" y="242731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1276</xdr:row>
      <xdr:rowOff>360</xdr:rowOff>
    </xdr:from>
    <xdr:to>
      <xdr:col>19</xdr:col>
      <xdr:colOff>246960</xdr:colOff>
      <xdr:row>1276</xdr:row>
      <xdr:rowOff>161640</xdr:rowOff>
    </xdr:to>
    <xdr:pic>
      <xdr:nvPicPr>
        <xdr:cNvPr id="1023" name="Imagen 1035" descr=""/>
        <xdr:cNvPicPr/>
      </xdr:nvPicPr>
      <xdr:blipFill>
        <a:blip r:embed="rId1024"/>
        <a:stretch/>
      </xdr:blipFill>
      <xdr:spPr>
        <a:xfrm>
          <a:off x="15234120" y="242922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1277</xdr:row>
      <xdr:rowOff>360</xdr:rowOff>
    </xdr:from>
    <xdr:to>
      <xdr:col>19</xdr:col>
      <xdr:colOff>246960</xdr:colOff>
      <xdr:row>1277</xdr:row>
      <xdr:rowOff>161640</xdr:rowOff>
    </xdr:to>
    <xdr:pic>
      <xdr:nvPicPr>
        <xdr:cNvPr id="1024" name="Imagen 1036" descr=""/>
        <xdr:cNvPicPr/>
      </xdr:nvPicPr>
      <xdr:blipFill>
        <a:blip r:embed="rId1025"/>
        <a:stretch/>
      </xdr:blipFill>
      <xdr:spPr>
        <a:xfrm>
          <a:off x="15234120" y="243113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1278</xdr:row>
      <xdr:rowOff>360</xdr:rowOff>
    </xdr:from>
    <xdr:to>
      <xdr:col>19</xdr:col>
      <xdr:colOff>246960</xdr:colOff>
      <xdr:row>1278</xdr:row>
      <xdr:rowOff>161640</xdr:rowOff>
    </xdr:to>
    <xdr:pic>
      <xdr:nvPicPr>
        <xdr:cNvPr id="1025" name="Imagen 1037" descr=""/>
        <xdr:cNvPicPr/>
      </xdr:nvPicPr>
      <xdr:blipFill>
        <a:blip r:embed="rId1026"/>
        <a:stretch/>
      </xdr:blipFill>
      <xdr:spPr>
        <a:xfrm>
          <a:off x="15234120" y="243303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1279</xdr:row>
      <xdr:rowOff>0</xdr:rowOff>
    </xdr:from>
    <xdr:to>
      <xdr:col>19</xdr:col>
      <xdr:colOff>246960</xdr:colOff>
      <xdr:row>1279</xdr:row>
      <xdr:rowOff>161280</xdr:rowOff>
    </xdr:to>
    <xdr:pic>
      <xdr:nvPicPr>
        <xdr:cNvPr id="1026" name="Imagen 1038" descr=""/>
        <xdr:cNvPicPr/>
      </xdr:nvPicPr>
      <xdr:blipFill>
        <a:blip r:embed="rId1027"/>
        <a:stretch/>
      </xdr:blipFill>
      <xdr:spPr>
        <a:xfrm>
          <a:off x="15234120" y="243493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1280</xdr:row>
      <xdr:rowOff>0</xdr:rowOff>
    </xdr:from>
    <xdr:to>
      <xdr:col>19</xdr:col>
      <xdr:colOff>246960</xdr:colOff>
      <xdr:row>1280</xdr:row>
      <xdr:rowOff>161280</xdr:rowOff>
    </xdr:to>
    <xdr:pic>
      <xdr:nvPicPr>
        <xdr:cNvPr id="1027" name="Imagen 1039" descr=""/>
        <xdr:cNvPicPr/>
      </xdr:nvPicPr>
      <xdr:blipFill>
        <a:blip r:embed="rId1028"/>
        <a:stretch/>
      </xdr:blipFill>
      <xdr:spPr>
        <a:xfrm>
          <a:off x="15234120" y="243684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1281</xdr:row>
      <xdr:rowOff>0</xdr:rowOff>
    </xdr:from>
    <xdr:to>
      <xdr:col>19</xdr:col>
      <xdr:colOff>246960</xdr:colOff>
      <xdr:row>1281</xdr:row>
      <xdr:rowOff>161280</xdr:rowOff>
    </xdr:to>
    <xdr:pic>
      <xdr:nvPicPr>
        <xdr:cNvPr id="1028" name="Imagen 1040" descr=""/>
        <xdr:cNvPicPr/>
      </xdr:nvPicPr>
      <xdr:blipFill>
        <a:blip r:embed="rId1029"/>
        <a:stretch/>
      </xdr:blipFill>
      <xdr:spPr>
        <a:xfrm>
          <a:off x="15234120" y="243874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1282</xdr:row>
      <xdr:rowOff>360</xdr:rowOff>
    </xdr:from>
    <xdr:to>
      <xdr:col>19</xdr:col>
      <xdr:colOff>246960</xdr:colOff>
      <xdr:row>1282</xdr:row>
      <xdr:rowOff>161640</xdr:rowOff>
    </xdr:to>
    <xdr:pic>
      <xdr:nvPicPr>
        <xdr:cNvPr id="1029" name="Imagen 1041" descr=""/>
        <xdr:cNvPicPr/>
      </xdr:nvPicPr>
      <xdr:blipFill>
        <a:blip r:embed="rId1030"/>
        <a:stretch/>
      </xdr:blipFill>
      <xdr:spPr>
        <a:xfrm>
          <a:off x="15234120" y="244065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1283</xdr:row>
      <xdr:rowOff>360</xdr:rowOff>
    </xdr:from>
    <xdr:to>
      <xdr:col>19</xdr:col>
      <xdr:colOff>246960</xdr:colOff>
      <xdr:row>1283</xdr:row>
      <xdr:rowOff>161640</xdr:rowOff>
    </xdr:to>
    <xdr:pic>
      <xdr:nvPicPr>
        <xdr:cNvPr id="1030" name="Imagen 1042" descr=""/>
        <xdr:cNvPicPr/>
      </xdr:nvPicPr>
      <xdr:blipFill>
        <a:blip r:embed="rId1031"/>
        <a:stretch/>
      </xdr:blipFill>
      <xdr:spPr>
        <a:xfrm>
          <a:off x="15234120" y="244256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1284</xdr:row>
      <xdr:rowOff>360</xdr:rowOff>
    </xdr:from>
    <xdr:to>
      <xdr:col>19</xdr:col>
      <xdr:colOff>246960</xdr:colOff>
      <xdr:row>1284</xdr:row>
      <xdr:rowOff>161640</xdr:rowOff>
    </xdr:to>
    <xdr:pic>
      <xdr:nvPicPr>
        <xdr:cNvPr id="1031" name="Imagen 1043" descr=""/>
        <xdr:cNvPicPr/>
      </xdr:nvPicPr>
      <xdr:blipFill>
        <a:blip r:embed="rId1032"/>
        <a:stretch/>
      </xdr:blipFill>
      <xdr:spPr>
        <a:xfrm>
          <a:off x="15234120" y="244446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1285</xdr:row>
      <xdr:rowOff>0</xdr:rowOff>
    </xdr:from>
    <xdr:to>
      <xdr:col>19</xdr:col>
      <xdr:colOff>246960</xdr:colOff>
      <xdr:row>1285</xdr:row>
      <xdr:rowOff>161280</xdr:rowOff>
    </xdr:to>
    <xdr:pic>
      <xdr:nvPicPr>
        <xdr:cNvPr id="1032" name="Imagen 1044" descr=""/>
        <xdr:cNvPicPr/>
      </xdr:nvPicPr>
      <xdr:blipFill>
        <a:blip r:embed="rId1033"/>
        <a:stretch/>
      </xdr:blipFill>
      <xdr:spPr>
        <a:xfrm>
          <a:off x="15234120" y="244636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1286</xdr:row>
      <xdr:rowOff>0</xdr:rowOff>
    </xdr:from>
    <xdr:to>
      <xdr:col>19</xdr:col>
      <xdr:colOff>246960</xdr:colOff>
      <xdr:row>1286</xdr:row>
      <xdr:rowOff>161280</xdr:rowOff>
    </xdr:to>
    <xdr:pic>
      <xdr:nvPicPr>
        <xdr:cNvPr id="1033" name="Imagen 1045" descr=""/>
        <xdr:cNvPicPr/>
      </xdr:nvPicPr>
      <xdr:blipFill>
        <a:blip r:embed="rId1034"/>
        <a:stretch/>
      </xdr:blipFill>
      <xdr:spPr>
        <a:xfrm>
          <a:off x="15234120" y="244827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1287</xdr:row>
      <xdr:rowOff>0</xdr:rowOff>
    </xdr:from>
    <xdr:to>
      <xdr:col>19</xdr:col>
      <xdr:colOff>246960</xdr:colOff>
      <xdr:row>1287</xdr:row>
      <xdr:rowOff>161280</xdr:rowOff>
    </xdr:to>
    <xdr:pic>
      <xdr:nvPicPr>
        <xdr:cNvPr id="1034" name="Imagen 1046" descr=""/>
        <xdr:cNvPicPr/>
      </xdr:nvPicPr>
      <xdr:blipFill>
        <a:blip r:embed="rId1035"/>
        <a:stretch/>
      </xdr:blipFill>
      <xdr:spPr>
        <a:xfrm>
          <a:off x="15234120" y="245017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1288</xdr:row>
      <xdr:rowOff>360</xdr:rowOff>
    </xdr:from>
    <xdr:to>
      <xdr:col>19</xdr:col>
      <xdr:colOff>246960</xdr:colOff>
      <xdr:row>1288</xdr:row>
      <xdr:rowOff>161640</xdr:rowOff>
    </xdr:to>
    <xdr:pic>
      <xdr:nvPicPr>
        <xdr:cNvPr id="1035" name="Imagen 1047" descr=""/>
        <xdr:cNvPicPr/>
      </xdr:nvPicPr>
      <xdr:blipFill>
        <a:blip r:embed="rId1036"/>
        <a:stretch/>
      </xdr:blipFill>
      <xdr:spPr>
        <a:xfrm>
          <a:off x="15234120" y="245208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1289</xdr:row>
      <xdr:rowOff>360</xdr:rowOff>
    </xdr:from>
    <xdr:to>
      <xdr:col>19</xdr:col>
      <xdr:colOff>246960</xdr:colOff>
      <xdr:row>1289</xdr:row>
      <xdr:rowOff>161640</xdr:rowOff>
    </xdr:to>
    <xdr:pic>
      <xdr:nvPicPr>
        <xdr:cNvPr id="1036" name="Imagen 1048" descr=""/>
        <xdr:cNvPicPr/>
      </xdr:nvPicPr>
      <xdr:blipFill>
        <a:blip r:embed="rId1037"/>
        <a:stretch/>
      </xdr:blipFill>
      <xdr:spPr>
        <a:xfrm>
          <a:off x="15234120" y="245399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1290</xdr:row>
      <xdr:rowOff>360</xdr:rowOff>
    </xdr:from>
    <xdr:to>
      <xdr:col>19</xdr:col>
      <xdr:colOff>246960</xdr:colOff>
      <xdr:row>1290</xdr:row>
      <xdr:rowOff>161640</xdr:rowOff>
    </xdr:to>
    <xdr:pic>
      <xdr:nvPicPr>
        <xdr:cNvPr id="1037" name="Imagen 1049" descr=""/>
        <xdr:cNvPicPr/>
      </xdr:nvPicPr>
      <xdr:blipFill>
        <a:blip r:embed="rId1038"/>
        <a:stretch/>
      </xdr:blipFill>
      <xdr:spPr>
        <a:xfrm>
          <a:off x="15234120" y="245589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1291</xdr:row>
      <xdr:rowOff>0</xdr:rowOff>
    </xdr:from>
    <xdr:to>
      <xdr:col>19</xdr:col>
      <xdr:colOff>246960</xdr:colOff>
      <xdr:row>1291</xdr:row>
      <xdr:rowOff>161280</xdr:rowOff>
    </xdr:to>
    <xdr:pic>
      <xdr:nvPicPr>
        <xdr:cNvPr id="1038" name="Imagen 1050" descr=""/>
        <xdr:cNvPicPr/>
      </xdr:nvPicPr>
      <xdr:blipFill>
        <a:blip r:embed="rId1039"/>
        <a:stretch/>
      </xdr:blipFill>
      <xdr:spPr>
        <a:xfrm>
          <a:off x="15234120" y="245779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1292</xdr:row>
      <xdr:rowOff>0</xdr:rowOff>
    </xdr:from>
    <xdr:to>
      <xdr:col>19</xdr:col>
      <xdr:colOff>246960</xdr:colOff>
      <xdr:row>1292</xdr:row>
      <xdr:rowOff>161280</xdr:rowOff>
    </xdr:to>
    <xdr:pic>
      <xdr:nvPicPr>
        <xdr:cNvPr id="1039" name="Imagen 1051" descr=""/>
        <xdr:cNvPicPr/>
      </xdr:nvPicPr>
      <xdr:blipFill>
        <a:blip r:embed="rId1040"/>
        <a:stretch/>
      </xdr:blipFill>
      <xdr:spPr>
        <a:xfrm>
          <a:off x="15234120" y="245970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1293</xdr:row>
      <xdr:rowOff>0</xdr:rowOff>
    </xdr:from>
    <xdr:to>
      <xdr:col>19</xdr:col>
      <xdr:colOff>246960</xdr:colOff>
      <xdr:row>1293</xdr:row>
      <xdr:rowOff>161280</xdr:rowOff>
    </xdr:to>
    <xdr:pic>
      <xdr:nvPicPr>
        <xdr:cNvPr id="1040" name="Imagen 1052" descr=""/>
        <xdr:cNvPicPr/>
      </xdr:nvPicPr>
      <xdr:blipFill>
        <a:blip r:embed="rId1041"/>
        <a:stretch/>
      </xdr:blipFill>
      <xdr:spPr>
        <a:xfrm>
          <a:off x="15234120" y="246160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1294</xdr:row>
      <xdr:rowOff>360</xdr:rowOff>
    </xdr:from>
    <xdr:to>
      <xdr:col>19</xdr:col>
      <xdr:colOff>246960</xdr:colOff>
      <xdr:row>1294</xdr:row>
      <xdr:rowOff>161640</xdr:rowOff>
    </xdr:to>
    <xdr:pic>
      <xdr:nvPicPr>
        <xdr:cNvPr id="1041" name="1053 Imagen" descr="https://www10.bolivariano.com/banca_corporativa/imagenes/icono_acciones.png"/>
        <xdr:cNvPicPr/>
      </xdr:nvPicPr>
      <xdr:blipFill>
        <a:blip r:embed="rId1042"/>
        <a:stretch/>
      </xdr:blipFill>
      <xdr:spPr>
        <a:xfrm>
          <a:off x="15234120" y="246351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1295</xdr:row>
      <xdr:rowOff>360</xdr:rowOff>
    </xdr:from>
    <xdr:to>
      <xdr:col>19</xdr:col>
      <xdr:colOff>246960</xdr:colOff>
      <xdr:row>1295</xdr:row>
      <xdr:rowOff>161640</xdr:rowOff>
    </xdr:to>
    <xdr:pic>
      <xdr:nvPicPr>
        <xdr:cNvPr id="1042" name="1054 Imagen" descr="https://www10.bolivariano.com/banca_corporativa/imagenes/icono_acciones.png"/>
        <xdr:cNvPicPr/>
      </xdr:nvPicPr>
      <xdr:blipFill>
        <a:blip r:embed="rId1043"/>
        <a:stretch/>
      </xdr:blipFill>
      <xdr:spPr>
        <a:xfrm>
          <a:off x="15234120" y="246542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1296</xdr:row>
      <xdr:rowOff>360</xdr:rowOff>
    </xdr:from>
    <xdr:to>
      <xdr:col>19</xdr:col>
      <xdr:colOff>246960</xdr:colOff>
      <xdr:row>1296</xdr:row>
      <xdr:rowOff>161640</xdr:rowOff>
    </xdr:to>
    <xdr:pic>
      <xdr:nvPicPr>
        <xdr:cNvPr id="1043" name="1055 Imagen" descr="https://www10.bolivariano.com/banca_corporativa/imagenes/icono_acciones.png"/>
        <xdr:cNvPicPr/>
      </xdr:nvPicPr>
      <xdr:blipFill>
        <a:blip r:embed="rId1044"/>
        <a:stretch/>
      </xdr:blipFill>
      <xdr:spPr>
        <a:xfrm>
          <a:off x="15234120" y="246732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1297</xdr:row>
      <xdr:rowOff>0</xdr:rowOff>
    </xdr:from>
    <xdr:to>
      <xdr:col>19</xdr:col>
      <xdr:colOff>246960</xdr:colOff>
      <xdr:row>1297</xdr:row>
      <xdr:rowOff>161280</xdr:rowOff>
    </xdr:to>
    <xdr:pic>
      <xdr:nvPicPr>
        <xdr:cNvPr id="1044" name="1056 Imagen" descr="https://www10.bolivariano.com/banca_corporativa/imagenes/icono_acciones.png"/>
        <xdr:cNvPicPr/>
      </xdr:nvPicPr>
      <xdr:blipFill>
        <a:blip r:embed="rId1045"/>
        <a:stretch/>
      </xdr:blipFill>
      <xdr:spPr>
        <a:xfrm>
          <a:off x="15234120" y="246922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1298</xdr:row>
      <xdr:rowOff>0</xdr:rowOff>
    </xdr:from>
    <xdr:to>
      <xdr:col>19</xdr:col>
      <xdr:colOff>246960</xdr:colOff>
      <xdr:row>1298</xdr:row>
      <xdr:rowOff>161280</xdr:rowOff>
    </xdr:to>
    <xdr:pic>
      <xdr:nvPicPr>
        <xdr:cNvPr id="1045" name="1058 Imagen" descr="https://www10.bolivariano.com/banca_corporativa/imagenes/icono_acciones.png"/>
        <xdr:cNvPicPr/>
      </xdr:nvPicPr>
      <xdr:blipFill>
        <a:blip r:embed="rId1046"/>
        <a:stretch/>
      </xdr:blipFill>
      <xdr:spPr>
        <a:xfrm>
          <a:off x="15234120" y="247113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1299</xdr:row>
      <xdr:rowOff>0</xdr:rowOff>
    </xdr:from>
    <xdr:to>
      <xdr:col>19</xdr:col>
      <xdr:colOff>246960</xdr:colOff>
      <xdr:row>1299</xdr:row>
      <xdr:rowOff>161280</xdr:rowOff>
    </xdr:to>
    <xdr:pic>
      <xdr:nvPicPr>
        <xdr:cNvPr id="1046" name="1059 Imagen" descr="https://www10.bolivariano.com/banca_corporativa/imagenes/icono_acciones.png"/>
        <xdr:cNvPicPr/>
      </xdr:nvPicPr>
      <xdr:blipFill>
        <a:blip r:embed="rId1047"/>
        <a:stretch/>
      </xdr:blipFill>
      <xdr:spPr>
        <a:xfrm>
          <a:off x="15234120" y="247303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1300</xdr:row>
      <xdr:rowOff>360</xdr:rowOff>
    </xdr:from>
    <xdr:to>
      <xdr:col>19</xdr:col>
      <xdr:colOff>246960</xdr:colOff>
      <xdr:row>1300</xdr:row>
      <xdr:rowOff>161640</xdr:rowOff>
    </xdr:to>
    <xdr:pic>
      <xdr:nvPicPr>
        <xdr:cNvPr id="1047" name="1060 Imagen" descr="https://www10.bolivariano.com/banca_corporativa/imagenes/icono_acciones.png"/>
        <xdr:cNvPicPr/>
      </xdr:nvPicPr>
      <xdr:blipFill>
        <a:blip r:embed="rId1048"/>
        <a:stretch/>
      </xdr:blipFill>
      <xdr:spPr>
        <a:xfrm>
          <a:off x="15234120" y="247494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1301</xdr:row>
      <xdr:rowOff>360</xdr:rowOff>
    </xdr:from>
    <xdr:to>
      <xdr:col>19</xdr:col>
      <xdr:colOff>246960</xdr:colOff>
      <xdr:row>1301</xdr:row>
      <xdr:rowOff>161640</xdr:rowOff>
    </xdr:to>
    <xdr:pic>
      <xdr:nvPicPr>
        <xdr:cNvPr id="1048" name="1061 Imagen" descr="https://www10.bolivariano.com/banca_corporativa/imagenes/icono_acciones.png"/>
        <xdr:cNvPicPr/>
      </xdr:nvPicPr>
      <xdr:blipFill>
        <a:blip r:embed="rId1049"/>
        <a:stretch/>
      </xdr:blipFill>
      <xdr:spPr>
        <a:xfrm>
          <a:off x="15234120" y="247685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1303</xdr:row>
      <xdr:rowOff>0</xdr:rowOff>
    </xdr:from>
    <xdr:to>
      <xdr:col>19</xdr:col>
      <xdr:colOff>246960</xdr:colOff>
      <xdr:row>1303</xdr:row>
      <xdr:rowOff>161280</xdr:rowOff>
    </xdr:to>
    <xdr:pic>
      <xdr:nvPicPr>
        <xdr:cNvPr id="1049" name="1062 Imagen" descr="https://www10.bolivariano.com/banca_corporativa/imagenes/icono_acciones.png"/>
        <xdr:cNvPicPr/>
      </xdr:nvPicPr>
      <xdr:blipFill>
        <a:blip r:embed="rId1050"/>
        <a:stretch/>
      </xdr:blipFill>
      <xdr:spPr>
        <a:xfrm>
          <a:off x="15234120" y="248065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1304</xdr:row>
      <xdr:rowOff>0</xdr:rowOff>
    </xdr:from>
    <xdr:to>
      <xdr:col>19</xdr:col>
      <xdr:colOff>246960</xdr:colOff>
      <xdr:row>1304</xdr:row>
      <xdr:rowOff>161280</xdr:rowOff>
    </xdr:to>
    <xdr:pic>
      <xdr:nvPicPr>
        <xdr:cNvPr id="1050" name="1063 Imagen" descr="https://www10.bolivariano.com/banca_corporativa/imagenes/icono_acciones.png"/>
        <xdr:cNvPicPr/>
      </xdr:nvPicPr>
      <xdr:blipFill>
        <a:blip r:embed="rId1051"/>
        <a:stretch/>
      </xdr:blipFill>
      <xdr:spPr>
        <a:xfrm>
          <a:off x="15234120" y="248256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1306</xdr:row>
      <xdr:rowOff>360</xdr:rowOff>
    </xdr:from>
    <xdr:to>
      <xdr:col>19</xdr:col>
      <xdr:colOff>246960</xdr:colOff>
      <xdr:row>1306</xdr:row>
      <xdr:rowOff>161640</xdr:rowOff>
    </xdr:to>
    <xdr:pic>
      <xdr:nvPicPr>
        <xdr:cNvPr id="1051" name="1064 Imagen" descr="https://www10.bolivariano.com/banca_corporativa/imagenes/icono_acciones.png"/>
        <xdr:cNvPicPr/>
      </xdr:nvPicPr>
      <xdr:blipFill>
        <a:blip r:embed="rId1052"/>
        <a:stretch/>
      </xdr:blipFill>
      <xdr:spPr>
        <a:xfrm>
          <a:off x="15234120" y="248637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1307</xdr:row>
      <xdr:rowOff>360</xdr:rowOff>
    </xdr:from>
    <xdr:to>
      <xdr:col>19</xdr:col>
      <xdr:colOff>246960</xdr:colOff>
      <xdr:row>1307</xdr:row>
      <xdr:rowOff>161640</xdr:rowOff>
    </xdr:to>
    <xdr:pic>
      <xdr:nvPicPr>
        <xdr:cNvPr id="1052" name="1065 Imagen" descr="https://www10.bolivariano.com/banca_corporativa/imagenes/icono_acciones.png"/>
        <xdr:cNvPicPr/>
      </xdr:nvPicPr>
      <xdr:blipFill>
        <a:blip r:embed="rId1053"/>
        <a:stretch/>
      </xdr:blipFill>
      <xdr:spPr>
        <a:xfrm>
          <a:off x="15234120" y="248828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1309</xdr:row>
      <xdr:rowOff>0</xdr:rowOff>
    </xdr:from>
    <xdr:to>
      <xdr:col>19</xdr:col>
      <xdr:colOff>246960</xdr:colOff>
      <xdr:row>1309</xdr:row>
      <xdr:rowOff>161280</xdr:rowOff>
    </xdr:to>
    <xdr:pic>
      <xdr:nvPicPr>
        <xdr:cNvPr id="1053" name="1066 Imagen" descr="https://www10.bolivariano.com/banca_corporativa/imagenes/icono_acciones.png"/>
        <xdr:cNvPicPr/>
      </xdr:nvPicPr>
      <xdr:blipFill>
        <a:blip r:embed="rId1054"/>
        <a:stretch/>
      </xdr:blipFill>
      <xdr:spPr>
        <a:xfrm>
          <a:off x="15234120" y="249208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1310</xdr:row>
      <xdr:rowOff>0</xdr:rowOff>
    </xdr:from>
    <xdr:to>
      <xdr:col>19</xdr:col>
      <xdr:colOff>246960</xdr:colOff>
      <xdr:row>1310</xdr:row>
      <xdr:rowOff>161280</xdr:rowOff>
    </xdr:to>
    <xdr:pic>
      <xdr:nvPicPr>
        <xdr:cNvPr id="1054" name="1067 Imagen" descr="https://www10.bolivariano.com/banca_corporativa/imagenes/icono_acciones.png"/>
        <xdr:cNvPicPr/>
      </xdr:nvPicPr>
      <xdr:blipFill>
        <a:blip r:embed="rId1055"/>
        <a:stretch/>
      </xdr:blipFill>
      <xdr:spPr>
        <a:xfrm>
          <a:off x="15234120" y="249399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1311</xdr:row>
      <xdr:rowOff>0</xdr:rowOff>
    </xdr:from>
    <xdr:to>
      <xdr:col>19</xdr:col>
      <xdr:colOff>246960</xdr:colOff>
      <xdr:row>1311</xdr:row>
      <xdr:rowOff>161280</xdr:rowOff>
    </xdr:to>
    <xdr:pic>
      <xdr:nvPicPr>
        <xdr:cNvPr id="1055" name="1069 Imagen" descr="https://www10.bolivariano.com/banca_corporativa/imagenes/icono_acciones.png"/>
        <xdr:cNvPicPr/>
      </xdr:nvPicPr>
      <xdr:blipFill>
        <a:blip r:embed="rId1056"/>
        <a:stretch/>
      </xdr:blipFill>
      <xdr:spPr>
        <a:xfrm>
          <a:off x="15234120" y="249589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1312</xdr:row>
      <xdr:rowOff>360</xdr:rowOff>
    </xdr:from>
    <xdr:to>
      <xdr:col>19</xdr:col>
      <xdr:colOff>246960</xdr:colOff>
      <xdr:row>1312</xdr:row>
      <xdr:rowOff>161640</xdr:rowOff>
    </xdr:to>
    <xdr:pic>
      <xdr:nvPicPr>
        <xdr:cNvPr id="1056" name="1070 Imagen" descr="https://www10.bolivariano.com/banca_corporativa/imagenes/icono_acciones.png"/>
        <xdr:cNvPicPr/>
      </xdr:nvPicPr>
      <xdr:blipFill>
        <a:blip r:embed="rId1057"/>
        <a:stretch/>
      </xdr:blipFill>
      <xdr:spPr>
        <a:xfrm>
          <a:off x="15234120" y="249780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1315</xdr:row>
      <xdr:rowOff>0</xdr:rowOff>
    </xdr:from>
    <xdr:to>
      <xdr:col>19</xdr:col>
      <xdr:colOff>246960</xdr:colOff>
      <xdr:row>1315</xdr:row>
      <xdr:rowOff>161280</xdr:rowOff>
    </xdr:to>
    <xdr:pic>
      <xdr:nvPicPr>
        <xdr:cNvPr id="1057" name="1071 Imagen" descr="https://www10.bolivariano.com/banca_corporativa/imagenes/icono_acciones.png"/>
        <xdr:cNvPicPr/>
      </xdr:nvPicPr>
      <xdr:blipFill>
        <a:blip r:embed="rId1058"/>
        <a:stretch/>
      </xdr:blipFill>
      <xdr:spPr>
        <a:xfrm>
          <a:off x="15234120" y="250351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1316</xdr:row>
      <xdr:rowOff>0</xdr:rowOff>
    </xdr:from>
    <xdr:to>
      <xdr:col>19</xdr:col>
      <xdr:colOff>246960</xdr:colOff>
      <xdr:row>1316</xdr:row>
      <xdr:rowOff>161280</xdr:rowOff>
    </xdr:to>
    <xdr:pic>
      <xdr:nvPicPr>
        <xdr:cNvPr id="1058" name="1072 Imagen" descr="https://www10.bolivariano.com/banca_corporativa/imagenes/icono_acciones.png"/>
        <xdr:cNvPicPr/>
      </xdr:nvPicPr>
      <xdr:blipFill>
        <a:blip r:embed="rId1059"/>
        <a:stretch/>
      </xdr:blipFill>
      <xdr:spPr>
        <a:xfrm>
          <a:off x="15234120" y="250542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1317</xdr:row>
      <xdr:rowOff>0</xdr:rowOff>
    </xdr:from>
    <xdr:to>
      <xdr:col>19</xdr:col>
      <xdr:colOff>246960</xdr:colOff>
      <xdr:row>1317</xdr:row>
      <xdr:rowOff>161280</xdr:rowOff>
    </xdr:to>
    <xdr:pic>
      <xdr:nvPicPr>
        <xdr:cNvPr id="1059" name="1073 Imagen" descr="https://www10.bolivariano.com/banca_corporativa/imagenes/icono_acciones.png"/>
        <xdr:cNvPicPr/>
      </xdr:nvPicPr>
      <xdr:blipFill>
        <a:blip r:embed="rId1060"/>
        <a:stretch/>
      </xdr:blipFill>
      <xdr:spPr>
        <a:xfrm>
          <a:off x="15234120" y="250732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1318</xdr:row>
      <xdr:rowOff>360</xdr:rowOff>
    </xdr:from>
    <xdr:to>
      <xdr:col>19</xdr:col>
      <xdr:colOff>246960</xdr:colOff>
      <xdr:row>1318</xdr:row>
      <xdr:rowOff>161640</xdr:rowOff>
    </xdr:to>
    <xdr:pic>
      <xdr:nvPicPr>
        <xdr:cNvPr id="1060" name="1074 Imagen" descr="https://www10.bolivariano.com/banca_corporativa/imagenes/icono_acciones.png"/>
        <xdr:cNvPicPr/>
      </xdr:nvPicPr>
      <xdr:blipFill>
        <a:blip r:embed="rId1061"/>
        <a:stretch/>
      </xdr:blipFill>
      <xdr:spPr>
        <a:xfrm>
          <a:off x="15234120" y="250923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1319</xdr:row>
      <xdr:rowOff>360</xdr:rowOff>
    </xdr:from>
    <xdr:to>
      <xdr:col>19</xdr:col>
      <xdr:colOff>246960</xdr:colOff>
      <xdr:row>1319</xdr:row>
      <xdr:rowOff>161640</xdr:rowOff>
    </xdr:to>
    <xdr:pic>
      <xdr:nvPicPr>
        <xdr:cNvPr id="1061" name="1075 Imagen" descr="https://www10.bolivariano.com/banca_corporativa/imagenes/icono_acciones.png"/>
        <xdr:cNvPicPr/>
      </xdr:nvPicPr>
      <xdr:blipFill>
        <a:blip r:embed="rId1062"/>
        <a:stretch/>
      </xdr:blipFill>
      <xdr:spPr>
        <a:xfrm>
          <a:off x="15234120" y="251114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1320</xdr:row>
      <xdr:rowOff>360</xdr:rowOff>
    </xdr:from>
    <xdr:to>
      <xdr:col>19</xdr:col>
      <xdr:colOff>246960</xdr:colOff>
      <xdr:row>1320</xdr:row>
      <xdr:rowOff>161640</xdr:rowOff>
    </xdr:to>
    <xdr:pic>
      <xdr:nvPicPr>
        <xdr:cNvPr id="1062" name="1076 Imagen" descr="https://www10.bolivariano.com/banca_corporativa/imagenes/icono_acciones.png"/>
        <xdr:cNvPicPr/>
      </xdr:nvPicPr>
      <xdr:blipFill>
        <a:blip r:embed="rId1063"/>
        <a:stretch/>
      </xdr:blipFill>
      <xdr:spPr>
        <a:xfrm>
          <a:off x="15234120" y="251304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1321</xdr:row>
      <xdr:rowOff>0</xdr:rowOff>
    </xdr:from>
    <xdr:to>
      <xdr:col>19</xdr:col>
      <xdr:colOff>246960</xdr:colOff>
      <xdr:row>1321</xdr:row>
      <xdr:rowOff>161280</xdr:rowOff>
    </xdr:to>
    <xdr:pic>
      <xdr:nvPicPr>
        <xdr:cNvPr id="1063" name="1077 Imagen" descr="https://www10.bolivariano.com/banca_corporativa/imagenes/icono_acciones.png"/>
        <xdr:cNvPicPr/>
      </xdr:nvPicPr>
      <xdr:blipFill>
        <a:blip r:embed="rId1064"/>
        <a:stretch/>
      </xdr:blipFill>
      <xdr:spPr>
        <a:xfrm>
          <a:off x="15234120" y="251494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1322</xdr:row>
      <xdr:rowOff>0</xdr:rowOff>
    </xdr:from>
    <xdr:to>
      <xdr:col>19</xdr:col>
      <xdr:colOff>246960</xdr:colOff>
      <xdr:row>1322</xdr:row>
      <xdr:rowOff>161280</xdr:rowOff>
    </xdr:to>
    <xdr:pic>
      <xdr:nvPicPr>
        <xdr:cNvPr id="1064" name="1078 Imagen" descr="https://www10.bolivariano.com/banca_corporativa/imagenes/icono_acciones.png"/>
        <xdr:cNvPicPr/>
      </xdr:nvPicPr>
      <xdr:blipFill>
        <a:blip r:embed="rId1065"/>
        <a:stretch/>
      </xdr:blipFill>
      <xdr:spPr>
        <a:xfrm>
          <a:off x="15234120" y="251685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1323</xdr:row>
      <xdr:rowOff>0</xdr:rowOff>
    </xdr:from>
    <xdr:to>
      <xdr:col>19</xdr:col>
      <xdr:colOff>246960</xdr:colOff>
      <xdr:row>1323</xdr:row>
      <xdr:rowOff>161280</xdr:rowOff>
    </xdr:to>
    <xdr:pic>
      <xdr:nvPicPr>
        <xdr:cNvPr id="1065" name="1079 Imagen" descr="https://www10.bolivariano.com/banca_corporativa/imagenes/icono_acciones.png"/>
        <xdr:cNvPicPr/>
      </xdr:nvPicPr>
      <xdr:blipFill>
        <a:blip r:embed="rId1066"/>
        <a:stretch/>
      </xdr:blipFill>
      <xdr:spPr>
        <a:xfrm>
          <a:off x="15234120" y="251875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1325</xdr:row>
      <xdr:rowOff>360</xdr:rowOff>
    </xdr:from>
    <xdr:to>
      <xdr:col>19</xdr:col>
      <xdr:colOff>246960</xdr:colOff>
      <xdr:row>1325</xdr:row>
      <xdr:rowOff>161640</xdr:rowOff>
    </xdr:to>
    <xdr:pic>
      <xdr:nvPicPr>
        <xdr:cNvPr id="1066" name="1080 Imagen" descr="https://www10.bolivariano.com/banca_corporativa/imagenes/icono_acciones.png"/>
        <xdr:cNvPicPr/>
      </xdr:nvPicPr>
      <xdr:blipFill>
        <a:blip r:embed="rId1067"/>
        <a:stretch/>
      </xdr:blipFill>
      <xdr:spPr>
        <a:xfrm>
          <a:off x="15234120" y="252257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1326</xdr:row>
      <xdr:rowOff>360</xdr:rowOff>
    </xdr:from>
    <xdr:to>
      <xdr:col>19</xdr:col>
      <xdr:colOff>246960</xdr:colOff>
      <xdr:row>1326</xdr:row>
      <xdr:rowOff>161640</xdr:rowOff>
    </xdr:to>
    <xdr:pic>
      <xdr:nvPicPr>
        <xdr:cNvPr id="1067" name="1081 Imagen" descr="https://www10.bolivariano.com/banca_corporativa/imagenes/icono_acciones.png"/>
        <xdr:cNvPicPr/>
      </xdr:nvPicPr>
      <xdr:blipFill>
        <a:blip r:embed="rId1068"/>
        <a:stretch/>
      </xdr:blipFill>
      <xdr:spPr>
        <a:xfrm>
          <a:off x="15234120" y="252447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1328</xdr:row>
      <xdr:rowOff>0</xdr:rowOff>
    </xdr:from>
    <xdr:to>
      <xdr:col>19</xdr:col>
      <xdr:colOff>304200</xdr:colOff>
      <xdr:row>1329</xdr:row>
      <xdr:rowOff>115920</xdr:rowOff>
    </xdr:to>
    <xdr:sp>
      <xdr:nvSpPr>
        <xdr:cNvPr id="1068" name="CustomShape 1"/>
        <xdr:cNvSpPr/>
      </xdr:nvSpPr>
      <xdr:spPr>
        <a:xfrm>
          <a:off x="15234120" y="252828360"/>
          <a:ext cx="304200" cy="306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0</xdr:colOff>
      <xdr:row>1329</xdr:row>
      <xdr:rowOff>0</xdr:rowOff>
    </xdr:from>
    <xdr:to>
      <xdr:col>19</xdr:col>
      <xdr:colOff>304200</xdr:colOff>
      <xdr:row>1330</xdr:row>
      <xdr:rowOff>116280</xdr:rowOff>
    </xdr:to>
    <xdr:sp>
      <xdr:nvSpPr>
        <xdr:cNvPr id="1069" name="CustomShape 1"/>
        <xdr:cNvSpPr/>
      </xdr:nvSpPr>
      <xdr:spPr>
        <a:xfrm>
          <a:off x="15234120" y="253018800"/>
          <a:ext cx="304200" cy="306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0</xdr:colOff>
      <xdr:row>1330</xdr:row>
      <xdr:rowOff>360</xdr:rowOff>
    </xdr:from>
    <xdr:to>
      <xdr:col>19</xdr:col>
      <xdr:colOff>304200</xdr:colOff>
      <xdr:row>1331</xdr:row>
      <xdr:rowOff>116280</xdr:rowOff>
    </xdr:to>
    <xdr:sp>
      <xdr:nvSpPr>
        <xdr:cNvPr id="1070" name="CustomShape 1"/>
        <xdr:cNvSpPr/>
      </xdr:nvSpPr>
      <xdr:spPr>
        <a:xfrm>
          <a:off x="15234120" y="253209600"/>
          <a:ext cx="304200" cy="306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0</xdr:colOff>
      <xdr:row>1331</xdr:row>
      <xdr:rowOff>360</xdr:rowOff>
    </xdr:from>
    <xdr:to>
      <xdr:col>19</xdr:col>
      <xdr:colOff>304200</xdr:colOff>
      <xdr:row>1332</xdr:row>
      <xdr:rowOff>116280</xdr:rowOff>
    </xdr:to>
    <xdr:sp>
      <xdr:nvSpPr>
        <xdr:cNvPr id="1071" name="CustomShape 1"/>
        <xdr:cNvSpPr/>
      </xdr:nvSpPr>
      <xdr:spPr>
        <a:xfrm>
          <a:off x="15234120" y="253400040"/>
          <a:ext cx="304200" cy="306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0</xdr:colOff>
      <xdr:row>1333</xdr:row>
      <xdr:rowOff>0</xdr:rowOff>
    </xdr:from>
    <xdr:to>
      <xdr:col>19</xdr:col>
      <xdr:colOff>246960</xdr:colOff>
      <xdr:row>1333</xdr:row>
      <xdr:rowOff>161280</xdr:rowOff>
    </xdr:to>
    <xdr:pic>
      <xdr:nvPicPr>
        <xdr:cNvPr id="1072" name="1082 Imagen" descr="https://www10.bolivariano.com/banca_corporativa/imagenes/icono_acciones.png"/>
        <xdr:cNvPicPr/>
      </xdr:nvPicPr>
      <xdr:blipFill>
        <a:blip r:embed="rId1069"/>
        <a:stretch/>
      </xdr:blipFill>
      <xdr:spPr>
        <a:xfrm>
          <a:off x="15234120" y="253780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1335</xdr:row>
      <xdr:rowOff>0</xdr:rowOff>
    </xdr:from>
    <xdr:to>
      <xdr:col>19</xdr:col>
      <xdr:colOff>246960</xdr:colOff>
      <xdr:row>1335</xdr:row>
      <xdr:rowOff>161280</xdr:rowOff>
    </xdr:to>
    <xdr:pic>
      <xdr:nvPicPr>
        <xdr:cNvPr id="1073" name="1083 Imagen" descr="https://www10.bolivariano.com/banca_corporativa/imagenes/icono_acciones.png"/>
        <xdr:cNvPicPr/>
      </xdr:nvPicPr>
      <xdr:blipFill>
        <a:blip r:embed="rId1070"/>
        <a:stretch/>
      </xdr:blipFill>
      <xdr:spPr>
        <a:xfrm>
          <a:off x="15234120" y="254161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1336</xdr:row>
      <xdr:rowOff>360</xdr:rowOff>
    </xdr:from>
    <xdr:to>
      <xdr:col>19</xdr:col>
      <xdr:colOff>246960</xdr:colOff>
      <xdr:row>1336</xdr:row>
      <xdr:rowOff>161640</xdr:rowOff>
    </xdr:to>
    <xdr:pic>
      <xdr:nvPicPr>
        <xdr:cNvPr id="1074" name="1084 Imagen" descr="https://www10.bolivariano.com/banca_corporativa/imagenes/icono_acciones.png"/>
        <xdr:cNvPicPr/>
      </xdr:nvPicPr>
      <xdr:blipFill>
        <a:blip r:embed="rId1071"/>
        <a:stretch/>
      </xdr:blipFill>
      <xdr:spPr>
        <a:xfrm>
          <a:off x="15234120" y="254352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1337</xdr:row>
      <xdr:rowOff>360</xdr:rowOff>
    </xdr:from>
    <xdr:to>
      <xdr:col>19</xdr:col>
      <xdr:colOff>246960</xdr:colOff>
      <xdr:row>1337</xdr:row>
      <xdr:rowOff>161640</xdr:rowOff>
    </xdr:to>
    <xdr:pic>
      <xdr:nvPicPr>
        <xdr:cNvPr id="1075" name="1085 Imagen" descr="https://www10.bolivariano.com/banca_corporativa/imagenes/icono_acciones.png"/>
        <xdr:cNvPicPr/>
      </xdr:nvPicPr>
      <xdr:blipFill>
        <a:blip r:embed="rId1072"/>
        <a:stretch/>
      </xdr:blipFill>
      <xdr:spPr>
        <a:xfrm>
          <a:off x="15234120" y="254543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1338</xdr:row>
      <xdr:rowOff>360</xdr:rowOff>
    </xdr:from>
    <xdr:to>
      <xdr:col>19</xdr:col>
      <xdr:colOff>246960</xdr:colOff>
      <xdr:row>1338</xdr:row>
      <xdr:rowOff>161640</xdr:rowOff>
    </xdr:to>
    <xdr:pic>
      <xdr:nvPicPr>
        <xdr:cNvPr id="1076" name="1086 Imagen" descr="https://www10.bolivariano.com/banca_corporativa/imagenes/icono_acciones.png"/>
        <xdr:cNvPicPr/>
      </xdr:nvPicPr>
      <xdr:blipFill>
        <a:blip r:embed="rId1073"/>
        <a:stretch/>
      </xdr:blipFill>
      <xdr:spPr>
        <a:xfrm>
          <a:off x="15234120" y="254733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1339</xdr:row>
      <xdr:rowOff>0</xdr:rowOff>
    </xdr:from>
    <xdr:to>
      <xdr:col>19</xdr:col>
      <xdr:colOff>246960</xdr:colOff>
      <xdr:row>1339</xdr:row>
      <xdr:rowOff>161280</xdr:rowOff>
    </xdr:to>
    <xdr:pic>
      <xdr:nvPicPr>
        <xdr:cNvPr id="1077" name="1087 Imagen" descr="https://www10.bolivariano.com/banca_corporativa/imagenes/icono_acciones.png"/>
        <xdr:cNvPicPr/>
      </xdr:nvPicPr>
      <xdr:blipFill>
        <a:blip r:embed="rId1074"/>
        <a:stretch/>
      </xdr:blipFill>
      <xdr:spPr>
        <a:xfrm>
          <a:off x="15234120" y="254923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1340</xdr:row>
      <xdr:rowOff>0</xdr:rowOff>
    </xdr:from>
    <xdr:to>
      <xdr:col>19</xdr:col>
      <xdr:colOff>246960</xdr:colOff>
      <xdr:row>1340</xdr:row>
      <xdr:rowOff>161280</xdr:rowOff>
    </xdr:to>
    <xdr:pic>
      <xdr:nvPicPr>
        <xdr:cNvPr id="1078" name="1088 Imagen" descr="https://www10.bolivariano.com/banca_corporativa/imagenes/icono_acciones.png"/>
        <xdr:cNvPicPr/>
      </xdr:nvPicPr>
      <xdr:blipFill>
        <a:blip r:embed="rId1075"/>
        <a:stretch/>
      </xdr:blipFill>
      <xdr:spPr>
        <a:xfrm>
          <a:off x="15234120" y="255114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1341</xdr:row>
      <xdr:rowOff>0</xdr:rowOff>
    </xdr:from>
    <xdr:to>
      <xdr:col>19</xdr:col>
      <xdr:colOff>246960</xdr:colOff>
      <xdr:row>1341</xdr:row>
      <xdr:rowOff>161280</xdr:rowOff>
    </xdr:to>
    <xdr:pic>
      <xdr:nvPicPr>
        <xdr:cNvPr id="1079" name="1089 Imagen" descr="https://www10.bolivariano.com/banca_corporativa/imagenes/icono_acciones.png"/>
        <xdr:cNvPicPr/>
      </xdr:nvPicPr>
      <xdr:blipFill>
        <a:blip r:embed="rId1076"/>
        <a:stretch/>
      </xdr:blipFill>
      <xdr:spPr>
        <a:xfrm>
          <a:off x="15234120" y="255304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1342</xdr:row>
      <xdr:rowOff>360</xdr:rowOff>
    </xdr:from>
    <xdr:to>
      <xdr:col>19</xdr:col>
      <xdr:colOff>246960</xdr:colOff>
      <xdr:row>1342</xdr:row>
      <xdr:rowOff>161640</xdr:rowOff>
    </xdr:to>
    <xdr:pic>
      <xdr:nvPicPr>
        <xdr:cNvPr id="1080" name="1090 Imagen" descr="https://www10.bolivariano.com/banca_corporativa/imagenes/icono_acciones.png"/>
        <xdr:cNvPicPr/>
      </xdr:nvPicPr>
      <xdr:blipFill>
        <a:blip r:embed="rId1077"/>
        <a:stretch/>
      </xdr:blipFill>
      <xdr:spPr>
        <a:xfrm>
          <a:off x="15234120" y="255495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1343</xdr:row>
      <xdr:rowOff>360</xdr:rowOff>
    </xdr:from>
    <xdr:to>
      <xdr:col>19</xdr:col>
      <xdr:colOff>246960</xdr:colOff>
      <xdr:row>1343</xdr:row>
      <xdr:rowOff>161640</xdr:rowOff>
    </xdr:to>
    <xdr:pic>
      <xdr:nvPicPr>
        <xdr:cNvPr id="1081" name="1091 Imagen" descr="https://www10.bolivariano.com/banca_corporativa/imagenes/icono_acciones.png"/>
        <xdr:cNvPicPr/>
      </xdr:nvPicPr>
      <xdr:blipFill>
        <a:blip r:embed="rId1078"/>
        <a:stretch/>
      </xdr:blipFill>
      <xdr:spPr>
        <a:xfrm>
          <a:off x="15234120" y="255686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1345</xdr:row>
      <xdr:rowOff>0</xdr:rowOff>
    </xdr:from>
    <xdr:to>
      <xdr:col>19</xdr:col>
      <xdr:colOff>246960</xdr:colOff>
      <xdr:row>1345</xdr:row>
      <xdr:rowOff>161280</xdr:rowOff>
    </xdr:to>
    <xdr:pic>
      <xdr:nvPicPr>
        <xdr:cNvPr id="1082" name="1092 Imagen" descr="https://www10.bolivariano.com/banca_corporativa/imagenes/icono_acciones.png"/>
        <xdr:cNvPicPr/>
      </xdr:nvPicPr>
      <xdr:blipFill>
        <a:blip r:embed="rId1079"/>
        <a:stretch/>
      </xdr:blipFill>
      <xdr:spPr>
        <a:xfrm>
          <a:off x="15234120" y="256066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0</xdr:colOff>
      <xdr:row>1069</xdr:row>
      <xdr:rowOff>60480</xdr:rowOff>
    </xdr:from>
    <xdr:to>
      <xdr:col>12</xdr:col>
      <xdr:colOff>523440</xdr:colOff>
      <xdr:row>1070</xdr:row>
      <xdr:rowOff>107640</xdr:rowOff>
    </xdr:to>
    <xdr:pic>
      <xdr:nvPicPr>
        <xdr:cNvPr id="1083" name="Picture 34" descr=""/>
        <xdr:cNvPicPr/>
      </xdr:nvPicPr>
      <xdr:blipFill>
        <a:blip r:embed="rId1080"/>
        <a:stretch/>
      </xdr:blipFill>
      <xdr:spPr>
        <a:xfrm>
          <a:off x="10041840" y="203520600"/>
          <a:ext cx="523440" cy="237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0</xdr:colOff>
      <xdr:row>1117</xdr:row>
      <xdr:rowOff>79200</xdr:rowOff>
    </xdr:from>
    <xdr:to>
      <xdr:col>12</xdr:col>
      <xdr:colOff>523440</xdr:colOff>
      <xdr:row>1118</xdr:row>
      <xdr:rowOff>126720</xdr:rowOff>
    </xdr:to>
    <xdr:pic>
      <xdr:nvPicPr>
        <xdr:cNvPr id="1084" name="Picture 45" descr=""/>
        <xdr:cNvPicPr/>
      </xdr:nvPicPr>
      <xdr:blipFill>
        <a:blip r:embed="rId1081"/>
        <a:stretch/>
      </xdr:blipFill>
      <xdr:spPr>
        <a:xfrm>
          <a:off x="10041840" y="212693040"/>
          <a:ext cx="523440" cy="237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8</xdr:row>
      <xdr:rowOff>0</xdr:rowOff>
    </xdr:from>
    <xdr:to>
      <xdr:col>19</xdr:col>
      <xdr:colOff>419760</xdr:colOff>
      <xdr:row>9</xdr:row>
      <xdr:rowOff>43200</xdr:rowOff>
    </xdr:to>
    <xdr:pic>
      <xdr:nvPicPr>
        <xdr:cNvPr id="1085" name="https://www10.bolivariano.com/banca_corporativa/imagenes/icono_acciones.png" descr=""/>
        <xdr:cNvPicPr/>
      </xdr:nvPicPr>
      <xdr:blipFill>
        <a:blip r:embed="rId1082"/>
        <a:stretch/>
      </xdr:blipFill>
      <xdr:spPr>
        <a:xfrm>
          <a:off x="15321240" y="157968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9</xdr:row>
      <xdr:rowOff>0</xdr:rowOff>
    </xdr:from>
    <xdr:to>
      <xdr:col>19</xdr:col>
      <xdr:colOff>419760</xdr:colOff>
      <xdr:row>10</xdr:row>
      <xdr:rowOff>43200</xdr:rowOff>
    </xdr:to>
    <xdr:pic>
      <xdr:nvPicPr>
        <xdr:cNvPr id="1086" name="https://www10.bolivariano.com/banca_corporativa/imagenes/icono_acciones.png" descr=""/>
        <xdr:cNvPicPr/>
      </xdr:nvPicPr>
      <xdr:blipFill>
        <a:blip r:embed="rId1083"/>
        <a:stretch/>
      </xdr:blipFill>
      <xdr:spPr>
        <a:xfrm>
          <a:off x="15321240" y="175500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10</xdr:row>
      <xdr:rowOff>0</xdr:rowOff>
    </xdr:from>
    <xdr:to>
      <xdr:col>19</xdr:col>
      <xdr:colOff>419760</xdr:colOff>
      <xdr:row>11</xdr:row>
      <xdr:rowOff>43200</xdr:rowOff>
    </xdr:to>
    <xdr:pic>
      <xdr:nvPicPr>
        <xdr:cNvPr id="1087" name="https://www10.bolivariano.com/banca_corporativa/imagenes/icono_acciones.png" descr=""/>
        <xdr:cNvPicPr/>
      </xdr:nvPicPr>
      <xdr:blipFill>
        <a:blip r:embed="rId1084"/>
        <a:stretch/>
      </xdr:blipFill>
      <xdr:spPr>
        <a:xfrm>
          <a:off x="15321240" y="193032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11</xdr:row>
      <xdr:rowOff>0</xdr:rowOff>
    </xdr:from>
    <xdr:to>
      <xdr:col>19</xdr:col>
      <xdr:colOff>419760</xdr:colOff>
      <xdr:row>12</xdr:row>
      <xdr:rowOff>43560</xdr:rowOff>
    </xdr:to>
    <xdr:pic>
      <xdr:nvPicPr>
        <xdr:cNvPr id="1088" name="https://www10.bolivariano.com/banca_corporativa/imagenes/icono_acciones.png" descr=""/>
        <xdr:cNvPicPr/>
      </xdr:nvPicPr>
      <xdr:blipFill>
        <a:blip r:embed="rId1085"/>
        <a:stretch/>
      </xdr:blipFill>
      <xdr:spPr>
        <a:xfrm>
          <a:off x="15321240" y="210564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12</xdr:row>
      <xdr:rowOff>0</xdr:rowOff>
    </xdr:from>
    <xdr:to>
      <xdr:col>19</xdr:col>
      <xdr:colOff>419760</xdr:colOff>
      <xdr:row>13</xdr:row>
      <xdr:rowOff>43200</xdr:rowOff>
    </xdr:to>
    <xdr:pic>
      <xdr:nvPicPr>
        <xdr:cNvPr id="1089" name="https://www10.bolivariano.com/banca_corporativa/imagenes/icono_acciones.png" descr=""/>
        <xdr:cNvPicPr/>
      </xdr:nvPicPr>
      <xdr:blipFill>
        <a:blip r:embed="rId1086"/>
        <a:stretch/>
      </xdr:blipFill>
      <xdr:spPr>
        <a:xfrm>
          <a:off x="15321240" y="228060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13</xdr:row>
      <xdr:rowOff>0</xdr:rowOff>
    </xdr:from>
    <xdr:to>
      <xdr:col>19</xdr:col>
      <xdr:colOff>419760</xdr:colOff>
      <xdr:row>14</xdr:row>
      <xdr:rowOff>43200</xdr:rowOff>
    </xdr:to>
    <xdr:pic>
      <xdr:nvPicPr>
        <xdr:cNvPr id="1090" name="https://www10.bolivariano.com/banca_corporativa/imagenes/icono_acciones.png" descr=""/>
        <xdr:cNvPicPr/>
      </xdr:nvPicPr>
      <xdr:blipFill>
        <a:blip r:embed="rId1087"/>
        <a:stretch/>
      </xdr:blipFill>
      <xdr:spPr>
        <a:xfrm>
          <a:off x="15321240" y="245592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14</xdr:row>
      <xdr:rowOff>0</xdr:rowOff>
    </xdr:from>
    <xdr:to>
      <xdr:col>19</xdr:col>
      <xdr:colOff>419760</xdr:colOff>
      <xdr:row>15</xdr:row>
      <xdr:rowOff>43200</xdr:rowOff>
    </xdr:to>
    <xdr:pic>
      <xdr:nvPicPr>
        <xdr:cNvPr id="1091" name="https://www10.bolivariano.com/banca_corporativa/imagenes/icono_acciones.png" descr=""/>
        <xdr:cNvPicPr/>
      </xdr:nvPicPr>
      <xdr:blipFill>
        <a:blip r:embed="rId1088"/>
        <a:stretch/>
      </xdr:blipFill>
      <xdr:spPr>
        <a:xfrm>
          <a:off x="15321240" y="263124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15</xdr:row>
      <xdr:rowOff>0</xdr:rowOff>
    </xdr:from>
    <xdr:to>
      <xdr:col>19</xdr:col>
      <xdr:colOff>419760</xdr:colOff>
      <xdr:row>16</xdr:row>
      <xdr:rowOff>43200</xdr:rowOff>
    </xdr:to>
    <xdr:pic>
      <xdr:nvPicPr>
        <xdr:cNvPr id="1092" name="https://www10.bolivariano.com/banca_corporativa/imagenes/icono_acciones.png" descr=""/>
        <xdr:cNvPicPr/>
      </xdr:nvPicPr>
      <xdr:blipFill>
        <a:blip r:embed="rId1089"/>
        <a:stretch/>
      </xdr:blipFill>
      <xdr:spPr>
        <a:xfrm>
          <a:off x="15321240" y="280656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16</xdr:row>
      <xdr:rowOff>0</xdr:rowOff>
    </xdr:from>
    <xdr:to>
      <xdr:col>19</xdr:col>
      <xdr:colOff>419760</xdr:colOff>
      <xdr:row>17</xdr:row>
      <xdr:rowOff>43200</xdr:rowOff>
    </xdr:to>
    <xdr:pic>
      <xdr:nvPicPr>
        <xdr:cNvPr id="1093" name="https://www10.bolivariano.com/banca_corporativa/imagenes/icono_acciones.png" descr=""/>
        <xdr:cNvPicPr/>
      </xdr:nvPicPr>
      <xdr:blipFill>
        <a:blip r:embed="rId1090"/>
        <a:stretch/>
      </xdr:blipFill>
      <xdr:spPr>
        <a:xfrm>
          <a:off x="15321240" y="298188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18</xdr:row>
      <xdr:rowOff>0</xdr:rowOff>
    </xdr:from>
    <xdr:to>
      <xdr:col>19</xdr:col>
      <xdr:colOff>419760</xdr:colOff>
      <xdr:row>19</xdr:row>
      <xdr:rowOff>43200</xdr:rowOff>
    </xdr:to>
    <xdr:pic>
      <xdr:nvPicPr>
        <xdr:cNvPr id="1094" name="https://www10.bolivariano.com/banca_corporativa/imagenes/icono_acciones.png" descr=""/>
        <xdr:cNvPicPr/>
      </xdr:nvPicPr>
      <xdr:blipFill>
        <a:blip r:embed="rId1091"/>
        <a:stretch/>
      </xdr:blipFill>
      <xdr:spPr>
        <a:xfrm>
          <a:off x="15321240" y="333216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19</xdr:row>
      <xdr:rowOff>0</xdr:rowOff>
    </xdr:from>
    <xdr:to>
      <xdr:col>19</xdr:col>
      <xdr:colOff>419760</xdr:colOff>
      <xdr:row>20</xdr:row>
      <xdr:rowOff>43200</xdr:rowOff>
    </xdr:to>
    <xdr:pic>
      <xdr:nvPicPr>
        <xdr:cNvPr id="1095" name="https://www10.bolivariano.com/banca_corporativa/imagenes/icono_acciones.png" descr=""/>
        <xdr:cNvPicPr/>
      </xdr:nvPicPr>
      <xdr:blipFill>
        <a:blip r:embed="rId1092"/>
        <a:stretch/>
      </xdr:blipFill>
      <xdr:spPr>
        <a:xfrm>
          <a:off x="15321240" y="350748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20</xdr:row>
      <xdr:rowOff>0</xdr:rowOff>
    </xdr:from>
    <xdr:to>
      <xdr:col>19</xdr:col>
      <xdr:colOff>419760</xdr:colOff>
      <xdr:row>21</xdr:row>
      <xdr:rowOff>43200</xdr:rowOff>
    </xdr:to>
    <xdr:pic>
      <xdr:nvPicPr>
        <xdr:cNvPr id="1096" name="https://www10.bolivariano.com/banca_corporativa/imagenes/icono_acciones.png" descr=""/>
        <xdr:cNvPicPr/>
      </xdr:nvPicPr>
      <xdr:blipFill>
        <a:blip r:embed="rId1093"/>
        <a:stretch/>
      </xdr:blipFill>
      <xdr:spPr>
        <a:xfrm>
          <a:off x="15321240" y="368280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21</xdr:row>
      <xdr:rowOff>0</xdr:rowOff>
    </xdr:from>
    <xdr:to>
      <xdr:col>19</xdr:col>
      <xdr:colOff>419760</xdr:colOff>
      <xdr:row>22</xdr:row>
      <xdr:rowOff>43200</xdr:rowOff>
    </xdr:to>
    <xdr:pic>
      <xdr:nvPicPr>
        <xdr:cNvPr id="1097" name="https://www10.bolivariano.com/banca_corporativa/imagenes/icono_acciones.png" descr=""/>
        <xdr:cNvPicPr/>
      </xdr:nvPicPr>
      <xdr:blipFill>
        <a:blip r:embed="rId1094"/>
        <a:stretch/>
      </xdr:blipFill>
      <xdr:spPr>
        <a:xfrm>
          <a:off x="15321240" y="385812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22</xdr:row>
      <xdr:rowOff>0</xdr:rowOff>
    </xdr:from>
    <xdr:to>
      <xdr:col>19</xdr:col>
      <xdr:colOff>419760</xdr:colOff>
      <xdr:row>23</xdr:row>
      <xdr:rowOff>43200</xdr:rowOff>
    </xdr:to>
    <xdr:pic>
      <xdr:nvPicPr>
        <xdr:cNvPr id="1098" name="https://www10.bolivariano.com/banca_corporativa/imagenes/icono_acciones.png" descr=""/>
        <xdr:cNvPicPr/>
      </xdr:nvPicPr>
      <xdr:blipFill>
        <a:blip r:embed="rId1095"/>
        <a:stretch/>
      </xdr:blipFill>
      <xdr:spPr>
        <a:xfrm>
          <a:off x="15321240" y="403344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23</xdr:row>
      <xdr:rowOff>0</xdr:rowOff>
    </xdr:from>
    <xdr:to>
      <xdr:col>19</xdr:col>
      <xdr:colOff>419760</xdr:colOff>
      <xdr:row>24</xdr:row>
      <xdr:rowOff>43560</xdr:rowOff>
    </xdr:to>
    <xdr:pic>
      <xdr:nvPicPr>
        <xdr:cNvPr id="1099" name="https://www10.bolivariano.com/banca_corporativa/imagenes/icono_acciones.png" descr=""/>
        <xdr:cNvPicPr/>
      </xdr:nvPicPr>
      <xdr:blipFill>
        <a:blip r:embed="rId1096"/>
        <a:stretch/>
      </xdr:blipFill>
      <xdr:spPr>
        <a:xfrm>
          <a:off x="15321240" y="420876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24</xdr:row>
      <xdr:rowOff>0</xdr:rowOff>
    </xdr:from>
    <xdr:to>
      <xdr:col>19</xdr:col>
      <xdr:colOff>419760</xdr:colOff>
      <xdr:row>25</xdr:row>
      <xdr:rowOff>43200</xdr:rowOff>
    </xdr:to>
    <xdr:pic>
      <xdr:nvPicPr>
        <xdr:cNvPr id="1100" name="https://www10.bolivariano.com/banca_corporativa/imagenes/icono_acciones.png" descr=""/>
        <xdr:cNvPicPr/>
      </xdr:nvPicPr>
      <xdr:blipFill>
        <a:blip r:embed="rId1097"/>
        <a:stretch/>
      </xdr:blipFill>
      <xdr:spPr>
        <a:xfrm>
          <a:off x="15321240" y="438372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25</xdr:row>
      <xdr:rowOff>0</xdr:rowOff>
    </xdr:from>
    <xdr:to>
      <xdr:col>19</xdr:col>
      <xdr:colOff>419760</xdr:colOff>
      <xdr:row>26</xdr:row>
      <xdr:rowOff>43200</xdr:rowOff>
    </xdr:to>
    <xdr:pic>
      <xdr:nvPicPr>
        <xdr:cNvPr id="1101" name="https://www10.bolivariano.com/banca_corporativa/imagenes/icono_acciones.png" descr=""/>
        <xdr:cNvPicPr/>
      </xdr:nvPicPr>
      <xdr:blipFill>
        <a:blip r:embed="rId1098"/>
        <a:stretch/>
      </xdr:blipFill>
      <xdr:spPr>
        <a:xfrm>
          <a:off x="15321240" y="455904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26</xdr:row>
      <xdr:rowOff>0</xdr:rowOff>
    </xdr:from>
    <xdr:to>
      <xdr:col>19</xdr:col>
      <xdr:colOff>419760</xdr:colOff>
      <xdr:row>27</xdr:row>
      <xdr:rowOff>43200</xdr:rowOff>
    </xdr:to>
    <xdr:pic>
      <xdr:nvPicPr>
        <xdr:cNvPr id="1102" name="https://www10.bolivariano.com/banca_corporativa/imagenes/icono_acciones.png" descr=""/>
        <xdr:cNvPicPr/>
      </xdr:nvPicPr>
      <xdr:blipFill>
        <a:blip r:embed="rId1099"/>
        <a:stretch/>
      </xdr:blipFill>
      <xdr:spPr>
        <a:xfrm>
          <a:off x="15321240" y="473436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28</xdr:row>
      <xdr:rowOff>0</xdr:rowOff>
    </xdr:from>
    <xdr:to>
      <xdr:col>19</xdr:col>
      <xdr:colOff>419760</xdr:colOff>
      <xdr:row>29</xdr:row>
      <xdr:rowOff>43200</xdr:rowOff>
    </xdr:to>
    <xdr:pic>
      <xdr:nvPicPr>
        <xdr:cNvPr id="1103" name="https://www10.bolivariano.com/banca_corporativa/imagenes/icono_acciones.png" descr=""/>
        <xdr:cNvPicPr/>
      </xdr:nvPicPr>
      <xdr:blipFill>
        <a:blip r:embed="rId1100"/>
        <a:stretch/>
      </xdr:blipFill>
      <xdr:spPr>
        <a:xfrm>
          <a:off x="15321240" y="508500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29</xdr:row>
      <xdr:rowOff>0</xdr:rowOff>
    </xdr:from>
    <xdr:to>
      <xdr:col>19</xdr:col>
      <xdr:colOff>419760</xdr:colOff>
      <xdr:row>30</xdr:row>
      <xdr:rowOff>43560</xdr:rowOff>
    </xdr:to>
    <xdr:pic>
      <xdr:nvPicPr>
        <xdr:cNvPr id="1104" name="https://www10.bolivariano.com/banca_corporativa/imagenes/icono_acciones.png" descr=""/>
        <xdr:cNvPicPr/>
      </xdr:nvPicPr>
      <xdr:blipFill>
        <a:blip r:embed="rId1101"/>
        <a:stretch/>
      </xdr:blipFill>
      <xdr:spPr>
        <a:xfrm>
          <a:off x="15321240" y="526032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30</xdr:row>
      <xdr:rowOff>0</xdr:rowOff>
    </xdr:from>
    <xdr:to>
      <xdr:col>19</xdr:col>
      <xdr:colOff>419760</xdr:colOff>
      <xdr:row>31</xdr:row>
      <xdr:rowOff>43200</xdr:rowOff>
    </xdr:to>
    <xdr:pic>
      <xdr:nvPicPr>
        <xdr:cNvPr id="1105" name="https://www10.bolivariano.com/banca_corporativa/imagenes/icono_acciones.png" descr=""/>
        <xdr:cNvPicPr/>
      </xdr:nvPicPr>
      <xdr:blipFill>
        <a:blip r:embed="rId1102"/>
        <a:stretch/>
      </xdr:blipFill>
      <xdr:spPr>
        <a:xfrm>
          <a:off x="15321240" y="543528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31</xdr:row>
      <xdr:rowOff>0</xdr:rowOff>
    </xdr:from>
    <xdr:to>
      <xdr:col>19</xdr:col>
      <xdr:colOff>419760</xdr:colOff>
      <xdr:row>32</xdr:row>
      <xdr:rowOff>43200</xdr:rowOff>
    </xdr:to>
    <xdr:pic>
      <xdr:nvPicPr>
        <xdr:cNvPr id="1106" name="https://www10.bolivariano.com/banca_corporativa/imagenes/icono_acciones.png" descr=""/>
        <xdr:cNvPicPr/>
      </xdr:nvPicPr>
      <xdr:blipFill>
        <a:blip r:embed="rId1103"/>
        <a:stretch/>
      </xdr:blipFill>
      <xdr:spPr>
        <a:xfrm>
          <a:off x="15321240" y="561060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32</xdr:row>
      <xdr:rowOff>0</xdr:rowOff>
    </xdr:from>
    <xdr:to>
      <xdr:col>19</xdr:col>
      <xdr:colOff>419760</xdr:colOff>
      <xdr:row>33</xdr:row>
      <xdr:rowOff>43200</xdr:rowOff>
    </xdr:to>
    <xdr:pic>
      <xdr:nvPicPr>
        <xdr:cNvPr id="1107" name="https://www10.bolivariano.com/banca_corporativa/imagenes/icono_acciones.png" descr=""/>
        <xdr:cNvPicPr/>
      </xdr:nvPicPr>
      <xdr:blipFill>
        <a:blip r:embed="rId1104"/>
        <a:stretch/>
      </xdr:blipFill>
      <xdr:spPr>
        <a:xfrm>
          <a:off x="15321240" y="578592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33</xdr:row>
      <xdr:rowOff>0</xdr:rowOff>
    </xdr:from>
    <xdr:to>
      <xdr:col>19</xdr:col>
      <xdr:colOff>419760</xdr:colOff>
      <xdr:row>34</xdr:row>
      <xdr:rowOff>43200</xdr:rowOff>
    </xdr:to>
    <xdr:pic>
      <xdr:nvPicPr>
        <xdr:cNvPr id="1108" name="https://www10.bolivariano.com/banca_corporativa/imagenes/icono_acciones.png" descr=""/>
        <xdr:cNvPicPr/>
      </xdr:nvPicPr>
      <xdr:blipFill>
        <a:blip r:embed="rId1105"/>
        <a:stretch/>
      </xdr:blipFill>
      <xdr:spPr>
        <a:xfrm>
          <a:off x="15321240" y="596124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35</xdr:row>
      <xdr:rowOff>0</xdr:rowOff>
    </xdr:from>
    <xdr:to>
      <xdr:col>19</xdr:col>
      <xdr:colOff>333000</xdr:colOff>
      <xdr:row>36</xdr:row>
      <xdr:rowOff>43920</xdr:rowOff>
    </xdr:to>
    <xdr:pic>
      <xdr:nvPicPr>
        <xdr:cNvPr id="1109" name="https://www10.bolivariano.com/banca_corporativa/imagenes/icono_acciones.png" descr=""/>
        <xdr:cNvPicPr/>
      </xdr:nvPicPr>
      <xdr:blipFill>
        <a:blip r:embed="rId1106"/>
        <a:stretch/>
      </xdr:blipFill>
      <xdr:spPr>
        <a:xfrm>
          <a:off x="15234120" y="631188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36</xdr:row>
      <xdr:rowOff>0</xdr:rowOff>
    </xdr:from>
    <xdr:to>
      <xdr:col>19</xdr:col>
      <xdr:colOff>333000</xdr:colOff>
      <xdr:row>37</xdr:row>
      <xdr:rowOff>43560</xdr:rowOff>
    </xdr:to>
    <xdr:pic>
      <xdr:nvPicPr>
        <xdr:cNvPr id="1110" name="https://www10.bolivariano.com/banca_corporativa/imagenes/icono_acciones.png" descr=""/>
        <xdr:cNvPicPr/>
      </xdr:nvPicPr>
      <xdr:blipFill>
        <a:blip r:embed="rId1107"/>
        <a:stretch/>
      </xdr:blipFill>
      <xdr:spPr>
        <a:xfrm>
          <a:off x="15234120" y="648684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37</xdr:row>
      <xdr:rowOff>0</xdr:rowOff>
    </xdr:from>
    <xdr:to>
      <xdr:col>19</xdr:col>
      <xdr:colOff>333000</xdr:colOff>
      <xdr:row>38</xdr:row>
      <xdr:rowOff>43560</xdr:rowOff>
    </xdr:to>
    <xdr:pic>
      <xdr:nvPicPr>
        <xdr:cNvPr id="1111" name="https://www10.bolivariano.com/banca_corporativa/imagenes/icono_acciones.png" descr=""/>
        <xdr:cNvPicPr/>
      </xdr:nvPicPr>
      <xdr:blipFill>
        <a:blip r:embed="rId1108"/>
        <a:stretch/>
      </xdr:blipFill>
      <xdr:spPr>
        <a:xfrm>
          <a:off x="15234120" y="666216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38</xdr:row>
      <xdr:rowOff>0</xdr:rowOff>
    </xdr:from>
    <xdr:to>
      <xdr:col>19</xdr:col>
      <xdr:colOff>333000</xdr:colOff>
      <xdr:row>39</xdr:row>
      <xdr:rowOff>43560</xdr:rowOff>
    </xdr:to>
    <xdr:pic>
      <xdr:nvPicPr>
        <xdr:cNvPr id="1112" name="https://www10.bolivariano.com/banca_corporativa/imagenes/icono_acciones.png" descr=""/>
        <xdr:cNvPicPr/>
      </xdr:nvPicPr>
      <xdr:blipFill>
        <a:blip r:embed="rId1109"/>
        <a:stretch/>
      </xdr:blipFill>
      <xdr:spPr>
        <a:xfrm>
          <a:off x="15234120" y="683748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39</xdr:row>
      <xdr:rowOff>0</xdr:rowOff>
    </xdr:from>
    <xdr:to>
      <xdr:col>19</xdr:col>
      <xdr:colOff>333000</xdr:colOff>
      <xdr:row>40</xdr:row>
      <xdr:rowOff>43560</xdr:rowOff>
    </xdr:to>
    <xdr:pic>
      <xdr:nvPicPr>
        <xdr:cNvPr id="1113" name="https://www10.bolivariano.com/banca_corporativa/imagenes/icono_acciones.png" descr=""/>
        <xdr:cNvPicPr/>
      </xdr:nvPicPr>
      <xdr:blipFill>
        <a:blip r:embed="rId1110"/>
        <a:stretch/>
      </xdr:blipFill>
      <xdr:spPr>
        <a:xfrm>
          <a:off x="15234120" y="701280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40</xdr:row>
      <xdr:rowOff>0</xdr:rowOff>
    </xdr:from>
    <xdr:to>
      <xdr:col>19</xdr:col>
      <xdr:colOff>333000</xdr:colOff>
      <xdr:row>41</xdr:row>
      <xdr:rowOff>43560</xdr:rowOff>
    </xdr:to>
    <xdr:pic>
      <xdr:nvPicPr>
        <xdr:cNvPr id="1114" name="https://www10.bolivariano.com/banca_corporativa/imagenes/icono_acciones.png" descr=""/>
        <xdr:cNvPicPr/>
      </xdr:nvPicPr>
      <xdr:blipFill>
        <a:blip r:embed="rId1111"/>
        <a:stretch/>
      </xdr:blipFill>
      <xdr:spPr>
        <a:xfrm>
          <a:off x="15234120" y="718812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41</xdr:row>
      <xdr:rowOff>0</xdr:rowOff>
    </xdr:from>
    <xdr:to>
      <xdr:col>19</xdr:col>
      <xdr:colOff>333000</xdr:colOff>
      <xdr:row>42</xdr:row>
      <xdr:rowOff>43920</xdr:rowOff>
    </xdr:to>
    <xdr:pic>
      <xdr:nvPicPr>
        <xdr:cNvPr id="1115" name="https://www10.bolivariano.com/banca_corporativa/imagenes/icono_acciones.png" descr=""/>
        <xdr:cNvPicPr/>
      </xdr:nvPicPr>
      <xdr:blipFill>
        <a:blip r:embed="rId1112"/>
        <a:stretch/>
      </xdr:blipFill>
      <xdr:spPr>
        <a:xfrm>
          <a:off x="15234120" y="736344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42</xdr:row>
      <xdr:rowOff>0</xdr:rowOff>
    </xdr:from>
    <xdr:to>
      <xdr:col>19</xdr:col>
      <xdr:colOff>333000</xdr:colOff>
      <xdr:row>43</xdr:row>
      <xdr:rowOff>43560</xdr:rowOff>
    </xdr:to>
    <xdr:pic>
      <xdr:nvPicPr>
        <xdr:cNvPr id="1116" name="https://www10.bolivariano.com/banca_corporativa/imagenes/icono_acciones.png" descr=""/>
        <xdr:cNvPicPr/>
      </xdr:nvPicPr>
      <xdr:blipFill>
        <a:blip r:embed="rId1113"/>
        <a:stretch/>
      </xdr:blipFill>
      <xdr:spPr>
        <a:xfrm>
          <a:off x="15234120" y="7538400"/>
          <a:ext cx="333000" cy="218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360</xdr:colOff>
      <xdr:row>77</xdr:row>
      <xdr:rowOff>46440</xdr:rowOff>
    </xdr:from>
    <xdr:to>
      <xdr:col>10</xdr:col>
      <xdr:colOff>247320</xdr:colOff>
      <xdr:row>78</xdr:row>
      <xdr:rowOff>16920</xdr:rowOff>
    </xdr:to>
    <xdr:pic>
      <xdr:nvPicPr>
        <xdr:cNvPr id="1117" name="1 Imagen" descr="https://www10.bolivariano.com/banca_corporativa/imagenes/icono_acciones.png"/>
        <xdr:cNvPicPr/>
      </xdr:nvPicPr>
      <xdr:blipFill>
        <a:blip r:embed="rId1"/>
        <a:stretch/>
      </xdr:blipFill>
      <xdr:spPr>
        <a:xfrm>
          <a:off x="9092160" y="14854320"/>
          <a:ext cx="246960" cy="1612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U1394"/>
  <sheetViews>
    <sheetView showFormulas="false" showGridLines="true" showRowColHeaders="true" showZeros="true" rightToLeft="false" tabSelected="false" showOutlineSymbols="true" defaultGridColor="true" view="normal" topLeftCell="A17" colorId="64" zoomScale="75" zoomScaleNormal="75" zoomScalePageLayoutView="100" workbookViewId="0">
      <selection pane="topLeft" activeCell="K42" activeCellId="0" sqref="K42"/>
    </sheetView>
  </sheetViews>
  <sheetFormatPr defaultColWidth="10.70703125" defaultRowHeight="15" zeroHeight="false" outlineLevelRow="0" outlineLevelCol="0"/>
  <cols>
    <col collapsed="false" customWidth="true" hidden="false" outlineLevel="0" max="4" min="4" style="0" width="24.71"/>
    <col collapsed="false" customWidth="true" hidden="false" outlineLevel="0" max="13" min="13" style="0" width="9.44"/>
  </cols>
  <sheetData>
    <row r="2" customFormat="false" ht="15" hidden="false" customHeight="false" outlineLevel="0" collapsed="false">
      <c r="D2" s="1" t="s">
        <v>0</v>
      </c>
      <c r="E2" s="1"/>
      <c r="F2" s="1"/>
      <c r="O2" s="1" t="s">
        <v>1</v>
      </c>
      <c r="P2" s="1"/>
      <c r="Q2" s="2" t="s">
        <v>0</v>
      </c>
    </row>
    <row r="3" customFormat="false" ht="15" hidden="false" customHeight="false" outlineLevel="0" collapsed="false">
      <c r="A3" s="2" t="s">
        <v>2</v>
      </c>
      <c r="B3" s="0" t="s">
        <v>3</v>
      </c>
      <c r="N3" s="2" t="s">
        <v>2</v>
      </c>
      <c r="O3" s="0" t="s">
        <v>3</v>
      </c>
    </row>
    <row r="4" customFormat="false" ht="15" hidden="false" customHeight="false" outlineLevel="0" collapsed="false">
      <c r="A4" s="2" t="s">
        <v>4</v>
      </c>
      <c r="B4" s="3" t="n">
        <v>44959</v>
      </c>
      <c r="C4" s="3"/>
      <c r="N4" s="2" t="s">
        <v>4</v>
      </c>
      <c r="O4" s="3" t="n">
        <v>44959</v>
      </c>
    </row>
    <row r="5" customFormat="false" ht="15" hidden="false" customHeight="false" outlineLevel="0" collapsed="false">
      <c r="A5" s="2" t="s">
        <v>5</v>
      </c>
      <c r="B5" s="3" t="n">
        <v>44985</v>
      </c>
      <c r="C5" s="3"/>
      <c r="N5" s="2" t="s">
        <v>5</v>
      </c>
      <c r="O5" s="3" t="n">
        <v>44985</v>
      </c>
      <c r="R5" s="0" t="s">
        <v>6</v>
      </c>
    </row>
    <row r="6" customFormat="false" ht="15" hidden="false" customHeight="fals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customFormat="false" ht="15" hidden="false" customHeight="false" outlineLevel="0" collapsed="false">
      <c r="A7" s="5" t="s">
        <v>7</v>
      </c>
      <c r="B7" s="5" t="s">
        <v>8</v>
      </c>
      <c r="C7" s="5"/>
      <c r="D7" s="5" t="s">
        <v>9</v>
      </c>
      <c r="E7" s="5" t="s">
        <v>10</v>
      </c>
      <c r="F7" s="5" t="s">
        <v>11</v>
      </c>
      <c r="G7" s="5" t="s">
        <v>12</v>
      </c>
      <c r="H7" s="4"/>
      <c r="I7" s="4"/>
      <c r="J7" s="4"/>
      <c r="K7" s="4"/>
      <c r="L7" s="4"/>
      <c r="M7" s="6" t="s">
        <v>13</v>
      </c>
      <c r="N7" s="6" t="s">
        <v>14</v>
      </c>
      <c r="O7" s="6" t="s">
        <v>15</v>
      </c>
      <c r="P7" s="6" t="s">
        <v>16</v>
      </c>
      <c r="Q7" s="6" t="s">
        <v>17</v>
      </c>
      <c r="R7" s="6" t="s">
        <v>18</v>
      </c>
      <c r="S7" s="6" t="s">
        <v>19</v>
      </c>
      <c r="U7" s="7"/>
    </row>
    <row r="8" customFormat="false" ht="19.4" hidden="false" customHeight="false" outlineLevel="0" collapsed="false">
      <c r="A8" s="8"/>
      <c r="B8" s="8"/>
      <c r="C8" s="8"/>
      <c r="D8" s="8" t="s">
        <v>20</v>
      </c>
      <c r="E8" s="9"/>
      <c r="F8" s="9"/>
      <c r="G8" s="10" t="n">
        <v>12839.84</v>
      </c>
      <c r="H8" s="4"/>
      <c r="I8" s="4"/>
      <c r="J8" s="4"/>
      <c r="K8" s="4"/>
      <c r="L8" s="4"/>
      <c r="M8" s="11"/>
      <c r="N8" s="11"/>
      <c r="O8" s="11" t="s">
        <v>21</v>
      </c>
      <c r="P8" s="12"/>
      <c r="Q8" s="12"/>
      <c r="R8" s="13" t="n">
        <v>11010.22</v>
      </c>
      <c r="S8" s="12"/>
      <c r="T8" s="14"/>
    </row>
    <row r="9" customFormat="false" ht="13.8" hidden="false" customHeight="false" outlineLevel="0" collapsed="false">
      <c r="A9" s="15" t="s">
        <v>22</v>
      </c>
      <c r="B9" s="16" t="s">
        <v>23</v>
      </c>
      <c r="C9" s="16" t="n">
        <v>59217585</v>
      </c>
      <c r="D9" s="16" t="s">
        <v>24</v>
      </c>
      <c r="E9" s="17"/>
      <c r="F9" s="17" t="n">
        <v>1610.02</v>
      </c>
      <c r="G9" s="10" t="n">
        <f aca="false">G8+E9-F9</f>
        <v>11229.82</v>
      </c>
      <c r="H9" s="4"/>
      <c r="I9" s="18" t="n">
        <f aca="false">FALSE()</f>
        <v>0</v>
      </c>
      <c r="J9" s="4"/>
      <c r="K9" s="4"/>
      <c r="L9" s="4"/>
      <c r="M9" s="19" t="n">
        <v>45293</v>
      </c>
      <c r="N9" s="20" t="s">
        <v>25</v>
      </c>
      <c r="O9" s="20" t="n">
        <v>537</v>
      </c>
      <c r="P9" s="20" t="n">
        <v>1610.02</v>
      </c>
      <c r="Q9" s="20" t="n">
        <v>0</v>
      </c>
      <c r="R9" s="20" t="n">
        <v>11010.22</v>
      </c>
      <c r="S9" s="21" t="n">
        <v>11010.22</v>
      </c>
      <c r="T9" s="22"/>
    </row>
    <row r="10" customFormat="false" ht="13.8" hidden="false" customHeight="false" outlineLevel="0" collapsed="false">
      <c r="A10" s="15" t="s">
        <v>22</v>
      </c>
      <c r="B10" s="16" t="s">
        <v>26</v>
      </c>
      <c r="C10" s="16" t="s">
        <v>27</v>
      </c>
      <c r="D10" s="16" t="s">
        <v>28</v>
      </c>
      <c r="E10" s="17"/>
      <c r="F10" s="17" t="n">
        <v>5</v>
      </c>
      <c r="G10" s="10" t="n">
        <f aca="false">G9+E10-F10</f>
        <v>11224.82</v>
      </c>
      <c r="H10" s="4"/>
      <c r="I10" s="18" t="n">
        <f aca="false">FALSE()</f>
        <v>0</v>
      </c>
      <c r="J10" s="4"/>
      <c r="K10" s="4"/>
      <c r="L10" s="4"/>
      <c r="M10" s="19" t="n">
        <v>45293</v>
      </c>
      <c r="N10" s="20" t="s">
        <v>25</v>
      </c>
      <c r="O10" s="20" t="n">
        <v>875</v>
      </c>
      <c r="P10" s="20" t="n">
        <v>5</v>
      </c>
      <c r="Q10" s="20" t="n">
        <v>0</v>
      </c>
      <c r="R10" s="20" t="n">
        <v>11005.22</v>
      </c>
      <c r="S10" s="21" t="n">
        <v>11005.22</v>
      </c>
      <c r="T10" s="22"/>
    </row>
    <row r="11" customFormat="false" ht="13.8" hidden="false" customHeight="false" outlineLevel="0" collapsed="false">
      <c r="A11" s="15" t="s">
        <v>29</v>
      </c>
      <c r="B11" s="16" t="s">
        <v>30</v>
      </c>
      <c r="C11" s="16" t="s">
        <v>31</v>
      </c>
      <c r="D11" s="16"/>
      <c r="E11" s="17" t="n">
        <v>178.2</v>
      </c>
      <c r="F11" s="17"/>
      <c r="G11" s="10" t="n">
        <f aca="false">G10+E11-F11</f>
        <v>11403.02</v>
      </c>
      <c r="H11" s="4"/>
      <c r="I11" s="18" t="n">
        <f aca="false">FALSE()</f>
        <v>0</v>
      </c>
      <c r="J11" s="4"/>
      <c r="K11" s="4"/>
      <c r="L11" s="4"/>
      <c r="M11" s="19" t="n">
        <v>45294</v>
      </c>
      <c r="N11" s="20" t="s">
        <v>32</v>
      </c>
      <c r="O11" s="20" t="n">
        <v>903</v>
      </c>
      <c r="P11" s="20" t="n">
        <v>0</v>
      </c>
      <c r="Q11" s="20" t="n">
        <v>178.2</v>
      </c>
      <c r="R11" s="20" t="n">
        <v>11183.42</v>
      </c>
      <c r="S11" s="21" t="n">
        <v>11183.42</v>
      </c>
      <c r="T11" s="22"/>
    </row>
    <row r="12" customFormat="false" ht="13.8" hidden="false" customHeight="false" outlineLevel="0" collapsed="false">
      <c r="A12" s="15" t="s">
        <v>29</v>
      </c>
      <c r="B12" s="16" t="s">
        <v>23</v>
      </c>
      <c r="C12" s="16" t="n">
        <v>59234540</v>
      </c>
      <c r="D12" s="16" t="s">
        <v>33</v>
      </c>
      <c r="E12" s="17"/>
      <c r="F12" s="17" t="n">
        <v>241</v>
      </c>
      <c r="G12" s="10" t="n">
        <f aca="false">G11+E12-F12</f>
        <v>11162.02</v>
      </c>
      <c r="H12" s="4"/>
      <c r="I12" s="18" t="n">
        <f aca="false">FALSE()</f>
        <v>0</v>
      </c>
      <c r="J12" s="4"/>
      <c r="K12" s="4"/>
      <c r="L12" s="4"/>
      <c r="M12" s="19" t="n">
        <v>45294</v>
      </c>
      <c r="N12" s="20" t="s">
        <v>25</v>
      </c>
      <c r="O12" s="20" t="n">
        <v>537</v>
      </c>
      <c r="P12" s="20" t="n">
        <v>241</v>
      </c>
      <c r="Q12" s="20" t="n">
        <v>0</v>
      </c>
      <c r="R12" s="20" t="n">
        <v>10942.42</v>
      </c>
      <c r="S12" s="21" t="n">
        <v>10942.42</v>
      </c>
      <c r="T12" s="22"/>
    </row>
    <row r="13" customFormat="false" ht="13.8" hidden="false" customHeight="false" outlineLevel="0" collapsed="false">
      <c r="A13" s="15" t="s">
        <v>29</v>
      </c>
      <c r="B13" s="16" t="s">
        <v>26</v>
      </c>
      <c r="C13" s="16" t="s">
        <v>27</v>
      </c>
      <c r="D13" s="16" t="s">
        <v>28</v>
      </c>
      <c r="E13" s="17"/>
      <c r="F13" s="17" t="n">
        <v>1</v>
      </c>
      <c r="G13" s="10" t="n">
        <f aca="false">G12+E13-F13</f>
        <v>11161.02</v>
      </c>
      <c r="H13" s="4"/>
      <c r="I13" s="18" t="n">
        <f aca="false">FALSE()</f>
        <v>0</v>
      </c>
      <c r="J13" s="4"/>
      <c r="K13" s="4"/>
      <c r="L13" s="4"/>
      <c r="M13" s="19" t="n">
        <v>45294</v>
      </c>
      <c r="N13" s="20" t="s">
        <v>25</v>
      </c>
      <c r="O13" s="20" t="n">
        <v>875</v>
      </c>
      <c r="P13" s="20" t="n">
        <v>1</v>
      </c>
      <c r="Q13" s="20" t="n">
        <v>0</v>
      </c>
      <c r="R13" s="20" t="n">
        <v>10941.42</v>
      </c>
      <c r="S13" s="21" t="n">
        <v>10941.42</v>
      </c>
      <c r="T13" s="22"/>
    </row>
    <row r="14" customFormat="false" ht="13.8" hidden="false" customHeight="false" outlineLevel="0" collapsed="false">
      <c r="A14" s="15" t="s">
        <v>34</v>
      </c>
      <c r="B14" s="16" t="s">
        <v>23</v>
      </c>
      <c r="C14" s="16" t="n">
        <v>59238644</v>
      </c>
      <c r="D14" s="16" t="s">
        <v>35</v>
      </c>
      <c r="E14" s="17"/>
      <c r="F14" s="17" t="n">
        <v>270</v>
      </c>
      <c r="G14" s="10" t="n">
        <f aca="false">G13+E14-F14</f>
        <v>10891.02</v>
      </c>
      <c r="H14" s="4"/>
      <c r="I14" s="18" t="n">
        <f aca="false">FALSE()</f>
        <v>0</v>
      </c>
      <c r="J14" s="4"/>
      <c r="K14" s="4"/>
      <c r="L14" s="4"/>
      <c r="M14" s="19" t="n">
        <v>45295</v>
      </c>
      <c r="N14" s="20" t="s">
        <v>25</v>
      </c>
      <c r="O14" s="20" t="n">
        <v>634</v>
      </c>
      <c r="P14" s="20" t="n">
        <v>270</v>
      </c>
      <c r="Q14" s="20" t="n">
        <v>0</v>
      </c>
      <c r="R14" s="20" t="n">
        <v>10671.42</v>
      </c>
      <c r="S14" s="21" t="n">
        <v>10671.42</v>
      </c>
      <c r="T14" s="22"/>
    </row>
    <row r="15" customFormat="false" ht="13.8" hidden="false" customHeight="false" outlineLevel="0" collapsed="false">
      <c r="A15" s="15" t="s">
        <v>34</v>
      </c>
      <c r="B15" s="16" t="s">
        <v>26</v>
      </c>
      <c r="C15" s="16" t="s">
        <v>27</v>
      </c>
      <c r="D15" s="16" t="s">
        <v>28</v>
      </c>
      <c r="E15" s="17"/>
      <c r="F15" s="17" t="n">
        <v>1</v>
      </c>
      <c r="G15" s="10" t="n">
        <f aca="false">G14+E15-F15</f>
        <v>10890.02</v>
      </c>
      <c r="H15" s="4"/>
      <c r="I15" s="18" t="n">
        <f aca="false">FALSE()</f>
        <v>0</v>
      </c>
      <c r="J15" s="4"/>
      <c r="K15" s="4"/>
      <c r="L15" s="4"/>
      <c r="M15" s="19" t="n">
        <v>45295</v>
      </c>
      <c r="N15" s="20" t="s">
        <v>25</v>
      </c>
      <c r="O15" s="20" t="n">
        <v>499</v>
      </c>
      <c r="P15" s="20" t="n">
        <v>1</v>
      </c>
      <c r="Q15" s="20" t="n">
        <v>0</v>
      </c>
      <c r="R15" s="20" t="n">
        <v>10670.42</v>
      </c>
      <c r="S15" s="21" t="n">
        <v>10670.42</v>
      </c>
      <c r="T15" s="22"/>
    </row>
    <row r="16" customFormat="false" ht="13.8" hidden="false" customHeight="false" outlineLevel="0" collapsed="false">
      <c r="A16" s="15" t="s">
        <v>29</v>
      </c>
      <c r="B16" s="16" t="s">
        <v>23</v>
      </c>
      <c r="C16" s="16" t="n">
        <v>59249479</v>
      </c>
      <c r="D16" s="16" t="s">
        <v>24</v>
      </c>
      <c r="E16" s="17"/>
      <c r="F16" s="17" t="n">
        <v>1120</v>
      </c>
      <c r="G16" s="9" t="n">
        <f aca="false">G15+E16-F16</f>
        <v>9770.02</v>
      </c>
      <c r="H16" s="4"/>
      <c r="I16" s="18" t="n">
        <f aca="false">FALSE()</f>
        <v>0</v>
      </c>
      <c r="J16" s="4"/>
      <c r="K16" s="4"/>
      <c r="L16" s="4"/>
      <c r="M16" s="19" t="n">
        <v>45295</v>
      </c>
      <c r="N16" s="20" t="s">
        <v>25</v>
      </c>
      <c r="O16" s="20" t="n">
        <v>537</v>
      </c>
      <c r="P16" s="20" t="n">
        <v>1120</v>
      </c>
      <c r="Q16" s="20" t="n">
        <v>0</v>
      </c>
      <c r="R16" s="20" t="n">
        <v>9550.42</v>
      </c>
      <c r="S16" s="21" t="n">
        <v>9550.42</v>
      </c>
      <c r="T16" s="22"/>
    </row>
    <row r="17" customFormat="false" ht="13.8" hidden="false" customHeight="false" outlineLevel="0" collapsed="false">
      <c r="A17" s="15" t="s">
        <v>29</v>
      </c>
      <c r="B17" s="16" t="s">
        <v>26</v>
      </c>
      <c r="C17" s="16" t="s">
        <v>27</v>
      </c>
      <c r="D17" s="16" t="s">
        <v>24</v>
      </c>
      <c r="E17" s="17"/>
      <c r="F17" s="17" t="n">
        <v>2</v>
      </c>
      <c r="G17" s="10" t="n">
        <f aca="false">G16+E17-F17</f>
        <v>9768.02</v>
      </c>
      <c r="H17" s="4"/>
      <c r="I17" s="18" t="n">
        <f aca="false">FALSE()</f>
        <v>0</v>
      </c>
      <c r="J17" s="4"/>
      <c r="K17" s="4"/>
      <c r="L17" s="4"/>
      <c r="M17" s="19" t="n">
        <v>45295</v>
      </c>
      <c r="N17" s="20" t="s">
        <v>25</v>
      </c>
      <c r="O17" s="20" t="n">
        <v>875</v>
      </c>
      <c r="P17" s="20" t="n">
        <v>2</v>
      </c>
      <c r="Q17" s="20" t="n">
        <v>0</v>
      </c>
      <c r="R17" s="20" t="n">
        <v>9548.42</v>
      </c>
      <c r="S17" s="21" t="n">
        <v>9548.42</v>
      </c>
      <c r="T17" s="22"/>
    </row>
    <row r="18" customFormat="false" ht="13.8" hidden="false" customHeight="false" outlineLevel="0" collapsed="false">
      <c r="A18" s="23" t="s">
        <v>36</v>
      </c>
      <c r="B18" s="24" t="s">
        <v>23</v>
      </c>
      <c r="C18" s="24" t="s">
        <v>27</v>
      </c>
      <c r="D18" s="24" t="s">
        <v>37</v>
      </c>
      <c r="E18" s="25"/>
      <c r="F18" s="25" t="n">
        <v>35.82</v>
      </c>
      <c r="G18" s="10" t="n">
        <f aca="false">G17+E18-F18</f>
        <v>9732.2</v>
      </c>
      <c r="H18" s="4"/>
      <c r="I18" s="18" t="n">
        <f aca="false">FALSE()</f>
        <v>0</v>
      </c>
      <c r="J18" s="4"/>
      <c r="K18" s="4"/>
      <c r="L18" s="4"/>
      <c r="M18" s="26" t="n">
        <v>45296</v>
      </c>
      <c r="N18" s="27" t="s">
        <v>38</v>
      </c>
      <c r="O18" s="27" t="n">
        <v>0</v>
      </c>
      <c r="P18" s="27" t="n">
        <v>35.82</v>
      </c>
      <c r="Q18" s="27" t="n">
        <v>0</v>
      </c>
      <c r="R18" s="27" t="n">
        <v>9512.6</v>
      </c>
      <c r="S18" s="21" t="n">
        <v>9512.6</v>
      </c>
      <c r="T18" s="22"/>
    </row>
    <row r="19" customFormat="false" ht="13.8" hidden="false" customHeight="false" outlineLevel="0" collapsed="false">
      <c r="A19" s="23" t="s">
        <v>36</v>
      </c>
      <c r="B19" s="24" t="s">
        <v>26</v>
      </c>
      <c r="C19" s="24" t="s">
        <v>27</v>
      </c>
      <c r="D19" s="24" t="s">
        <v>28</v>
      </c>
      <c r="E19" s="25"/>
      <c r="F19" s="25" t="n">
        <v>0.22</v>
      </c>
      <c r="G19" s="10" t="n">
        <f aca="false">G18+E19-F19</f>
        <v>9731.98</v>
      </c>
      <c r="H19" s="4"/>
      <c r="I19" s="18" t="n">
        <f aca="false">FALSE()</f>
        <v>0</v>
      </c>
      <c r="J19" s="4"/>
      <c r="K19" s="4"/>
      <c r="L19" s="4"/>
      <c r="M19" s="26" t="n">
        <v>45296</v>
      </c>
      <c r="N19" s="27" t="s">
        <v>25</v>
      </c>
      <c r="O19" s="27" t="n">
        <v>282</v>
      </c>
      <c r="P19" s="27" t="n">
        <v>0.22</v>
      </c>
      <c r="Q19" s="27" t="n">
        <v>0</v>
      </c>
      <c r="R19" s="27" t="n">
        <v>9512.38</v>
      </c>
      <c r="S19" s="21" t="n">
        <v>9512.38</v>
      </c>
      <c r="T19" s="22"/>
    </row>
    <row r="20" customFormat="false" ht="13.8" hidden="false" customHeight="false" outlineLevel="0" collapsed="false">
      <c r="A20" s="23" t="s">
        <v>36</v>
      </c>
      <c r="B20" s="24" t="s">
        <v>23</v>
      </c>
      <c r="C20" s="28" t="n">
        <v>59260545</v>
      </c>
      <c r="D20" s="24" t="s">
        <v>39</v>
      </c>
      <c r="E20" s="25"/>
      <c r="F20" s="25" t="n">
        <v>1834.85</v>
      </c>
      <c r="G20" s="10" t="n">
        <f aca="false">G19+E20-F20</f>
        <v>7897.13</v>
      </c>
      <c r="H20" s="4"/>
      <c r="I20" s="18" t="n">
        <f aca="false">FALSE()</f>
        <v>0</v>
      </c>
      <c r="J20" s="4"/>
      <c r="K20" s="4"/>
      <c r="L20" s="4"/>
      <c r="M20" s="26" t="n">
        <v>45296</v>
      </c>
      <c r="N20" s="27" t="s">
        <v>25</v>
      </c>
      <c r="O20" s="27" t="n">
        <v>634</v>
      </c>
      <c r="P20" s="27" t="n">
        <v>1834.85</v>
      </c>
      <c r="Q20" s="27" t="n">
        <v>0</v>
      </c>
      <c r="R20" s="27" t="n">
        <v>7677.53</v>
      </c>
      <c r="S20" s="21" t="n">
        <v>7677.53</v>
      </c>
      <c r="T20" s="22"/>
    </row>
    <row r="21" customFormat="false" ht="13.8" hidden="false" customHeight="false" outlineLevel="0" collapsed="false">
      <c r="A21" s="23" t="s">
        <v>36</v>
      </c>
      <c r="B21" s="24" t="s">
        <v>26</v>
      </c>
      <c r="C21" s="24" t="s">
        <v>27</v>
      </c>
      <c r="D21" s="24" t="s">
        <v>28</v>
      </c>
      <c r="E21" s="25"/>
      <c r="F21" s="25" t="n">
        <v>1</v>
      </c>
      <c r="G21" s="10" t="n">
        <f aca="false">G20+E21-F21</f>
        <v>7896.13</v>
      </c>
      <c r="H21" s="4"/>
      <c r="I21" s="18" t="n">
        <f aca="false">FALSE()</f>
        <v>0</v>
      </c>
      <c r="J21" s="4"/>
      <c r="K21" s="4"/>
      <c r="L21" s="4"/>
      <c r="M21" s="26" t="n">
        <v>45296</v>
      </c>
      <c r="N21" s="27" t="s">
        <v>25</v>
      </c>
      <c r="O21" s="27" t="n">
        <v>499</v>
      </c>
      <c r="P21" s="27" t="n">
        <v>1</v>
      </c>
      <c r="Q21" s="27" t="n">
        <v>0</v>
      </c>
      <c r="R21" s="27" t="n">
        <v>7676.53</v>
      </c>
      <c r="S21" s="21" t="n">
        <v>7676.53</v>
      </c>
      <c r="T21" s="22"/>
      <c r="U21" s="29"/>
    </row>
    <row r="22" customFormat="false" ht="13.8" hidden="false" customHeight="false" outlineLevel="0" collapsed="false">
      <c r="A22" s="23" t="s">
        <v>36</v>
      </c>
      <c r="B22" s="24" t="s">
        <v>30</v>
      </c>
      <c r="C22" s="24" t="s">
        <v>31</v>
      </c>
      <c r="D22" s="24" t="s">
        <v>40</v>
      </c>
      <c r="E22" s="25" t="n">
        <v>2286.9</v>
      </c>
      <c r="F22" s="25"/>
      <c r="G22" s="10" t="n">
        <f aca="false">G21+E22-F22</f>
        <v>10183.03</v>
      </c>
      <c r="H22" s="4"/>
      <c r="I22" s="18" t="n">
        <f aca="false">FALSE()</f>
        <v>0</v>
      </c>
      <c r="J22" s="4"/>
      <c r="K22" s="4"/>
      <c r="L22" s="4"/>
      <c r="M22" s="26" t="n">
        <v>45296</v>
      </c>
      <c r="N22" s="27" t="s">
        <v>32</v>
      </c>
      <c r="O22" s="27" t="n">
        <v>226</v>
      </c>
      <c r="P22" s="27" t="n">
        <v>0</v>
      </c>
      <c r="Q22" s="27" t="n">
        <v>2286.9</v>
      </c>
      <c r="R22" s="27" t="n">
        <v>9963.43</v>
      </c>
      <c r="S22" s="21" t="n">
        <v>9963.43</v>
      </c>
      <c r="T22" s="22"/>
    </row>
    <row r="23" customFormat="false" ht="13.8" hidden="false" customHeight="false" outlineLevel="0" collapsed="false">
      <c r="A23" s="23" t="s">
        <v>36</v>
      </c>
      <c r="B23" s="24" t="s">
        <v>23</v>
      </c>
      <c r="C23" s="24" t="s">
        <v>41</v>
      </c>
      <c r="D23" s="24" t="s">
        <v>35</v>
      </c>
      <c r="E23" s="25"/>
      <c r="F23" s="25" t="n">
        <v>2000</v>
      </c>
      <c r="G23" s="10" t="n">
        <f aca="false">G22+E23-F23</f>
        <v>8183.03</v>
      </c>
      <c r="H23" s="4"/>
      <c r="I23" s="18" t="n">
        <f aca="false">FALSE()</f>
        <v>0</v>
      </c>
      <c r="J23" s="4"/>
      <c r="K23" s="4"/>
      <c r="L23" s="4"/>
      <c r="M23" s="26" t="n">
        <v>45299</v>
      </c>
      <c r="N23" s="27" t="s">
        <v>42</v>
      </c>
      <c r="O23" s="27" t="n">
        <v>1643</v>
      </c>
      <c r="P23" s="27" t="n">
        <v>2000</v>
      </c>
      <c r="Q23" s="27" t="n">
        <v>0</v>
      </c>
      <c r="R23" s="27" t="n">
        <v>7963.43</v>
      </c>
      <c r="S23" s="21" t="n">
        <v>7963.43</v>
      </c>
      <c r="T23" s="22"/>
    </row>
    <row r="24" customFormat="false" ht="13.8" hidden="false" customHeight="false" outlineLevel="0" collapsed="false">
      <c r="A24" s="23" t="s">
        <v>43</v>
      </c>
      <c r="B24" s="24" t="s">
        <v>23</v>
      </c>
      <c r="C24" s="24" t="s">
        <v>44</v>
      </c>
      <c r="D24" s="24" t="s">
        <v>45</v>
      </c>
      <c r="E24" s="25"/>
      <c r="F24" s="25" t="n">
        <v>241</v>
      </c>
      <c r="G24" s="10" t="n">
        <f aca="false">G23+E24-F24</f>
        <v>7942.03</v>
      </c>
      <c r="H24" s="4"/>
      <c r="I24" s="18" t="n">
        <f aca="false">FALSE()</f>
        <v>0</v>
      </c>
      <c r="J24" s="4"/>
      <c r="K24" s="4"/>
      <c r="L24" s="4"/>
      <c r="M24" s="26" t="n">
        <v>45299</v>
      </c>
      <c r="N24" s="27" t="s">
        <v>42</v>
      </c>
      <c r="O24" s="27" t="n">
        <v>1644</v>
      </c>
      <c r="P24" s="27" t="n">
        <v>241</v>
      </c>
      <c r="Q24" s="27" t="n">
        <v>0</v>
      </c>
      <c r="R24" s="27" t="n">
        <v>7722.43</v>
      </c>
      <c r="S24" s="21" t="n">
        <v>7722.43</v>
      </c>
      <c r="T24" s="22"/>
    </row>
    <row r="25" customFormat="false" ht="13.8" hidden="false" customHeight="false" outlineLevel="0" collapsed="false">
      <c r="A25" s="23" t="s">
        <v>43</v>
      </c>
      <c r="B25" s="24" t="s">
        <v>46</v>
      </c>
      <c r="C25" s="24" t="s">
        <v>31</v>
      </c>
      <c r="D25" s="24" t="s">
        <v>47</v>
      </c>
      <c r="E25" s="25" t="n">
        <v>712.8</v>
      </c>
      <c r="F25" s="25"/>
      <c r="G25" s="10" t="n">
        <f aca="false">G24+E25-F25</f>
        <v>8654.83</v>
      </c>
      <c r="H25" s="4"/>
      <c r="I25" s="18" t="n">
        <f aca="false">FALSE()</f>
        <v>0</v>
      </c>
      <c r="J25" s="4"/>
      <c r="K25" s="4"/>
      <c r="L25" s="4"/>
      <c r="M25" s="26" t="n">
        <v>45299</v>
      </c>
      <c r="N25" s="27" t="s">
        <v>32</v>
      </c>
      <c r="O25" s="27" t="n">
        <v>226</v>
      </c>
      <c r="P25" s="27" t="n">
        <v>0</v>
      </c>
      <c r="Q25" s="27" t="n">
        <v>712.8</v>
      </c>
      <c r="R25" s="27" t="n">
        <v>8435.23</v>
      </c>
      <c r="S25" s="21" t="n">
        <v>8435.23</v>
      </c>
      <c r="T25" s="22"/>
    </row>
    <row r="26" customFormat="false" ht="13.8" hidden="false" customHeight="false" outlineLevel="0" collapsed="false">
      <c r="A26" s="23" t="s">
        <v>43</v>
      </c>
      <c r="B26" s="24" t="s">
        <v>23</v>
      </c>
      <c r="C26" s="24" t="s">
        <v>48</v>
      </c>
      <c r="D26" s="24" t="s">
        <v>49</v>
      </c>
      <c r="E26" s="25"/>
      <c r="F26" s="25" t="n">
        <v>1500</v>
      </c>
      <c r="G26" s="10" t="n">
        <f aca="false">G25+E26-F26</f>
        <v>7154.83</v>
      </c>
      <c r="H26" s="4"/>
      <c r="I26" s="18" t="n">
        <f aca="false">FALSE()</f>
        <v>0</v>
      </c>
      <c r="J26" s="4"/>
      <c r="K26" s="4"/>
      <c r="L26" s="4"/>
      <c r="M26" s="26" t="n">
        <v>45299</v>
      </c>
      <c r="N26" s="27" t="s">
        <v>42</v>
      </c>
      <c r="O26" s="27" t="n">
        <v>1646</v>
      </c>
      <c r="P26" s="27" t="n">
        <v>1500</v>
      </c>
      <c r="Q26" s="27" t="n">
        <v>0</v>
      </c>
      <c r="R26" s="27" t="n">
        <v>6935.23</v>
      </c>
      <c r="S26" s="21" t="n">
        <v>6935.23</v>
      </c>
      <c r="T26" s="22"/>
    </row>
    <row r="27" customFormat="false" ht="13.8" hidden="false" customHeight="false" outlineLevel="0" collapsed="false">
      <c r="A27" s="23" t="s">
        <v>43</v>
      </c>
      <c r="B27" s="24" t="s">
        <v>30</v>
      </c>
      <c r="C27" s="24" t="s">
        <v>31</v>
      </c>
      <c r="D27" s="24" t="s">
        <v>50</v>
      </c>
      <c r="E27" s="25" t="n">
        <v>188.1</v>
      </c>
      <c r="F27" s="25"/>
      <c r="G27" s="10" t="n">
        <f aca="false">G26+E27-F27</f>
        <v>7342.93</v>
      </c>
      <c r="J27" s="4"/>
      <c r="K27" s="4"/>
      <c r="L27" s="4"/>
      <c r="M27" s="26" t="n">
        <v>45299</v>
      </c>
      <c r="N27" s="27" t="s">
        <v>51</v>
      </c>
      <c r="O27" s="27" t="n">
        <v>1</v>
      </c>
      <c r="P27" s="27" t="n">
        <v>0</v>
      </c>
      <c r="Q27" s="27" t="n">
        <v>188.1</v>
      </c>
      <c r="R27" s="27" t="n">
        <v>6935.23</v>
      </c>
      <c r="S27" s="21" t="n">
        <v>7123.33</v>
      </c>
      <c r="T27" s="22"/>
    </row>
    <row r="28" customFormat="false" ht="13.8" hidden="false" customHeight="false" outlineLevel="0" collapsed="false">
      <c r="A28" s="23" t="s">
        <v>43</v>
      </c>
      <c r="B28" s="24" t="s">
        <v>30</v>
      </c>
      <c r="C28" s="24" t="s">
        <v>31</v>
      </c>
      <c r="D28" s="24" t="s">
        <v>52</v>
      </c>
      <c r="E28" s="24" t="n">
        <v>641.52</v>
      </c>
      <c r="F28" s="25"/>
      <c r="G28" s="10" t="n">
        <f aca="false">G27+E28-F28</f>
        <v>7984.45</v>
      </c>
      <c r="J28" s="4"/>
      <c r="K28" s="4"/>
      <c r="L28" s="4"/>
      <c r="M28" s="26" t="n">
        <v>45299</v>
      </c>
      <c r="N28" s="27" t="s">
        <v>32</v>
      </c>
      <c r="O28" s="27" t="n">
        <v>226</v>
      </c>
      <c r="P28" s="27" t="n">
        <v>0</v>
      </c>
      <c r="Q28" s="27" t="n">
        <v>641.52</v>
      </c>
      <c r="R28" s="27" t="n">
        <v>7576.75</v>
      </c>
      <c r="S28" s="21" t="n">
        <v>7764.85</v>
      </c>
      <c r="T28" s="22"/>
    </row>
    <row r="29" customFormat="false" ht="13.8" hidden="false" customHeight="false" outlineLevel="0" collapsed="false">
      <c r="A29" s="23" t="s">
        <v>43</v>
      </c>
      <c r="B29" s="24" t="s">
        <v>30</v>
      </c>
      <c r="C29" s="24" t="s">
        <v>31</v>
      </c>
      <c r="D29" s="24" t="s">
        <v>52</v>
      </c>
      <c r="E29" s="25" t="n">
        <v>594</v>
      </c>
      <c r="F29" s="25"/>
      <c r="G29" s="10" t="n">
        <f aca="false">G28+E29-F29</f>
        <v>8578.45</v>
      </c>
      <c r="J29" s="4"/>
      <c r="K29" s="4"/>
      <c r="L29" s="4"/>
      <c r="M29" s="26" t="n">
        <v>45299</v>
      </c>
      <c r="N29" s="27" t="s">
        <v>32</v>
      </c>
      <c r="O29" s="27" t="n">
        <v>226</v>
      </c>
      <c r="P29" s="27" t="n">
        <v>0</v>
      </c>
      <c r="Q29" s="27" t="n">
        <v>594</v>
      </c>
      <c r="R29" s="27" t="n">
        <v>8170.75</v>
      </c>
      <c r="S29" s="21" t="n">
        <v>8358.85</v>
      </c>
      <c r="T29" s="22"/>
    </row>
    <row r="30" customFormat="false" ht="13.8" hidden="false" customHeight="false" outlineLevel="0" collapsed="false">
      <c r="A30" s="23" t="s">
        <v>43</v>
      </c>
      <c r="B30" s="24" t="s">
        <v>23</v>
      </c>
      <c r="C30" s="24" t="s">
        <v>31</v>
      </c>
      <c r="D30" s="24" t="s">
        <v>53</v>
      </c>
      <c r="E30" s="25"/>
      <c r="F30" s="25" t="n">
        <v>330</v>
      </c>
      <c r="G30" s="10" t="n">
        <f aca="false">G29+E30-F30</f>
        <v>8248.45</v>
      </c>
      <c r="J30" s="4"/>
      <c r="K30" s="4"/>
      <c r="L30" s="4"/>
      <c r="M30" s="26" t="n">
        <v>45299</v>
      </c>
      <c r="N30" s="27" t="s">
        <v>25</v>
      </c>
      <c r="O30" s="27" t="n">
        <v>634</v>
      </c>
      <c r="P30" s="27" t="n">
        <v>330</v>
      </c>
      <c r="Q30" s="27" t="n">
        <v>0</v>
      </c>
      <c r="R30" s="27" t="n">
        <v>7840.75</v>
      </c>
      <c r="S30" s="21" t="n">
        <v>8028.85</v>
      </c>
      <c r="T30" s="22"/>
    </row>
    <row r="31" customFormat="false" ht="13.8" hidden="false" customHeight="false" outlineLevel="0" collapsed="false">
      <c r="A31" s="23" t="s">
        <v>43</v>
      </c>
      <c r="B31" s="24" t="s">
        <v>26</v>
      </c>
      <c r="C31" s="24" t="s">
        <v>27</v>
      </c>
      <c r="D31" s="24" t="s">
        <v>28</v>
      </c>
      <c r="E31" s="25"/>
      <c r="F31" s="25" t="n">
        <v>1</v>
      </c>
      <c r="G31" s="10" t="n">
        <f aca="false">G30+E31-F31</f>
        <v>8247.45</v>
      </c>
      <c r="J31" s="4"/>
      <c r="K31" s="4"/>
      <c r="L31" s="4"/>
      <c r="M31" s="26" t="n">
        <v>45299</v>
      </c>
      <c r="N31" s="27" t="s">
        <v>25</v>
      </c>
      <c r="O31" s="27" t="n">
        <v>499</v>
      </c>
      <c r="P31" s="27" t="n">
        <v>1</v>
      </c>
      <c r="Q31" s="27" t="n">
        <v>0</v>
      </c>
      <c r="R31" s="27" t="n">
        <v>7839.75</v>
      </c>
      <c r="S31" s="21" t="n">
        <v>8027.85</v>
      </c>
      <c r="T31" s="22"/>
    </row>
    <row r="32" customFormat="false" ht="13.8" hidden="false" customHeight="false" outlineLevel="0" collapsed="false">
      <c r="A32" s="30" t="s">
        <v>43</v>
      </c>
      <c r="B32" s="31" t="s">
        <v>30</v>
      </c>
      <c r="C32" s="31" t="s">
        <v>27</v>
      </c>
      <c r="D32" s="32" t="s">
        <v>54</v>
      </c>
      <c r="E32" s="33" t="n">
        <v>207.9</v>
      </c>
      <c r="F32" s="33"/>
      <c r="G32" s="10" t="n">
        <f aca="false">G31+E32-F32</f>
        <v>8455.35</v>
      </c>
      <c r="J32" s="4"/>
      <c r="K32" s="4"/>
      <c r="L32" s="4"/>
      <c r="M32" s="26" t="n">
        <v>45299</v>
      </c>
      <c r="N32" s="27" t="s">
        <v>32</v>
      </c>
      <c r="O32" s="27" t="n">
        <v>296</v>
      </c>
      <c r="P32" s="27" t="n">
        <v>0</v>
      </c>
      <c r="Q32" s="27" t="n">
        <v>207.9</v>
      </c>
      <c r="R32" s="27" t="n">
        <v>8047.65</v>
      </c>
      <c r="S32" s="21" t="n">
        <v>8235.75</v>
      </c>
      <c r="T32" s="22"/>
    </row>
    <row r="33" customFormat="false" ht="13.8" hidden="false" customHeight="false" outlineLevel="0" collapsed="false">
      <c r="A33" s="30" t="s">
        <v>43</v>
      </c>
      <c r="B33" s="31" t="s">
        <v>23</v>
      </c>
      <c r="C33" s="31" t="n">
        <v>59304291</v>
      </c>
      <c r="D33" s="32" t="s">
        <v>24</v>
      </c>
      <c r="E33" s="33"/>
      <c r="F33" s="33" t="n">
        <v>1041</v>
      </c>
      <c r="G33" s="10" t="n">
        <f aca="false">G32+E33-F33</f>
        <v>7414.35</v>
      </c>
      <c r="J33" s="4"/>
      <c r="K33" s="4"/>
      <c r="L33" s="4"/>
      <c r="M33" s="26" t="n">
        <v>45300</v>
      </c>
      <c r="N33" s="27" t="s">
        <v>25</v>
      </c>
      <c r="O33" s="27" t="n">
        <v>634</v>
      </c>
      <c r="P33" s="27" t="n">
        <v>1041</v>
      </c>
      <c r="Q33" s="27" t="n">
        <v>0</v>
      </c>
      <c r="R33" s="27" t="n">
        <v>7006.65</v>
      </c>
      <c r="S33" s="21" t="n">
        <v>7194.75</v>
      </c>
      <c r="T33" s="22"/>
    </row>
    <row r="34" customFormat="false" ht="13.8" hidden="false" customHeight="false" outlineLevel="0" collapsed="false">
      <c r="A34" s="23" t="s">
        <v>55</v>
      </c>
      <c r="B34" s="24" t="s">
        <v>26</v>
      </c>
      <c r="C34" s="24" t="s">
        <v>27</v>
      </c>
      <c r="D34" s="34" t="s">
        <v>28</v>
      </c>
      <c r="E34" s="34"/>
      <c r="F34" s="34" t="n">
        <v>2</v>
      </c>
      <c r="G34" s="10" t="n">
        <f aca="false">G33+E34-F34</f>
        <v>7412.35</v>
      </c>
      <c r="J34" s="4"/>
      <c r="K34" s="4"/>
      <c r="L34" s="4"/>
      <c r="M34" s="26" t="n">
        <v>45300</v>
      </c>
      <c r="N34" s="27" t="s">
        <v>25</v>
      </c>
      <c r="O34" s="27" t="n">
        <v>499</v>
      </c>
      <c r="P34" s="27" t="n">
        <v>2</v>
      </c>
      <c r="Q34" s="27" t="n">
        <v>0</v>
      </c>
      <c r="R34" s="27" t="n">
        <v>7004.65</v>
      </c>
      <c r="S34" s="21" t="n">
        <v>7192.75</v>
      </c>
      <c r="T34" s="22"/>
    </row>
    <row r="35" customFormat="false" ht="13.8" hidden="false" customHeight="false" outlineLevel="0" collapsed="false">
      <c r="A35" s="35" t="n">
        <v>45301</v>
      </c>
      <c r="B35" s="24" t="s">
        <v>30</v>
      </c>
      <c r="C35" s="24" t="s">
        <v>31</v>
      </c>
      <c r="D35" s="34" t="s">
        <v>56</v>
      </c>
      <c r="E35" s="34" t="n">
        <v>100</v>
      </c>
      <c r="F35" s="34"/>
      <c r="G35" s="10" t="n">
        <f aca="false">G34+E35-F35</f>
        <v>7512.35</v>
      </c>
      <c r="J35" s="4"/>
      <c r="K35" s="4"/>
      <c r="L35" s="4"/>
      <c r="M35" s="26" t="n">
        <v>45301</v>
      </c>
      <c r="N35" s="27" t="s">
        <v>32</v>
      </c>
      <c r="O35" s="27" t="n">
        <v>226</v>
      </c>
      <c r="P35" s="27" t="n">
        <v>0</v>
      </c>
      <c r="Q35" s="27" t="n">
        <v>100</v>
      </c>
      <c r="R35" s="27" t="n">
        <v>7292.75</v>
      </c>
      <c r="S35" s="21" t="n">
        <v>7292.75</v>
      </c>
      <c r="T35" s="22"/>
    </row>
    <row r="36" customFormat="false" ht="13.8" hidden="false" customHeight="false" outlineLevel="0" collapsed="false">
      <c r="A36" s="36" t="n">
        <v>45301</v>
      </c>
      <c r="B36" s="37" t="s">
        <v>30</v>
      </c>
      <c r="C36" s="37" t="s">
        <v>31</v>
      </c>
      <c r="D36" s="38" t="s">
        <v>57</v>
      </c>
      <c r="E36" s="38" t="n">
        <v>1168.2</v>
      </c>
      <c r="F36" s="38"/>
      <c r="G36" s="10" t="n">
        <f aca="false">G35+E36-F36</f>
        <v>8680.55</v>
      </c>
      <c r="J36" s="4"/>
      <c r="L36" s="4"/>
      <c r="M36" s="39" t="n">
        <v>45302</v>
      </c>
      <c r="N36" s="40" t="s">
        <v>32</v>
      </c>
      <c r="O36" s="40" t="n">
        <v>903</v>
      </c>
      <c r="P36" s="40" t="n">
        <v>0</v>
      </c>
      <c r="Q36" s="40" t="n">
        <v>1168.2</v>
      </c>
      <c r="R36" s="40" t="n">
        <v>8460.95</v>
      </c>
      <c r="S36" s="41" t="n">
        <v>8460.95</v>
      </c>
      <c r="T36" s="42"/>
    </row>
    <row r="37" customFormat="false" ht="13.8" hidden="false" customHeight="false" outlineLevel="0" collapsed="false">
      <c r="A37" s="36" t="n">
        <v>45302</v>
      </c>
      <c r="B37" s="37" t="s">
        <v>23</v>
      </c>
      <c r="C37" s="37" t="n">
        <v>59326633</v>
      </c>
      <c r="D37" s="38" t="s">
        <v>24</v>
      </c>
      <c r="E37" s="38"/>
      <c r="F37" s="38" t="n">
        <v>1288</v>
      </c>
      <c r="G37" s="10" t="n">
        <f aca="false">G36+E37-F37</f>
        <v>7392.55</v>
      </c>
      <c r="J37" s="4"/>
      <c r="L37" s="4"/>
      <c r="M37" s="39" t="n">
        <v>45302</v>
      </c>
      <c r="N37" s="40" t="s">
        <v>25</v>
      </c>
      <c r="O37" s="40" t="n">
        <v>634</v>
      </c>
      <c r="P37" s="40" t="n">
        <v>1288</v>
      </c>
      <c r="Q37" s="40" t="n">
        <v>0</v>
      </c>
      <c r="R37" s="40" t="n">
        <v>7172.95</v>
      </c>
      <c r="S37" s="41" t="n">
        <v>7172.95</v>
      </c>
      <c r="T37" s="42"/>
    </row>
    <row r="38" customFormat="false" ht="13.8" hidden="false" customHeight="false" outlineLevel="0" collapsed="false">
      <c r="A38" s="36" t="n">
        <v>45302</v>
      </c>
      <c r="B38" s="37" t="s">
        <v>26</v>
      </c>
      <c r="C38" s="37" t="s">
        <v>27</v>
      </c>
      <c r="D38" s="38" t="s">
        <v>28</v>
      </c>
      <c r="E38" s="38"/>
      <c r="F38" s="38" t="n">
        <v>2</v>
      </c>
      <c r="G38" s="10" t="n">
        <f aca="false">G37+E38-F38</f>
        <v>7390.55</v>
      </c>
      <c r="J38" s="4"/>
      <c r="L38" s="4"/>
      <c r="M38" s="39" t="n">
        <v>45302</v>
      </c>
      <c r="N38" s="40" t="s">
        <v>25</v>
      </c>
      <c r="O38" s="40" t="n">
        <v>499</v>
      </c>
      <c r="P38" s="40" t="n">
        <v>2</v>
      </c>
      <c r="Q38" s="40" t="n">
        <v>0</v>
      </c>
      <c r="R38" s="40" t="n">
        <v>7170.95</v>
      </c>
      <c r="S38" s="41" t="n">
        <v>7170.95</v>
      </c>
      <c r="T38" s="42"/>
    </row>
    <row r="39" customFormat="false" ht="13.8" hidden="false" customHeight="false" outlineLevel="0" collapsed="false">
      <c r="A39" s="36" t="n">
        <v>45302</v>
      </c>
      <c r="B39" s="37" t="s">
        <v>23</v>
      </c>
      <c r="C39" s="37" t="n">
        <v>59326634</v>
      </c>
      <c r="D39" s="38" t="s">
        <v>58</v>
      </c>
      <c r="E39" s="38"/>
      <c r="F39" s="38" t="n">
        <v>549</v>
      </c>
      <c r="G39" s="10" t="n">
        <f aca="false">G38+E39-F39</f>
        <v>6841.55</v>
      </c>
      <c r="J39" s="4"/>
      <c r="L39" s="4"/>
      <c r="M39" s="39" t="n">
        <v>45302</v>
      </c>
      <c r="N39" s="40" t="s">
        <v>25</v>
      </c>
      <c r="O39" s="40" t="n">
        <v>903</v>
      </c>
      <c r="P39" s="40" t="n">
        <v>549</v>
      </c>
      <c r="Q39" s="40" t="n">
        <v>0</v>
      </c>
      <c r="R39" s="40" t="n">
        <v>6621.95</v>
      </c>
      <c r="S39" s="41" t="n">
        <v>6621.95</v>
      </c>
      <c r="T39" s="42"/>
    </row>
    <row r="40" customFormat="false" ht="13.8" hidden="false" customHeight="false" outlineLevel="0" collapsed="false">
      <c r="A40" s="36" t="n">
        <v>45302</v>
      </c>
      <c r="B40" s="37" t="s">
        <v>26</v>
      </c>
      <c r="C40" s="37" t="s">
        <v>27</v>
      </c>
      <c r="D40" s="38" t="s">
        <v>28</v>
      </c>
      <c r="E40" s="38"/>
      <c r="F40" s="38" t="n">
        <v>1</v>
      </c>
      <c r="G40" s="10" t="n">
        <f aca="false">G39+E40-F40</f>
        <v>6840.55</v>
      </c>
      <c r="J40" s="4"/>
      <c r="L40" s="4"/>
      <c r="M40" s="39" t="n">
        <v>45302</v>
      </c>
      <c r="N40" s="40" t="s">
        <v>25</v>
      </c>
      <c r="O40" s="40" t="n">
        <v>783</v>
      </c>
      <c r="P40" s="40" t="n">
        <v>1</v>
      </c>
      <c r="Q40" s="40" t="n">
        <v>0</v>
      </c>
      <c r="R40" s="40" t="n">
        <v>6620.95</v>
      </c>
      <c r="S40" s="41" t="n">
        <v>6620.95</v>
      </c>
      <c r="T40" s="42"/>
    </row>
    <row r="41" customFormat="false" ht="13.8" hidden="false" customHeight="false" outlineLevel="0" collapsed="false">
      <c r="A41" s="36" t="n">
        <v>45302</v>
      </c>
      <c r="B41" s="37" t="s">
        <v>23</v>
      </c>
      <c r="C41" s="37" t="s">
        <v>27</v>
      </c>
      <c r="D41" s="38" t="s">
        <v>59</v>
      </c>
      <c r="E41" s="38"/>
      <c r="F41" s="38" t="n">
        <v>2000</v>
      </c>
      <c r="G41" s="10" t="n">
        <f aca="false">G40+E41-F41</f>
        <v>4840.55</v>
      </c>
      <c r="J41" s="4"/>
      <c r="L41" s="4"/>
      <c r="M41" s="39" t="n">
        <v>45302</v>
      </c>
      <c r="N41" s="40" t="s">
        <v>25</v>
      </c>
      <c r="O41" s="40" t="n">
        <v>537</v>
      </c>
      <c r="P41" s="40" t="n">
        <v>2000</v>
      </c>
      <c r="Q41" s="40" t="n">
        <v>0</v>
      </c>
      <c r="R41" s="40" t="n">
        <v>4620.95</v>
      </c>
      <c r="S41" s="41" t="n">
        <v>4620.95</v>
      </c>
      <c r="T41" s="42"/>
    </row>
    <row r="42" customFormat="false" ht="13.8" hidden="false" customHeight="false" outlineLevel="0" collapsed="false">
      <c r="A42" s="36" t="n">
        <v>45302</v>
      </c>
      <c r="B42" s="37" t="s">
        <v>26</v>
      </c>
      <c r="C42" s="37" t="s">
        <v>27</v>
      </c>
      <c r="D42" s="38" t="s">
        <v>28</v>
      </c>
      <c r="E42" s="38"/>
      <c r="F42" s="38" t="n">
        <v>1</v>
      </c>
      <c r="G42" s="10" t="n">
        <f aca="false">G41+E42-F42</f>
        <v>4839.55</v>
      </c>
      <c r="L42" s="4"/>
      <c r="M42" s="39" t="n">
        <v>45302</v>
      </c>
      <c r="N42" s="40" t="s">
        <v>25</v>
      </c>
      <c r="O42" s="40" t="n">
        <v>875</v>
      </c>
      <c r="P42" s="40" t="n">
        <v>1</v>
      </c>
      <c r="Q42" s="40" t="n">
        <v>0</v>
      </c>
      <c r="R42" s="40" t="n">
        <v>4619.95</v>
      </c>
      <c r="S42" s="41" t="n">
        <v>4619.95</v>
      </c>
      <c r="T42" s="42"/>
    </row>
    <row r="43" customFormat="false" ht="13.8" hidden="false" customHeight="false" outlineLevel="0" collapsed="false">
      <c r="A43" s="36" t="n">
        <v>45303</v>
      </c>
      <c r="B43" s="37" t="s">
        <v>23</v>
      </c>
      <c r="C43" s="37" t="n">
        <v>59338662</v>
      </c>
      <c r="D43" s="38" t="s">
        <v>39</v>
      </c>
      <c r="E43" s="38"/>
      <c r="F43" s="38" t="n">
        <v>150</v>
      </c>
      <c r="G43" s="10" t="n">
        <f aca="false">G42+E43-F43</f>
        <v>4689.55</v>
      </c>
      <c r="J43" s="4"/>
      <c r="L43" s="4"/>
      <c r="M43" s="39" t="n">
        <v>45303</v>
      </c>
      <c r="N43" s="40" t="s">
        <v>25</v>
      </c>
      <c r="O43" s="40" t="n">
        <v>634</v>
      </c>
      <c r="P43" s="40" t="n">
        <v>150</v>
      </c>
      <c r="Q43" s="40" t="n">
        <v>0</v>
      </c>
      <c r="R43" s="40" t="n">
        <v>4469.95</v>
      </c>
      <c r="S43" s="41" t="n">
        <v>4469.95</v>
      </c>
      <c r="T43" s="42"/>
    </row>
    <row r="44" customFormat="false" ht="13.8" hidden="false" customHeight="false" outlineLevel="0" collapsed="false">
      <c r="A44" s="36" t="n">
        <v>45303</v>
      </c>
      <c r="B44" s="37" t="s">
        <v>26</v>
      </c>
      <c r="C44" s="37" t="s">
        <v>27</v>
      </c>
      <c r="D44" s="38" t="s">
        <v>28</v>
      </c>
      <c r="E44" s="38"/>
      <c r="F44" s="38" t="n">
        <v>1</v>
      </c>
      <c r="G44" s="10" t="n">
        <f aca="false">G43+E44-F44</f>
        <v>4688.55</v>
      </c>
      <c r="J44" s="4"/>
      <c r="M44" s="39" t="n">
        <v>45303</v>
      </c>
      <c r="N44" s="40" t="s">
        <v>25</v>
      </c>
      <c r="O44" s="40" t="n">
        <v>499</v>
      </c>
      <c r="P44" s="40" t="n">
        <v>1</v>
      </c>
      <c r="Q44" s="40" t="n">
        <v>0</v>
      </c>
      <c r="R44" s="40" t="n">
        <v>4468.95</v>
      </c>
      <c r="S44" s="41" t="n">
        <v>4468.95</v>
      </c>
      <c r="T44" s="42"/>
    </row>
    <row r="45" customFormat="false" ht="13.8" hidden="false" customHeight="false" outlineLevel="0" collapsed="false">
      <c r="A45" s="43"/>
      <c r="B45" s="8"/>
      <c r="C45" s="8"/>
      <c r="D45" s="44"/>
      <c r="E45" s="44"/>
      <c r="F45" s="44"/>
      <c r="G45" s="10" t="n">
        <f aca="false">G44+E45-F45</f>
        <v>4688.55</v>
      </c>
      <c r="J45" s="4"/>
      <c r="L45" s="4"/>
      <c r="M45" s="42"/>
      <c r="N45" s="42"/>
      <c r="O45" s="42"/>
      <c r="P45" s="42"/>
      <c r="Q45" s="42"/>
      <c r="R45" s="42"/>
      <c r="S45" s="42"/>
      <c r="T45" s="42"/>
    </row>
    <row r="46" customFormat="false" ht="13.8" hidden="false" customHeight="false" outlineLevel="0" collapsed="false">
      <c r="A46" s="43"/>
      <c r="B46" s="8"/>
      <c r="C46" s="8"/>
      <c r="D46" s="44"/>
      <c r="E46" s="44"/>
      <c r="F46" s="44"/>
      <c r="G46" s="10" t="n">
        <f aca="false">G45+E46-F46</f>
        <v>4688.55</v>
      </c>
      <c r="J46" s="4"/>
      <c r="L46" s="4"/>
      <c r="M46" s="45"/>
      <c r="N46" s="46"/>
      <c r="O46" s="46"/>
      <c r="P46" s="47"/>
      <c r="Q46" s="47"/>
      <c r="R46" s="47"/>
      <c r="S46" s="47"/>
      <c r="T46" s="42"/>
    </row>
    <row r="47" customFormat="false" ht="13.8" hidden="false" customHeight="false" outlineLevel="0" collapsed="false">
      <c r="A47" s="43"/>
      <c r="B47" s="8"/>
      <c r="C47" s="8"/>
      <c r="D47" s="44"/>
      <c r="E47" s="44"/>
      <c r="F47" s="44"/>
      <c r="G47" s="10" t="n">
        <f aca="false">G46+E47-F47</f>
        <v>4688.55</v>
      </c>
      <c r="J47" s="4"/>
      <c r="L47" s="4"/>
      <c r="M47" s="45"/>
      <c r="N47" s="46"/>
      <c r="O47" s="46"/>
      <c r="P47" s="47"/>
      <c r="Q47" s="47"/>
      <c r="R47" s="47"/>
      <c r="S47" s="47"/>
      <c r="T47" s="42"/>
    </row>
    <row r="48" customFormat="false" ht="13.8" hidden="false" customHeight="false" outlineLevel="0" collapsed="false">
      <c r="A48" s="43"/>
      <c r="B48" s="8"/>
      <c r="C48" s="8"/>
      <c r="D48" s="44"/>
      <c r="E48" s="44"/>
      <c r="F48" s="44"/>
      <c r="G48" s="48" t="n">
        <f aca="false">G47+E48-F48</f>
        <v>4688.55</v>
      </c>
      <c r="J48" s="4"/>
      <c r="L48" s="4"/>
      <c r="M48" s="45"/>
      <c r="N48" s="46"/>
      <c r="O48" s="46"/>
      <c r="P48" s="47"/>
      <c r="Q48" s="47"/>
      <c r="R48" s="47"/>
      <c r="S48" s="47"/>
      <c r="T48" s="42"/>
    </row>
    <row r="49" customFormat="false" ht="13.8" hidden="false" customHeight="false" outlineLevel="0" collapsed="false">
      <c r="A49" s="43"/>
      <c r="B49" s="8"/>
      <c r="C49" s="8"/>
      <c r="D49" s="8"/>
      <c r="E49" s="44"/>
      <c r="F49" s="44"/>
      <c r="G49" s="48" t="n">
        <f aca="false">G48+E49-F49</f>
        <v>4688.55</v>
      </c>
      <c r="J49" s="4"/>
      <c r="L49" s="4"/>
      <c r="M49" s="45"/>
      <c r="N49" s="46"/>
      <c r="O49" s="46"/>
      <c r="P49" s="47"/>
      <c r="Q49" s="47"/>
      <c r="R49" s="47"/>
      <c r="S49" s="47"/>
      <c r="T49" s="42"/>
    </row>
    <row r="50" customFormat="false" ht="13.8" hidden="false" customHeight="false" outlineLevel="0" collapsed="false">
      <c r="A50" s="43"/>
      <c r="B50" s="8"/>
      <c r="C50" s="8"/>
      <c r="D50" s="8"/>
      <c r="E50" s="44"/>
      <c r="F50" s="44"/>
      <c r="G50" s="48" t="n">
        <f aca="false">G49+E50-F50</f>
        <v>4688.55</v>
      </c>
      <c r="J50" s="4"/>
      <c r="L50" s="4"/>
      <c r="M50" s="45"/>
      <c r="N50" s="46"/>
      <c r="O50" s="46"/>
      <c r="P50" s="47"/>
      <c r="Q50" s="47"/>
      <c r="R50" s="47"/>
      <c r="S50" s="47"/>
      <c r="T50" s="42"/>
    </row>
    <row r="51" customFormat="false" ht="13.8" hidden="false" customHeight="false" outlineLevel="0" collapsed="false">
      <c r="A51" s="43"/>
      <c r="B51" s="8"/>
      <c r="C51" s="8"/>
      <c r="D51" s="8"/>
      <c r="E51" s="44"/>
      <c r="F51" s="44"/>
      <c r="G51" s="48" t="n">
        <f aca="false">G50+E51-F51</f>
        <v>4688.55</v>
      </c>
      <c r="J51" s="4"/>
      <c r="L51" s="4"/>
      <c r="M51" s="49"/>
      <c r="N51" s="50"/>
      <c r="O51" s="50"/>
      <c r="P51" s="51"/>
      <c r="Q51" s="51"/>
      <c r="R51" s="51"/>
      <c r="S51" s="51"/>
      <c r="T51" s="52"/>
    </row>
    <row r="52" customFormat="false" ht="13.8" hidden="false" customHeight="false" outlineLevel="0" collapsed="false">
      <c r="A52" s="43"/>
      <c r="B52" s="8"/>
      <c r="C52" s="8"/>
      <c r="D52" s="8"/>
      <c r="E52" s="44"/>
      <c r="F52" s="44"/>
      <c r="G52" s="48" t="n">
        <f aca="false">G51+E52-F52</f>
        <v>4688.55</v>
      </c>
      <c r="J52" s="4"/>
      <c r="L52" s="4"/>
      <c r="M52" s="49"/>
      <c r="N52" s="50"/>
      <c r="O52" s="50"/>
      <c r="P52" s="51"/>
      <c r="Q52" s="51"/>
      <c r="R52" s="51"/>
      <c r="S52" s="51"/>
      <c r="T52" s="52"/>
    </row>
    <row r="53" customFormat="false" ht="13.8" hidden="false" customHeight="false" outlineLevel="0" collapsed="false">
      <c r="A53" s="43"/>
      <c r="B53" s="8"/>
      <c r="C53" s="8"/>
      <c r="D53" s="8"/>
      <c r="E53" s="44"/>
      <c r="F53" s="44"/>
      <c r="G53" s="48" t="n">
        <f aca="false">G52+E53-F53</f>
        <v>4688.55</v>
      </c>
      <c r="J53" s="4"/>
      <c r="L53" s="4"/>
      <c r="M53" s="49"/>
      <c r="N53" s="50"/>
      <c r="O53" s="50"/>
      <c r="P53" s="51"/>
      <c r="Q53" s="51"/>
      <c r="R53" s="51"/>
      <c r="S53" s="51"/>
      <c r="T53" s="52"/>
    </row>
    <row r="54" customFormat="false" ht="13.8" hidden="false" customHeight="false" outlineLevel="0" collapsed="false">
      <c r="A54" s="43"/>
      <c r="B54" s="8"/>
      <c r="C54" s="8"/>
      <c r="D54" s="8"/>
      <c r="E54" s="44"/>
      <c r="F54" s="44"/>
      <c r="G54" s="48" t="n">
        <f aca="false">G53+E54-F54</f>
        <v>4688.55</v>
      </c>
      <c r="L54" s="4"/>
      <c r="M54" s="49"/>
      <c r="N54" s="50"/>
      <c r="O54" s="50"/>
      <c r="P54" s="51"/>
      <c r="Q54" s="51"/>
      <c r="R54" s="51"/>
      <c r="S54" s="51"/>
      <c r="T54" s="52"/>
    </row>
    <row r="55" customFormat="false" ht="13.8" hidden="false" customHeight="false" outlineLevel="0" collapsed="false">
      <c r="A55" s="43"/>
      <c r="B55" s="8"/>
      <c r="C55" s="8"/>
      <c r="D55" s="8"/>
      <c r="E55" s="44"/>
      <c r="F55" s="44"/>
      <c r="G55" s="48" t="n">
        <f aca="false">G54+E55-F55</f>
        <v>4688.55</v>
      </c>
      <c r="J55" s="4"/>
      <c r="L55" s="4"/>
      <c r="M55" s="49"/>
      <c r="N55" s="50"/>
      <c r="O55" s="50"/>
      <c r="P55" s="51"/>
      <c r="Q55" s="51"/>
      <c r="R55" s="51"/>
      <c r="S55" s="51"/>
      <c r="T55" s="52"/>
    </row>
    <row r="56" customFormat="false" ht="13.8" hidden="false" customHeight="false" outlineLevel="0" collapsed="false">
      <c r="A56" s="43"/>
      <c r="B56" s="8"/>
      <c r="C56" s="8"/>
      <c r="D56" s="8"/>
      <c r="E56" s="44"/>
      <c r="F56" s="44"/>
      <c r="G56" s="48" t="n">
        <f aca="false">G55+E56-F56</f>
        <v>4688.55</v>
      </c>
      <c r="J56" s="4"/>
      <c r="M56" s="49"/>
      <c r="N56" s="50"/>
      <c r="O56" s="50"/>
      <c r="P56" s="51"/>
      <c r="Q56" s="51"/>
      <c r="R56" s="51"/>
      <c r="S56" s="51"/>
      <c r="T56" s="52"/>
    </row>
    <row r="57" customFormat="false" ht="13.8" hidden="false" customHeight="false" outlineLevel="0" collapsed="false">
      <c r="A57" s="43"/>
      <c r="B57" s="8"/>
      <c r="C57" s="8"/>
      <c r="D57" s="8"/>
      <c r="E57" s="44"/>
      <c r="F57" s="44"/>
      <c r="G57" s="48" t="n">
        <f aca="false">G56+E57-F57</f>
        <v>4688.55</v>
      </c>
      <c r="J57" s="4"/>
      <c r="L57" s="4"/>
      <c r="M57" s="49"/>
      <c r="N57" s="50"/>
      <c r="O57" s="50"/>
      <c r="P57" s="51"/>
      <c r="Q57" s="51"/>
      <c r="R57" s="51"/>
      <c r="S57" s="51"/>
      <c r="T57" s="52"/>
    </row>
    <row r="58" customFormat="false" ht="13.8" hidden="false" customHeight="false" outlineLevel="0" collapsed="false">
      <c r="A58" s="43"/>
      <c r="B58" s="8"/>
      <c r="C58" s="8"/>
      <c r="D58" s="8"/>
      <c r="E58" s="44"/>
      <c r="F58" s="44"/>
      <c r="G58" s="48" t="n">
        <f aca="false">G57+E58-F58</f>
        <v>4688.55</v>
      </c>
      <c r="J58" s="4"/>
      <c r="L58" s="4"/>
      <c r="M58" s="49"/>
      <c r="N58" s="50"/>
      <c r="O58" s="50"/>
      <c r="P58" s="51"/>
      <c r="Q58" s="51"/>
      <c r="R58" s="51"/>
      <c r="S58" s="51"/>
      <c r="T58" s="53"/>
    </row>
    <row r="59" customFormat="false" ht="13.8" hidden="false" customHeight="false" outlineLevel="0" collapsed="false">
      <c r="A59" s="43"/>
      <c r="B59" s="8"/>
      <c r="C59" s="8"/>
      <c r="D59" s="8"/>
      <c r="E59" s="44"/>
      <c r="F59" s="44"/>
      <c r="G59" s="48" t="n">
        <f aca="false">G58+E59-F59</f>
        <v>4688.55</v>
      </c>
      <c r="J59" s="4"/>
      <c r="L59" s="4"/>
      <c r="M59" s="49"/>
      <c r="N59" s="50"/>
      <c r="O59" s="50"/>
      <c r="P59" s="51"/>
      <c r="Q59" s="51"/>
      <c r="R59" s="51"/>
      <c r="S59" s="51"/>
      <c r="T59" s="52"/>
    </row>
    <row r="60" customFormat="false" ht="13.8" hidden="false" customHeight="false" outlineLevel="0" collapsed="false">
      <c r="A60" s="43"/>
      <c r="B60" s="8"/>
      <c r="C60" s="8"/>
      <c r="D60" s="8"/>
      <c r="E60" s="44"/>
      <c r="F60" s="44"/>
      <c r="G60" s="48" t="n">
        <f aca="false">G59+E60-F60</f>
        <v>4688.55</v>
      </c>
      <c r="J60" s="4"/>
      <c r="L60" s="4"/>
      <c r="M60" s="49"/>
      <c r="N60" s="50"/>
      <c r="O60" s="50"/>
      <c r="P60" s="51"/>
      <c r="Q60" s="51"/>
      <c r="R60" s="51"/>
      <c r="S60" s="51"/>
      <c r="T60" s="53"/>
    </row>
    <row r="61" customFormat="false" ht="13.8" hidden="false" customHeight="false" outlineLevel="0" collapsed="false">
      <c r="A61" s="43"/>
      <c r="B61" s="8"/>
      <c r="C61" s="8"/>
      <c r="D61" s="8"/>
      <c r="E61" s="44"/>
      <c r="F61" s="44"/>
      <c r="G61" s="48" t="n">
        <f aca="false">G60+E61-F61</f>
        <v>4688.55</v>
      </c>
      <c r="J61" s="4"/>
      <c r="L61" s="4"/>
      <c r="M61" s="49"/>
      <c r="N61" s="50"/>
      <c r="O61" s="50"/>
      <c r="P61" s="51"/>
      <c r="Q61" s="51"/>
      <c r="R61" s="51"/>
      <c r="S61" s="51"/>
      <c r="T61" s="52"/>
    </row>
    <row r="62" customFormat="false" ht="13.8" hidden="false" customHeight="false" outlineLevel="0" collapsed="false">
      <c r="A62" s="43"/>
      <c r="B62" s="8"/>
      <c r="C62" s="8"/>
      <c r="D62" s="8"/>
      <c r="E62" s="44"/>
      <c r="F62" s="44"/>
      <c r="G62" s="48" t="n">
        <f aca="false">G61+E62-F62</f>
        <v>4688.55</v>
      </c>
      <c r="J62" s="4"/>
      <c r="L62" s="4"/>
      <c r="M62" s="49"/>
      <c r="N62" s="50"/>
      <c r="O62" s="50"/>
      <c r="P62" s="51"/>
      <c r="Q62" s="51"/>
      <c r="R62" s="51"/>
      <c r="S62" s="51"/>
      <c r="T62" s="53"/>
    </row>
    <row r="63" customFormat="false" ht="13.8" hidden="false" customHeight="false" outlineLevel="0" collapsed="false">
      <c r="A63" s="43"/>
      <c r="B63" s="8"/>
      <c r="C63" s="8"/>
      <c r="D63" s="8"/>
      <c r="E63" s="44"/>
      <c r="F63" s="44"/>
      <c r="G63" s="48" t="n">
        <f aca="false">G62+E63-F63</f>
        <v>4688.55</v>
      </c>
      <c r="J63" s="4"/>
      <c r="L63" s="4"/>
      <c r="M63" s="49"/>
      <c r="N63" s="50"/>
      <c r="O63" s="50"/>
      <c r="P63" s="51"/>
      <c r="Q63" s="51"/>
      <c r="R63" s="51"/>
      <c r="S63" s="51"/>
      <c r="T63" s="53"/>
    </row>
    <row r="64" customFormat="false" ht="13.8" hidden="false" customHeight="false" outlineLevel="0" collapsed="false">
      <c r="A64" s="43"/>
      <c r="B64" s="8"/>
      <c r="C64" s="8"/>
      <c r="D64" s="8"/>
      <c r="E64" s="44"/>
      <c r="F64" s="44"/>
      <c r="G64" s="48" t="n">
        <f aca="false">G63+E64-F64</f>
        <v>4688.55</v>
      </c>
      <c r="J64" s="4"/>
      <c r="L64" s="4"/>
      <c r="M64" s="49"/>
      <c r="N64" s="50"/>
      <c r="O64" s="50"/>
      <c r="P64" s="51"/>
      <c r="Q64" s="51"/>
      <c r="R64" s="51"/>
      <c r="S64" s="51"/>
      <c r="T64" s="53"/>
    </row>
    <row r="65" customFormat="false" ht="13.8" hidden="false" customHeight="false" outlineLevel="0" collapsed="false">
      <c r="A65" s="43"/>
      <c r="B65" s="8"/>
      <c r="C65" s="8"/>
      <c r="D65" s="8"/>
      <c r="E65" s="44"/>
      <c r="F65" s="44"/>
      <c r="G65" s="48" t="n">
        <f aca="false">G64+E65-F65</f>
        <v>4688.55</v>
      </c>
      <c r="J65" s="4"/>
      <c r="L65" s="4"/>
      <c r="M65" s="49"/>
      <c r="N65" s="50"/>
      <c r="O65" s="50"/>
      <c r="P65" s="51"/>
      <c r="Q65" s="51"/>
      <c r="R65" s="51"/>
      <c r="S65" s="51"/>
      <c r="T65" s="53"/>
    </row>
    <row r="66" customFormat="false" ht="13.8" hidden="false" customHeight="false" outlineLevel="0" collapsed="false">
      <c r="A66" s="43"/>
      <c r="B66" s="8"/>
      <c r="C66" s="8"/>
      <c r="D66" s="8"/>
      <c r="E66" s="44"/>
      <c r="F66" s="44"/>
      <c r="G66" s="48" t="n">
        <f aca="false">G65+E66-F66</f>
        <v>4688.55</v>
      </c>
      <c r="L66" s="4"/>
      <c r="M66" s="49"/>
      <c r="N66" s="50"/>
      <c r="O66" s="50"/>
      <c r="P66" s="51"/>
      <c r="Q66" s="51"/>
      <c r="R66" s="51"/>
      <c r="S66" s="51"/>
      <c r="T66" s="53"/>
    </row>
    <row r="67" customFormat="false" ht="13.8" hidden="false" customHeight="false" outlineLevel="0" collapsed="false">
      <c r="A67" s="43"/>
      <c r="B67" s="8"/>
      <c r="C67" s="8"/>
      <c r="D67" s="8"/>
      <c r="E67" s="44"/>
      <c r="F67" s="44"/>
      <c r="G67" s="48" t="n">
        <f aca="false">G66+E67-F67</f>
        <v>4688.55</v>
      </c>
      <c r="L67" s="4"/>
      <c r="M67" s="49"/>
      <c r="N67" s="50"/>
      <c r="O67" s="50"/>
      <c r="P67" s="51"/>
      <c r="Q67" s="51"/>
      <c r="R67" s="51"/>
      <c r="S67" s="51"/>
      <c r="T67" s="53"/>
    </row>
    <row r="68" customFormat="false" ht="13.8" hidden="false" customHeight="false" outlineLevel="0" collapsed="false">
      <c r="A68" s="43"/>
      <c r="B68" s="8"/>
      <c r="C68" s="8"/>
      <c r="D68" s="8"/>
      <c r="E68" s="44"/>
      <c r="F68" s="44"/>
      <c r="G68" s="48" t="n">
        <f aca="false">G67+E68-F68</f>
        <v>4688.55</v>
      </c>
      <c r="M68" s="49"/>
      <c r="N68" s="50"/>
      <c r="O68" s="50"/>
      <c r="P68" s="51"/>
      <c r="Q68" s="51"/>
      <c r="R68" s="51"/>
      <c r="S68" s="51"/>
      <c r="T68" s="53"/>
    </row>
    <row r="69" customFormat="false" ht="13.8" hidden="false" customHeight="false" outlineLevel="0" collapsed="false">
      <c r="A69" s="43"/>
      <c r="B69" s="8"/>
      <c r="C69" s="8"/>
      <c r="D69" s="8"/>
      <c r="E69" s="44"/>
      <c r="F69" s="44"/>
      <c r="G69" s="48" t="n">
        <f aca="false">G68+E69-F69</f>
        <v>4688.55</v>
      </c>
      <c r="M69" s="49"/>
      <c r="N69" s="50"/>
      <c r="O69" s="50"/>
      <c r="P69" s="51"/>
      <c r="Q69" s="51"/>
      <c r="R69" s="51"/>
      <c r="S69" s="51"/>
      <c r="T69" s="53"/>
    </row>
    <row r="70" customFormat="false" ht="13.8" hidden="false" customHeight="false" outlineLevel="0" collapsed="false">
      <c r="A70" s="43"/>
      <c r="B70" s="8"/>
      <c r="C70" s="8"/>
      <c r="D70" s="8"/>
      <c r="E70" s="44"/>
      <c r="F70" s="44"/>
      <c r="G70" s="48" t="n">
        <f aca="false">G69+E70-F70</f>
        <v>4688.55</v>
      </c>
      <c r="M70" s="49"/>
      <c r="N70" s="50"/>
      <c r="O70" s="50"/>
      <c r="P70" s="51"/>
      <c r="Q70" s="51"/>
      <c r="R70" s="51"/>
      <c r="S70" s="51"/>
      <c r="T70" s="53"/>
    </row>
    <row r="71" customFormat="false" ht="13.8" hidden="false" customHeight="false" outlineLevel="0" collapsed="false">
      <c r="A71" s="43"/>
      <c r="B71" s="8"/>
      <c r="C71" s="8"/>
      <c r="D71" s="8"/>
      <c r="E71" s="44"/>
      <c r="F71" s="44"/>
      <c r="G71" s="48" t="n">
        <f aca="false">G70+E71-F71</f>
        <v>4688.55</v>
      </c>
      <c r="M71" s="49"/>
      <c r="N71" s="50"/>
      <c r="O71" s="50"/>
      <c r="P71" s="51"/>
      <c r="Q71" s="51"/>
      <c r="R71" s="51"/>
      <c r="S71" s="51"/>
      <c r="T71" s="53"/>
    </row>
    <row r="72" customFormat="false" ht="13.8" hidden="false" customHeight="false" outlineLevel="0" collapsed="false">
      <c r="A72" s="43"/>
      <c r="B72" s="8"/>
      <c r="C72" s="8"/>
      <c r="D72" s="8"/>
      <c r="E72" s="44"/>
      <c r="F72" s="44"/>
      <c r="G72" s="48" t="n">
        <f aca="false">G71+E72-F72</f>
        <v>4688.55</v>
      </c>
      <c r="M72" s="49"/>
      <c r="N72" s="50"/>
      <c r="O72" s="50"/>
      <c r="P72" s="51"/>
      <c r="Q72" s="51"/>
      <c r="R72" s="51"/>
      <c r="S72" s="51"/>
      <c r="T72" s="53"/>
    </row>
    <row r="73" customFormat="false" ht="13.8" hidden="false" customHeight="false" outlineLevel="0" collapsed="false">
      <c r="A73" s="54"/>
      <c r="B73" s="54"/>
      <c r="C73" s="54"/>
      <c r="D73" s="54"/>
      <c r="E73" s="55"/>
      <c r="F73" s="55"/>
      <c r="G73" s="54"/>
      <c r="M73" s="49"/>
      <c r="N73" s="50"/>
      <c r="O73" s="50"/>
      <c r="P73" s="51"/>
      <c r="Q73" s="51"/>
      <c r="R73" s="51"/>
      <c r="S73" s="51"/>
      <c r="T73" s="53"/>
    </row>
    <row r="74" customFormat="false" ht="13.8" hidden="false" customHeight="false" outlineLevel="0" collapsed="false">
      <c r="A74" s="54"/>
      <c r="B74" s="54"/>
      <c r="C74" s="54"/>
      <c r="D74" s="54"/>
      <c r="E74" s="55"/>
      <c r="F74" s="55"/>
      <c r="G74" s="54"/>
      <c r="M74" s="49"/>
      <c r="N74" s="50"/>
      <c r="O74" s="50"/>
      <c r="P74" s="51"/>
      <c r="Q74" s="51"/>
      <c r="R74" s="51"/>
      <c r="S74" s="51"/>
      <c r="T74" s="53"/>
    </row>
    <row r="75" customFormat="false" ht="13.8" hidden="false" customHeight="false" outlineLevel="0" collapsed="false">
      <c r="M75" s="49"/>
      <c r="N75" s="50"/>
      <c r="O75" s="50"/>
      <c r="P75" s="51"/>
      <c r="Q75" s="51"/>
      <c r="R75" s="51"/>
      <c r="S75" s="51"/>
      <c r="T75" s="52"/>
    </row>
    <row r="76" customFormat="false" ht="15" hidden="false" customHeight="false" outlineLevel="0" collapsed="false">
      <c r="M76" s="54"/>
      <c r="N76" s="54"/>
      <c r="O76" s="54"/>
      <c r="P76" s="54"/>
      <c r="Q76" s="54"/>
      <c r="R76" s="54"/>
      <c r="S76" s="54"/>
    </row>
    <row r="80" customFormat="false" ht="15" hidden="false" customHeight="false" outlineLevel="0" collapsed="false">
      <c r="B80" s="0" t="s">
        <v>60</v>
      </c>
    </row>
    <row r="81" customFormat="false" ht="15" hidden="false" customHeight="false" outlineLevel="0" collapsed="false">
      <c r="B81" s="0" t="s">
        <v>61</v>
      </c>
      <c r="E81" s="48" t="n">
        <v>15373.88</v>
      </c>
    </row>
    <row r="84" customFormat="false" ht="15" hidden="false" customHeight="false" outlineLevel="0" collapsed="false">
      <c r="B84" s="0" t="s">
        <v>46</v>
      </c>
      <c r="G84" s="0" t="s">
        <v>62</v>
      </c>
    </row>
    <row r="89" customFormat="false" ht="15" hidden="false" customHeight="false" outlineLevel="0" collapsed="false">
      <c r="D89" s="1" t="s">
        <v>0</v>
      </c>
      <c r="E89" s="1"/>
      <c r="F89" s="1"/>
      <c r="O89" s="1" t="s">
        <v>1</v>
      </c>
      <c r="P89" s="1"/>
      <c r="Q89" s="2" t="s">
        <v>0</v>
      </c>
    </row>
    <row r="90" customFormat="false" ht="15" hidden="false" customHeight="false" outlineLevel="0" collapsed="false">
      <c r="A90" s="2" t="s">
        <v>2</v>
      </c>
      <c r="B90" s="0" t="s">
        <v>3</v>
      </c>
      <c r="N90" s="2" t="s">
        <v>2</v>
      </c>
      <c r="O90" s="0" t="s">
        <v>3</v>
      </c>
    </row>
    <row r="91" customFormat="false" ht="15" hidden="false" customHeight="false" outlineLevel="0" collapsed="false">
      <c r="A91" s="2" t="s">
        <v>4</v>
      </c>
      <c r="B91" s="3" t="n">
        <v>44986</v>
      </c>
      <c r="C91" s="3"/>
      <c r="N91" s="2" t="s">
        <v>4</v>
      </c>
      <c r="O91" s="3" t="n">
        <v>44959</v>
      </c>
    </row>
    <row r="92" customFormat="false" ht="15" hidden="false" customHeight="false" outlineLevel="0" collapsed="false">
      <c r="A92" s="2" t="s">
        <v>5</v>
      </c>
      <c r="B92" s="3" t="n">
        <v>45016</v>
      </c>
      <c r="C92" s="3"/>
      <c r="N92" s="2" t="s">
        <v>5</v>
      </c>
      <c r="O92" s="3" t="n">
        <v>44985</v>
      </c>
      <c r="R92" s="0" t="s">
        <v>6</v>
      </c>
    </row>
    <row r="93" customFormat="false" ht="15" hidden="false" customHeight="fals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customFormat="false" ht="15" hidden="false" customHeight="false" outlineLevel="0" collapsed="false">
      <c r="A94" s="5" t="s">
        <v>7</v>
      </c>
      <c r="B94" s="5" t="s">
        <v>8</v>
      </c>
      <c r="C94" s="5"/>
      <c r="D94" s="5" t="s">
        <v>9</v>
      </c>
      <c r="E94" s="5" t="s">
        <v>10</v>
      </c>
      <c r="F94" s="5" t="s">
        <v>11</v>
      </c>
      <c r="G94" s="5" t="s">
        <v>12</v>
      </c>
      <c r="H94" s="4"/>
      <c r="I94" s="4"/>
      <c r="J94" s="4"/>
      <c r="K94" s="4"/>
      <c r="L94" s="4"/>
      <c r="M94" s="6" t="s">
        <v>13</v>
      </c>
      <c r="N94" s="6" t="s">
        <v>14</v>
      </c>
      <c r="O94" s="6" t="s">
        <v>15</v>
      </c>
      <c r="P94" s="6" t="s">
        <v>16</v>
      </c>
      <c r="Q94" s="6" t="s">
        <v>17</v>
      </c>
      <c r="R94" s="6" t="s">
        <v>18</v>
      </c>
      <c r="S94" s="6" t="s">
        <v>19</v>
      </c>
    </row>
    <row r="95" customFormat="false" ht="22.5" hidden="false" customHeight="false" outlineLevel="0" collapsed="false">
      <c r="A95" s="56"/>
      <c r="B95" s="56"/>
      <c r="C95" s="56"/>
      <c r="D95" s="56" t="s">
        <v>63</v>
      </c>
      <c r="E95" s="10"/>
      <c r="F95" s="10"/>
      <c r="G95" s="57" t="n">
        <f aca="false">G72</f>
        <v>4688.55</v>
      </c>
      <c r="H95" s="4"/>
      <c r="I95" s="4"/>
      <c r="J95" s="4"/>
      <c r="K95" s="4"/>
      <c r="L95" s="4"/>
      <c r="M95" s="58"/>
      <c r="N95" s="58"/>
      <c r="O95" s="58" t="s">
        <v>21</v>
      </c>
      <c r="P95" s="58"/>
      <c r="Q95" s="58"/>
      <c r="R95" s="48" t="n">
        <v>15373.88</v>
      </c>
      <c r="S95" s="58"/>
      <c r="T95" s="14"/>
    </row>
    <row r="96" customFormat="false" ht="15" hidden="false" customHeight="false" outlineLevel="0" collapsed="false">
      <c r="A96" s="59" t="n">
        <v>44986</v>
      </c>
      <c r="B96" s="60" t="s">
        <v>23</v>
      </c>
      <c r="C96" s="60"/>
      <c r="D96" s="60"/>
      <c r="E96" s="61"/>
      <c r="F96" s="61"/>
      <c r="G96" s="9" t="n">
        <f aca="false">G95+E96-F96</f>
        <v>4688.55</v>
      </c>
      <c r="H96" s="62"/>
      <c r="I96" s="63" t="n">
        <f aca="false">FALSE()</f>
        <v>0</v>
      </c>
      <c r="J96" s="62"/>
      <c r="K96" s="62"/>
      <c r="L96" s="62"/>
      <c r="M96" s="49" t="n">
        <v>44986</v>
      </c>
      <c r="N96" s="64" t="s">
        <v>42</v>
      </c>
      <c r="O96" s="65" t="n">
        <v>1129</v>
      </c>
      <c r="P96" s="66" t="s">
        <v>64</v>
      </c>
      <c r="Q96" s="66" t="s">
        <v>65</v>
      </c>
      <c r="R96" s="67" t="s">
        <v>66</v>
      </c>
      <c r="S96" s="67" t="s">
        <v>66</v>
      </c>
      <c r="T96" s="53"/>
    </row>
    <row r="97" customFormat="false" ht="15" hidden="false" customHeight="false" outlineLevel="0" collapsed="false">
      <c r="A97" s="59" t="n">
        <v>44987</v>
      </c>
      <c r="B97" s="60" t="s">
        <v>23</v>
      </c>
      <c r="C97" s="60"/>
      <c r="D97" s="60"/>
      <c r="E97" s="61"/>
      <c r="F97" s="61"/>
      <c r="G97" s="9" t="n">
        <f aca="false">G96+E97-F97</f>
        <v>4688.55</v>
      </c>
      <c r="H97" s="62"/>
      <c r="I97" s="63" t="n">
        <f aca="false">FALSE()</f>
        <v>0</v>
      </c>
      <c r="J97" s="62"/>
      <c r="K97" s="62"/>
      <c r="L97" s="62"/>
      <c r="M97" s="68" t="n">
        <v>44986</v>
      </c>
      <c r="N97" s="64" t="s">
        <v>42</v>
      </c>
      <c r="O97" s="65" t="n">
        <v>1128</v>
      </c>
      <c r="P97" s="66" t="s">
        <v>67</v>
      </c>
      <c r="Q97" s="66" t="s">
        <v>65</v>
      </c>
      <c r="R97" s="67" t="s">
        <v>68</v>
      </c>
      <c r="S97" s="67" t="s">
        <v>68</v>
      </c>
      <c r="T97" s="53"/>
    </row>
    <row r="98" customFormat="false" ht="15" hidden="false" customHeight="false" outlineLevel="0" collapsed="false">
      <c r="A98" s="59" t="n">
        <v>44959</v>
      </c>
      <c r="B98" s="60" t="s">
        <v>30</v>
      </c>
      <c r="C98" s="60"/>
      <c r="D98" s="60"/>
      <c r="E98" s="61"/>
      <c r="F98" s="61"/>
      <c r="G98" s="9" t="n">
        <f aca="false">G97+E98-F98</f>
        <v>4688.55</v>
      </c>
      <c r="H98" s="62"/>
      <c r="I98" s="63" t="n">
        <f aca="false">FALSE()</f>
        <v>0</v>
      </c>
      <c r="J98" s="62"/>
      <c r="K98" s="62"/>
      <c r="L98" s="62"/>
      <c r="M98" s="68" t="n">
        <v>44987</v>
      </c>
      <c r="N98" s="64" t="s">
        <v>32</v>
      </c>
      <c r="O98" s="65" t="n">
        <v>226</v>
      </c>
      <c r="P98" s="66" t="s">
        <v>65</v>
      </c>
      <c r="Q98" s="66" t="s">
        <v>69</v>
      </c>
      <c r="R98" s="67" t="s">
        <v>70</v>
      </c>
      <c r="S98" s="67" t="s">
        <v>70</v>
      </c>
      <c r="T98" s="53"/>
    </row>
    <row r="99" customFormat="false" ht="15" hidden="false" customHeight="false" outlineLevel="0" collapsed="false">
      <c r="A99" s="59" t="n">
        <v>44959</v>
      </c>
      <c r="B99" s="60" t="s">
        <v>30</v>
      </c>
      <c r="C99" s="60"/>
      <c r="D99" s="60"/>
      <c r="E99" s="61"/>
      <c r="F99" s="61"/>
      <c r="G99" s="9" t="n">
        <f aca="false">G98+E99-F99</f>
        <v>4688.55</v>
      </c>
      <c r="H99" s="62"/>
      <c r="I99" s="63" t="n">
        <f aca="false">FALSE()</f>
        <v>0</v>
      </c>
      <c r="J99" s="62"/>
      <c r="K99" s="62"/>
      <c r="L99" s="62"/>
      <c r="M99" s="68" t="n">
        <v>44987</v>
      </c>
      <c r="N99" s="64" t="s">
        <v>32</v>
      </c>
      <c r="O99" s="65" t="n">
        <v>226</v>
      </c>
      <c r="P99" s="66" t="s">
        <v>65</v>
      </c>
      <c r="Q99" s="66" t="s">
        <v>71</v>
      </c>
      <c r="R99" s="67" t="s">
        <v>72</v>
      </c>
      <c r="S99" s="67" t="s">
        <v>72</v>
      </c>
      <c r="T99" s="53"/>
    </row>
    <row r="100" customFormat="false" ht="15" hidden="false" customHeight="false" outlineLevel="0" collapsed="false">
      <c r="A100" s="59" t="n">
        <v>44987</v>
      </c>
      <c r="B100" s="60" t="s">
        <v>23</v>
      </c>
      <c r="C100" s="60"/>
      <c r="D100" s="60"/>
      <c r="E100" s="61"/>
      <c r="F100" s="61"/>
      <c r="G100" s="9" t="n">
        <f aca="false">G99+E100-F100</f>
        <v>4688.55</v>
      </c>
      <c r="H100" s="62"/>
      <c r="I100" s="63" t="n">
        <f aca="false">FALSE()</f>
        <v>0</v>
      </c>
      <c r="J100" s="62"/>
      <c r="K100" s="62"/>
      <c r="L100" s="62"/>
      <c r="M100" s="68" t="n">
        <v>44987</v>
      </c>
      <c r="N100" s="64" t="s">
        <v>42</v>
      </c>
      <c r="O100" s="65" t="n">
        <v>1130</v>
      </c>
      <c r="P100" s="66" t="s">
        <v>73</v>
      </c>
      <c r="Q100" s="66" t="s">
        <v>65</v>
      </c>
      <c r="R100" s="67" t="s">
        <v>74</v>
      </c>
      <c r="S100" s="67" t="s">
        <v>74</v>
      </c>
      <c r="T100" s="53"/>
    </row>
    <row r="101" customFormat="false" ht="15" hidden="false" customHeight="false" outlineLevel="0" collapsed="false">
      <c r="A101" s="59" t="n">
        <v>44987</v>
      </c>
      <c r="B101" s="60" t="s">
        <v>23</v>
      </c>
      <c r="C101" s="60"/>
      <c r="D101" s="60"/>
      <c r="E101" s="61"/>
      <c r="F101" s="61"/>
      <c r="G101" s="9" t="n">
        <f aca="false">G100+E101-F101</f>
        <v>4688.55</v>
      </c>
      <c r="H101" s="62"/>
      <c r="I101" s="63" t="n">
        <f aca="false">FALSE()</f>
        <v>0</v>
      </c>
      <c r="J101" s="62"/>
      <c r="K101" s="62"/>
      <c r="L101" s="62"/>
      <c r="M101" s="68" t="n">
        <v>44987</v>
      </c>
      <c r="N101" s="64" t="s">
        <v>42</v>
      </c>
      <c r="O101" s="65" t="n">
        <v>1137</v>
      </c>
      <c r="P101" s="66" t="s">
        <v>75</v>
      </c>
      <c r="Q101" s="66" t="s">
        <v>65</v>
      </c>
      <c r="R101" s="67" t="s">
        <v>76</v>
      </c>
      <c r="S101" s="67" t="s">
        <v>76</v>
      </c>
      <c r="T101" s="53"/>
    </row>
    <row r="102" customFormat="false" ht="15" hidden="false" customHeight="false" outlineLevel="0" collapsed="false">
      <c r="A102" s="59" t="n">
        <v>44987</v>
      </c>
      <c r="B102" s="60" t="s">
        <v>23</v>
      </c>
      <c r="C102" s="60"/>
      <c r="D102" s="60"/>
      <c r="E102" s="61"/>
      <c r="F102" s="61"/>
      <c r="G102" s="9" t="n">
        <f aca="false">G101+E102-F102</f>
        <v>4688.55</v>
      </c>
      <c r="H102" s="62"/>
      <c r="I102" s="63" t="n">
        <f aca="false">FALSE()</f>
        <v>0</v>
      </c>
      <c r="J102" s="62"/>
      <c r="K102" s="62"/>
      <c r="L102" s="62"/>
      <c r="M102" s="68" t="n">
        <v>44987</v>
      </c>
      <c r="N102" s="64" t="s">
        <v>42</v>
      </c>
      <c r="O102" s="65" t="n">
        <v>1138</v>
      </c>
      <c r="P102" s="66" t="s">
        <v>77</v>
      </c>
      <c r="Q102" s="66" t="s">
        <v>65</v>
      </c>
      <c r="R102" s="67" t="s">
        <v>78</v>
      </c>
      <c r="S102" s="67" t="s">
        <v>78</v>
      </c>
      <c r="T102" s="53"/>
    </row>
    <row r="103" customFormat="false" ht="15" hidden="false" customHeight="false" outlineLevel="0" collapsed="false">
      <c r="A103" s="59" t="n">
        <v>44987</v>
      </c>
      <c r="B103" s="60" t="s">
        <v>23</v>
      </c>
      <c r="C103" s="60"/>
      <c r="D103" s="60"/>
      <c r="E103" s="61"/>
      <c r="F103" s="61"/>
      <c r="G103" s="9" t="n">
        <f aca="false">G102+E103-F103</f>
        <v>4688.55</v>
      </c>
      <c r="H103" s="62"/>
      <c r="I103" s="63" t="n">
        <f aca="false">FALSE()</f>
        <v>0</v>
      </c>
      <c r="J103" s="62"/>
      <c r="K103" s="62"/>
      <c r="L103" s="62"/>
      <c r="M103" s="68" t="n">
        <v>44987</v>
      </c>
      <c r="N103" s="64" t="s">
        <v>42</v>
      </c>
      <c r="O103" s="65" t="n">
        <v>1131</v>
      </c>
      <c r="P103" s="66" t="s">
        <v>79</v>
      </c>
      <c r="Q103" s="66" t="s">
        <v>65</v>
      </c>
      <c r="R103" s="67" t="s">
        <v>80</v>
      </c>
      <c r="S103" s="67" t="s">
        <v>80</v>
      </c>
      <c r="T103" s="53"/>
    </row>
    <row r="104" customFormat="false" ht="15" hidden="false" customHeight="false" outlineLevel="0" collapsed="false">
      <c r="A104" s="59" t="n">
        <v>44987</v>
      </c>
      <c r="B104" s="60" t="s">
        <v>23</v>
      </c>
      <c r="C104" s="60"/>
      <c r="D104" s="60"/>
      <c r="E104" s="61"/>
      <c r="F104" s="61"/>
      <c r="G104" s="9" t="n">
        <f aca="false">G103+E104-F104</f>
        <v>4688.55</v>
      </c>
      <c r="H104" s="62"/>
      <c r="I104" s="63" t="n">
        <f aca="false">FALSE()</f>
        <v>0</v>
      </c>
      <c r="J104" s="62"/>
      <c r="K104" s="62"/>
      <c r="L104" s="62"/>
      <c r="M104" s="68" t="n">
        <v>44988</v>
      </c>
      <c r="N104" s="64" t="s">
        <v>81</v>
      </c>
      <c r="O104" s="65" t="n">
        <v>1134</v>
      </c>
      <c r="P104" s="66" t="s">
        <v>82</v>
      </c>
      <c r="Q104" s="66" t="s">
        <v>65</v>
      </c>
      <c r="R104" s="67" t="s">
        <v>83</v>
      </c>
      <c r="S104" s="67" t="s">
        <v>83</v>
      </c>
      <c r="T104" s="53"/>
    </row>
    <row r="105" customFormat="false" ht="15" hidden="false" customHeight="false" outlineLevel="0" collapsed="false">
      <c r="A105" s="59" t="n">
        <v>44987</v>
      </c>
      <c r="B105" s="60" t="s">
        <v>23</v>
      </c>
      <c r="C105" s="60"/>
      <c r="D105" s="60"/>
      <c r="E105" s="61"/>
      <c r="F105" s="61"/>
      <c r="G105" s="9" t="n">
        <f aca="false">G104+E105-F105</f>
        <v>4688.55</v>
      </c>
      <c r="H105" s="62"/>
      <c r="I105" s="63" t="n">
        <f aca="false">FALSE()</f>
        <v>0</v>
      </c>
      <c r="J105" s="62"/>
      <c r="K105" s="62"/>
      <c r="L105" s="62"/>
      <c r="M105" s="68" t="n">
        <v>44988</v>
      </c>
      <c r="N105" s="64" t="s">
        <v>81</v>
      </c>
      <c r="O105" s="65" t="n">
        <v>1136</v>
      </c>
      <c r="P105" s="66" t="s">
        <v>67</v>
      </c>
      <c r="Q105" s="66" t="s">
        <v>65</v>
      </c>
      <c r="R105" s="67" t="s">
        <v>84</v>
      </c>
      <c r="S105" s="67" t="s">
        <v>84</v>
      </c>
      <c r="T105" s="52"/>
    </row>
    <row r="106" customFormat="false" ht="15" hidden="false" customHeight="false" outlineLevel="0" collapsed="false">
      <c r="A106" s="59" t="n">
        <v>44987</v>
      </c>
      <c r="B106" s="60" t="s">
        <v>23</v>
      </c>
      <c r="C106" s="60"/>
      <c r="D106" s="60"/>
      <c r="E106" s="61"/>
      <c r="F106" s="61"/>
      <c r="G106" s="9" t="n">
        <f aca="false">G105+E106-F106</f>
        <v>4688.55</v>
      </c>
      <c r="H106" s="62"/>
      <c r="I106" s="63" t="n">
        <f aca="false">FALSE()</f>
        <v>0</v>
      </c>
      <c r="J106" s="62"/>
      <c r="K106" s="62"/>
      <c r="L106" s="62"/>
      <c r="M106" s="68" t="n">
        <v>44988</v>
      </c>
      <c r="N106" s="64" t="s">
        <v>81</v>
      </c>
      <c r="O106" s="65" t="n">
        <v>1141</v>
      </c>
      <c r="P106" s="66" t="s">
        <v>85</v>
      </c>
      <c r="Q106" s="66" t="s">
        <v>65</v>
      </c>
      <c r="R106" s="67" t="s">
        <v>86</v>
      </c>
      <c r="S106" s="67" t="s">
        <v>86</v>
      </c>
      <c r="T106" s="53"/>
    </row>
    <row r="107" customFormat="false" ht="15" hidden="false" customHeight="false" outlineLevel="0" collapsed="false">
      <c r="A107" s="59" t="n">
        <v>44987</v>
      </c>
      <c r="B107" s="60" t="s">
        <v>23</v>
      </c>
      <c r="C107" s="60"/>
      <c r="D107" s="60"/>
      <c r="E107" s="61"/>
      <c r="F107" s="61"/>
      <c r="G107" s="9" t="n">
        <f aca="false">G106+E107-F107</f>
        <v>4688.55</v>
      </c>
      <c r="H107" s="62"/>
      <c r="I107" s="63" t="n">
        <f aca="false">FALSE()</f>
        <v>0</v>
      </c>
      <c r="J107" s="62"/>
      <c r="K107" s="62"/>
      <c r="L107" s="62"/>
      <c r="M107" s="68" t="n">
        <v>44988</v>
      </c>
      <c r="N107" s="64" t="s">
        <v>42</v>
      </c>
      <c r="O107" s="65" t="n">
        <v>1139</v>
      </c>
      <c r="P107" s="66" t="s">
        <v>87</v>
      </c>
      <c r="Q107" s="66" t="s">
        <v>65</v>
      </c>
      <c r="R107" s="67" t="s">
        <v>88</v>
      </c>
      <c r="S107" s="67" t="s">
        <v>88</v>
      </c>
      <c r="T107" s="53"/>
    </row>
    <row r="108" customFormat="false" ht="15" hidden="false" customHeight="false" outlineLevel="0" collapsed="false">
      <c r="A108" s="59" t="n">
        <v>44987</v>
      </c>
      <c r="B108" s="60" t="s">
        <v>23</v>
      </c>
      <c r="C108" s="60"/>
      <c r="D108" s="60"/>
      <c r="E108" s="61"/>
      <c r="F108" s="61"/>
      <c r="G108" s="9" t="n">
        <f aca="false">G107+E108-F108</f>
        <v>4688.55</v>
      </c>
      <c r="H108" s="62"/>
      <c r="I108" s="63" t="n">
        <f aca="false">FALSE()</f>
        <v>0</v>
      </c>
      <c r="J108" s="62"/>
      <c r="K108" s="62"/>
      <c r="L108" s="62"/>
      <c r="M108" s="68" t="n">
        <v>44988</v>
      </c>
      <c r="N108" s="64" t="s">
        <v>42</v>
      </c>
      <c r="O108" s="65" t="n">
        <v>1133</v>
      </c>
      <c r="P108" s="66" t="s">
        <v>89</v>
      </c>
      <c r="Q108" s="66" t="s">
        <v>65</v>
      </c>
      <c r="R108" s="67" t="s">
        <v>90</v>
      </c>
      <c r="S108" s="67" t="s">
        <v>90</v>
      </c>
      <c r="T108" s="53"/>
    </row>
    <row r="109" customFormat="false" ht="15" hidden="false" customHeight="false" outlineLevel="0" collapsed="false">
      <c r="A109" s="59" t="n">
        <v>44987</v>
      </c>
      <c r="B109" s="60" t="s">
        <v>23</v>
      </c>
      <c r="C109" s="69"/>
      <c r="D109" s="60"/>
      <c r="E109" s="61"/>
      <c r="F109" s="61"/>
      <c r="G109" s="9" t="n">
        <f aca="false">G108+E109-F109</f>
        <v>4688.55</v>
      </c>
      <c r="H109" s="62"/>
      <c r="I109" s="63" t="n">
        <f aca="false">FALSE()</f>
        <v>0</v>
      </c>
      <c r="J109" s="62"/>
      <c r="K109" s="62"/>
      <c r="L109" s="62"/>
      <c r="M109" s="68" t="n">
        <v>44988</v>
      </c>
      <c r="N109" s="64" t="s">
        <v>42</v>
      </c>
      <c r="O109" s="65" t="n">
        <v>1132</v>
      </c>
      <c r="P109" s="66" t="s">
        <v>75</v>
      </c>
      <c r="Q109" s="66" t="s">
        <v>65</v>
      </c>
      <c r="R109" s="67" t="s">
        <v>91</v>
      </c>
      <c r="S109" s="67" t="s">
        <v>91</v>
      </c>
      <c r="T109" s="53"/>
    </row>
    <row r="110" customFormat="false" ht="15" hidden="false" customHeight="false" outlineLevel="0" collapsed="false">
      <c r="A110" s="59" t="n">
        <v>44988</v>
      </c>
      <c r="B110" s="60" t="s">
        <v>23</v>
      </c>
      <c r="C110" s="60"/>
      <c r="D110" s="60"/>
      <c r="E110" s="61"/>
      <c r="F110" s="61"/>
      <c r="G110" s="9" t="n">
        <f aca="false">G109+E110-F110</f>
        <v>4688.55</v>
      </c>
      <c r="H110" s="62"/>
      <c r="I110" s="63" t="n">
        <f aca="false">FALSE()</f>
        <v>0</v>
      </c>
      <c r="J110" s="62"/>
      <c r="K110" s="62"/>
      <c r="L110" s="62"/>
      <c r="M110" s="68" t="n">
        <v>44988</v>
      </c>
      <c r="N110" s="64" t="s">
        <v>42</v>
      </c>
      <c r="O110" s="65" t="n">
        <v>1143</v>
      </c>
      <c r="P110" s="66" t="s">
        <v>92</v>
      </c>
      <c r="Q110" s="66" t="s">
        <v>65</v>
      </c>
      <c r="R110" s="67" t="s">
        <v>93</v>
      </c>
      <c r="S110" s="67" t="s">
        <v>93</v>
      </c>
      <c r="T110" s="53"/>
    </row>
    <row r="111" customFormat="false" ht="15" hidden="false" customHeight="false" outlineLevel="0" collapsed="false">
      <c r="A111" s="59" t="n">
        <v>44991</v>
      </c>
      <c r="B111" s="60" t="s">
        <v>30</v>
      </c>
      <c r="C111" s="60"/>
      <c r="D111" s="60"/>
      <c r="E111" s="61"/>
      <c r="F111" s="61"/>
      <c r="G111" s="9" t="n">
        <f aca="false">G110+E111-F111</f>
        <v>4688.55</v>
      </c>
      <c r="H111" s="62"/>
      <c r="I111" s="63" t="n">
        <f aca="false">FALSE()</f>
        <v>0</v>
      </c>
      <c r="J111" s="62"/>
      <c r="K111" s="62"/>
      <c r="L111" s="62"/>
      <c r="M111" s="68" t="n">
        <v>44991</v>
      </c>
      <c r="N111" s="64" t="s">
        <v>32</v>
      </c>
      <c r="O111" s="65" t="n">
        <v>226</v>
      </c>
      <c r="P111" s="66" t="s">
        <v>65</v>
      </c>
      <c r="Q111" s="66" t="s">
        <v>94</v>
      </c>
      <c r="R111" s="67" t="s">
        <v>95</v>
      </c>
      <c r="S111" s="67" t="s">
        <v>95</v>
      </c>
      <c r="T111" s="53"/>
    </row>
    <row r="112" customFormat="false" ht="15" hidden="false" customHeight="false" outlineLevel="0" collapsed="false">
      <c r="A112" s="59" t="n">
        <v>44991</v>
      </c>
      <c r="B112" s="60" t="s">
        <v>30</v>
      </c>
      <c r="C112" s="60"/>
      <c r="D112" s="60"/>
      <c r="E112" s="61"/>
      <c r="F112" s="61"/>
      <c r="G112" s="9" t="n">
        <f aca="false">G111+E112-F112</f>
        <v>4688.55</v>
      </c>
      <c r="H112" s="62"/>
      <c r="I112" s="63" t="n">
        <f aca="false">FALSE()</f>
        <v>0</v>
      </c>
      <c r="J112" s="62"/>
      <c r="K112" s="62"/>
      <c r="L112" s="62"/>
      <c r="M112" s="68" t="n">
        <v>44991</v>
      </c>
      <c r="N112" s="64" t="s">
        <v>51</v>
      </c>
      <c r="O112" s="65" t="n">
        <v>1</v>
      </c>
      <c r="P112" s="66" t="s">
        <v>65</v>
      </c>
      <c r="Q112" s="66" t="s">
        <v>96</v>
      </c>
      <c r="R112" s="67" t="s">
        <v>95</v>
      </c>
      <c r="S112" s="67" t="s">
        <v>97</v>
      </c>
      <c r="T112" s="53"/>
    </row>
    <row r="113" customFormat="false" ht="15" hidden="false" customHeight="false" outlineLevel="0" collapsed="false">
      <c r="A113" s="59" t="n">
        <v>44991</v>
      </c>
      <c r="B113" s="60" t="s">
        <v>23</v>
      </c>
      <c r="C113" s="60"/>
      <c r="D113" s="60"/>
      <c r="E113" s="61"/>
      <c r="F113" s="61"/>
      <c r="G113" s="9" t="n">
        <f aca="false">G112+E113-F113</f>
        <v>4688.55</v>
      </c>
      <c r="H113" s="62"/>
      <c r="I113" s="63" t="n">
        <f aca="false">FALSE()</f>
        <v>0</v>
      </c>
      <c r="J113" s="62"/>
      <c r="K113" s="62"/>
      <c r="L113" s="62"/>
      <c r="M113" s="68" t="n">
        <v>44991</v>
      </c>
      <c r="N113" s="64" t="s">
        <v>42</v>
      </c>
      <c r="O113" s="65" t="n">
        <v>1144</v>
      </c>
      <c r="P113" s="66" t="s">
        <v>67</v>
      </c>
      <c r="Q113" s="66" t="s">
        <v>65</v>
      </c>
      <c r="R113" s="67" t="s">
        <v>98</v>
      </c>
      <c r="S113" s="67" t="s">
        <v>99</v>
      </c>
      <c r="T113" s="53"/>
    </row>
    <row r="114" customFormat="false" ht="15" hidden="false" customHeight="false" outlineLevel="0" collapsed="false">
      <c r="A114" s="59" t="n">
        <v>44992</v>
      </c>
      <c r="B114" s="60" t="s">
        <v>30</v>
      </c>
      <c r="C114" s="60"/>
      <c r="D114" s="60"/>
      <c r="E114" s="61"/>
      <c r="F114" s="61"/>
      <c r="G114" s="9" t="n">
        <f aca="false">G113+E114-F114</f>
        <v>4688.55</v>
      </c>
      <c r="H114" s="62"/>
      <c r="I114" s="63"/>
      <c r="J114" s="62"/>
      <c r="K114" s="62"/>
      <c r="L114" s="62"/>
      <c r="M114" s="68" t="n">
        <v>44992</v>
      </c>
      <c r="N114" s="64" t="s">
        <v>32</v>
      </c>
      <c r="O114" s="65" t="n">
        <v>226</v>
      </c>
      <c r="P114" s="66" t="s">
        <v>65</v>
      </c>
      <c r="Q114" s="66" t="s">
        <v>100</v>
      </c>
      <c r="R114" s="67" t="s">
        <v>101</v>
      </c>
      <c r="S114" s="67" t="s">
        <v>102</v>
      </c>
      <c r="T114" s="53"/>
    </row>
    <row r="115" customFormat="false" ht="15" hidden="false" customHeight="false" outlineLevel="0" collapsed="false">
      <c r="A115" s="59" t="n">
        <v>44992</v>
      </c>
      <c r="B115" s="60" t="s">
        <v>23</v>
      </c>
      <c r="C115" s="60"/>
      <c r="D115" s="60"/>
      <c r="E115" s="61"/>
      <c r="F115" s="61"/>
      <c r="G115" s="61" t="n">
        <f aca="false">G114+E115-F115</f>
        <v>4688.55</v>
      </c>
      <c r="H115" s="52"/>
      <c r="I115" s="52"/>
      <c r="J115" s="62"/>
      <c r="K115" s="62"/>
      <c r="L115" s="62"/>
      <c r="M115" s="68" t="n">
        <v>44992</v>
      </c>
      <c r="N115" s="64" t="s">
        <v>42</v>
      </c>
      <c r="O115" s="65" t="n">
        <v>1145</v>
      </c>
      <c r="P115" s="66" t="s">
        <v>103</v>
      </c>
      <c r="Q115" s="66" t="s">
        <v>65</v>
      </c>
      <c r="R115" s="67" t="s">
        <v>104</v>
      </c>
      <c r="S115" s="67" t="s">
        <v>105</v>
      </c>
      <c r="T115" s="53"/>
    </row>
    <row r="116" customFormat="false" ht="15" hidden="false" customHeight="false" outlineLevel="0" collapsed="false">
      <c r="A116" s="59" t="n">
        <v>44992</v>
      </c>
      <c r="B116" s="60" t="s">
        <v>23</v>
      </c>
      <c r="C116" s="60"/>
      <c r="D116" s="60"/>
      <c r="E116" s="61"/>
      <c r="F116" s="61"/>
      <c r="G116" s="9" t="n">
        <f aca="false">G115+E116-F116</f>
        <v>4688.55</v>
      </c>
      <c r="H116" s="52"/>
      <c r="I116" s="52"/>
      <c r="J116" s="62"/>
      <c r="K116" s="62"/>
      <c r="L116" s="62"/>
      <c r="M116" s="68" t="n">
        <v>44992</v>
      </c>
      <c r="N116" s="64" t="s">
        <v>38</v>
      </c>
      <c r="O116" s="65" t="n">
        <v>0</v>
      </c>
      <c r="P116" s="66" t="s">
        <v>106</v>
      </c>
      <c r="Q116" s="66" t="s">
        <v>65</v>
      </c>
      <c r="R116" s="67" t="s">
        <v>107</v>
      </c>
      <c r="S116" s="67" t="s">
        <v>108</v>
      </c>
      <c r="T116" s="53"/>
    </row>
    <row r="117" customFormat="false" ht="15" hidden="false" customHeight="false" outlineLevel="0" collapsed="false">
      <c r="A117" s="59" t="n">
        <v>44992</v>
      </c>
      <c r="B117" s="60" t="s">
        <v>23</v>
      </c>
      <c r="C117" s="60"/>
      <c r="D117" s="60"/>
      <c r="E117" s="61"/>
      <c r="F117" s="61"/>
      <c r="G117" s="9" t="n">
        <f aca="false">G116+E117-F117</f>
        <v>4688.55</v>
      </c>
      <c r="H117" s="52"/>
      <c r="I117" s="52"/>
      <c r="J117" s="62"/>
      <c r="K117" s="62"/>
      <c r="L117" s="62"/>
      <c r="M117" s="68" t="n">
        <v>44992</v>
      </c>
      <c r="N117" s="64" t="s">
        <v>25</v>
      </c>
      <c r="O117" s="65" t="n">
        <v>282</v>
      </c>
      <c r="P117" s="66" t="s">
        <v>109</v>
      </c>
      <c r="Q117" s="66" t="s">
        <v>65</v>
      </c>
      <c r="R117" s="67" t="s">
        <v>110</v>
      </c>
      <c r="S117" s="67" t="s">
        <v>111</v>
      </c>
      <c r="T117" s="53"/>
    </row>
    <row r="118" customFormat="false" ht="15" hidden="false" customHeight="false" outlineLevel="0" collapsed="false">
      <c r="A118" s="59" t="n">
        <v>44993</v>
      </c>
      <c r="B118" s="60" t="s">
        <v>23</v>
      </c>
      <c r="C118" s="60"/>
      <c r="D118" s="60"/>
      <c r="E118" s="61"/>
      <c r="F118" s="61"/>
      <c r="G118" s="9" t="n">
        <f aca="false">G117+E118-F118</f>
        <v>4688.55</v>
      </c>
      <c r="H118" s="52"/>
      <c r="I118" s="52"/>
      <c r="J118" s="62"/>
      <c r="K118" s="62"/>
      <c r="L118" s="62"/>
      <c r="M118" s="68" t="n">
        <v>44993</v>
      </c>
      <c r="N118" s="64" t="s">
        <v>42</v>
      </c>
      <c r="O118" s="65" t="n">
        <v>1147</v>
      </c>
      <c r="P118" s="66" t="s">
        <v>112</v>
      </c>
      <c r="Q118" s="66" t="s">
        <v>65</v>
      </c>
      <c r="R118" s="67" t="s">
        <v>113</v>
      </c>
      <c r="S118" s="67" t="s">
        <v>113</v>
      </c>
      <c r="T118" s="53"/>
    </row>
    <row r="119" customFormat="false" ht="15" hidden="false" customHeight="false" outlineLevel="0" collapsed="false">
      <c r="A119" s="59" t="n">
        <v>44994</v>
      </c>
      <c r="B119" s="60" t="s">
        <v>23</v>
      </c>
      <c r="C119" s="60"/>
      <c r="D119" s="60"/>
      <c r="E119" s="61"/>
      <c r="F119" s="61"/>
      <c r="G119" s="9" t="n">
        <f aca="false">G118+E119-F119</f>
        <v>4688.55</v>
      </c>
      <c r="H119" s="52"/>
      <c r="I119" s="52"/>
      <c r="J119" s="62"/>
      <c r="K119" s="62"/>
      <c r="L119" s="62"/>
      <c r="M119" s="68" t="n">
        <v>44993</v>
      </c>
      <c r="N119" s="64" t="s">
        <v>42</v>
      </c>
      <c r="O119" s="65" t="n">
        <v>1146</v>
      </c>
      <c r="P119" s="66" t="s">
        <v>114</v>
      </c>
      <c r="Q119" s="66" t="s">
        <v>65</v>
      </c>
      <c r="R119" s="67" t="s">
        <v>115</v>
      </c>
      <c r="S119" s="67" t="s">
        <v>115</v>
      </c>
      <c r="T119" s="53"/>
    </row>
    <row r="120" customFormat="false" ht="15" hidden="false" customHeight="false" outlineLevel="0" collapsed="false">
      <c r="A120" s="59" t="n">
        <v>44994</v>
      </c>
      <c r="B120" s="60" t="s">
        <v>23</v>
      </c>
      <c r="C120" s="60"/>
      <c r="D120" s="60"/>
      <c r="E120" s="61"/>
      <c r="F120" s="61"/>
      <c r="G120" s="9" t="n">
        <f aca="false">G119+E120-F120</f>
        <v>4688.55</v>
      </c>
      <c r="H120" s="52"/>
      <c r="I120" s="52"/>
      <c r="J120" s="62"/>
      <c r="K120" s="62"/>
      <c r="L120" s="62"/>
      <c r="M120" s="68" t="n">
        <v>44994</v>
      </c>
      <c r="N120" s="64" t="s">
        <v>42</v>
      </c>
      <c r="O120" s="65" t="n">
        <v>1148</v>
      </c>
      <c r="P120" s="66" t="s">
        <v>116</v>
      </c>
      <c r="Q120" s="66" t="s">
        <v>65</v>
      </c>
      <c r="R120" s="67" t="s">
        <v>117</v>
      </c>
      <c r="S120" s="67" t="s">
        <v>117</v>
      </c>
      <c r="T120" s="53"/>
    </row>
    <row r="121" customFormat="false" ht="15" hidden="false" customHeight="false" outlineLevel="0" collapsed="false">
      <c r="A121" s="70" t="n">
        <v>44994</v>
      </c>
      <c r="B121" s="71" t="s">
        <v>23</v>
      </c>
      <c r="C121" s="71"/>
      <c r="D121" s="71"/>
      <c r="E121" s="72"/>
      <c r="F121" s="72"/>
      <c r="G121" s="9" t="n">
        <f aca="false">G120+E121-F121</f>
        <v>4688.55</v>
      </c>
      <c r="H121" s="52"/>
      <c r="I121" s="52"/>
      <c r="J121" s="62"/>
      <c r="K121" s="62"/>
      <c r="L121" s="62"/>
      <c r="M121" s="68" t="n">
        <v>44994</v>
      </c>
      <c r="N121" s="64" t="s">
        <v>38</v>
      </c>
      <c r="O121" s="65" t="n">
        <v>0</v>
      </c>
      <c r="P121" s="66" t="s">
        <v>118</v>
      </c>
      <c r="Q121" s="66" t="s">
        <v>65</v>
      </c>
      <c r="R121" s="67" t="s">
        <v>119</v>
      </c>
      <c r="S121" s="67" t="s">
        <v>119</v>
      </c>
      <c r="T121" s="53"/>
    </row>
    <row r="122" customFormat="false" ht="15" hidden="false" customHeight="false" outlineLevel="0" collapsed="false">
      <c r="A122" s="59" t="n">
        <v>44994</v>
      </c>
      <c r="B122" s="60" t="s">
        <v>23</v>
      </c>
      <c r="C122" s="60"/>
      <c r="D122" s="60"/>
      <c r="E122" s="61"/>
      <c r="F122" s="61"/>
      <c r="G122" s="9" t="n">
        <f aca="false">G121+E122-F122</f>
        <v>4688.55</v>
      </c>
      <c r="H122" s="52"/>
      <c r="I122" s="52"/>
      <c r="J122" s="62"/>
      <c r="K122" s="62"/>
      <c r="L122" s="62"/>
      <c r="M122" s="68" t="n">
        <v>44994</v>
      </c>
      <c r="N122" s="64" t="s">
        <v>25</v>
      </c>
      <c r="O122" s="65" t="n">
        <v>282</v>
      </c>
      <c r="P122" s="66" t="s">
        <v>109</v>
      </c>
      <c r="Q122" s="66" t="s">
        <v>65</v>
      </c>
      <c r="R122" s="67" t="s">
        <v>120</v>
      </c>
      <c r="S122" s="67" t="s">
        <v>120</v>
      </c>
      <c r="T122" s="53"/>
    </row>
    <row r="123" customFormat="false" ht="15" hidden="false" customHeight="false" outlineLevel="0" collapsed="false">
      <c r="A123" s="59" t="n">
        <v>44994</v>
      </c>
      <c r="B123" s="60" t="s">
        <v>23</v>
      </c>
      <c r="C123" s="60"/>
      <c r="D123" s="60"/>
      <c r="E123" s="60"/>
      <c r="F123" s="61"/>
      <c r="G123" s="9" t="n">
        <f aca="false">G122+E123-F123</f>
        <v>4688.55</v>
      </c>
      <c r="H123" s="52"/>
      <c r="I123" s="52"/>
      <c r="J123" s="62"/>
      <c r="K123" s="62"/>
      <c r="L123" s="62"/>
      <c r="M123" s="68" t="n">
        <v>44995</v>
      </c>
      <c r="N123" s="64" t="s">
        <v>42</v>
      </c>
      <c r="O123" s="65" t="n">
        <v>1154</v>
      </c>
      <c r="P123" s="66" t="s">
        <v>121</v>
      </c>
      <c r="Q123" s="66" t="s">
        <v>65</v>
      </c>
      <c r="R123" s="67" t="s">
        <v>122</v>
      </c>
      <c r="S123" s="67" t="s">
        <v>122</v>
      </c>
      <c r="T123" s="53"/>
    </row>
    <row r="124" customFormat="false" ht="15" hidden="false" customHeight="false" outlineLevel="0" collapsed="false">
      <c r="A124" s="59" t="n">
        <v>44995</v>
      </c>
      <c r="B124" s="60" t="s">
        <v>30</v>
      </c>
      <c r="C124" s="60"/>
      <c r="D124" s="60"/>
      <c r="E124" s="60"/>
      <c r="F124" s="61"/>
      <c r="G124" s="9" t="n">
        <f aca="false">G123+E124-F124</f>
        <v>4688.55</v>
      </c>
      <c r="H124" s="52"/>
      <c r="I124" s="52"/>
      <c r="J124" s="62"/>
      <c r="K124" s="52"/>
      <c r="L124" s="62"/>
      <c r="M124" s="68" t="n">
        <v>44995</v>
      </c>
      <c r="N124" s="64" t="s">
        <v>42</v>
      </c>
      <c r="O124" s="65" t="n">
        <v>1153</v>
      </c>
      <c r="P124" s="66" t="s">
        <v>123</v>
      </c>
      <c r="Q124" s="66" t="s">
        <v>65</v>
      </c>
      <c r="R124" s="67" t="s">
        <v>124</v>
      </c>
      <c r="S124" s="67" t="s">
        <v>124</v>
      </c>
      <c r="T124" s="53"/>
    </row>
    <row r="125" customFormat="false" ht="15" hidden="false" customHeight="false" outlineLevel="0" collapsed="false">
      <c r="A125" s="59" t="n">
        <v>44994</v>
      </c>
      <c r="B125" s="60" t="s">
        <v>23</v>
      </c>
      <c r="C125" s="60"/>
      <c r="D125" s="60"/>
      <c r="E125" s="61"/>
      <c r="F125" s="61"/>
      <c r="G125" s="9" t="n">
        <f aca="false">G124+E125-F125</f>
        <v>4688.55</v>
      </c>
      <c r="H125" s="52"/>
      <c r="I125" s="52"/>
      <c r="J125" s="62"/>
      <c r="K125" s="52"/>
      <c r="L125" s="62"/>
      <c r="M125" s="68" t="n">
        <v>44995</v>
      </c>
      <c r="N125" s="64" t="s">
        <v>32</v>
      </c>
      <c r="O125" s="65" t="n">
        <v>230</v>
      </c>
      <c r="P125" s="66" t="s">
        <v>65</v>
      </c>
      <c r="Q125" s="66" t="s">
        <v>125</v>
      </c>
      <c r="R125" s="67" t="s">
        <v>126</v>
      </c>
      <c r="S125" s="67" t="s">
        <v>126</v>
      </c>
      <c r="T125" s="53"/>
    </row>
    <row r="126" customFormat="false" ht="15" hidden="false" customHeight="false" outlineLevel="0" collapsed="false">
      <c r="A126" s="59" t="n">
        <v>44998</v>
      </c>
      <c r="B126" s="60" t="s">
        <v>30</v>
      </c>
      <c r="C126" s="60"/>
      <c r="D126" s="60"/>
      <c r="E126" s="61"/>
      <c r="F126" s="61"/>
      <c r="G126" s="9" t="n">
        <f aca="false">G125+E126-F126</f>
        <v>4688.55</v>
      </c>
      <c r="H126" s="52"/>
      <c r="I126" s="52"/>
      <c r="J126" s="62"/>
      <c r="K126" s="52"/>
      <c r="L126" s="62"/>
      <c r="M126" s="68" t="n">
        <v>44998</v>
      </c>
      <c r="N126" s="64" t="s">
        <v>32</v>
      </c>
      <c r="O126" s="65" t="n">
        <v>226</v>
      </c>
      <c r="P126" s="66" t="s">
        <v>65</v>
      </c>
      <c r="Q126" s="66" t="s">
        <v>127</v>
      </c>
      <c r="R126" s="67" t="s">
        <v>128</v>
      </c>
      <c r="S126" s="67" t="s">
        <v>128</v>
      </c>
      <c r="T126" s="53"/>
    </row>
    <row r="127" customFormat="false" ht="15" hidden="false" customHeight="false" outlineLevel="0" collapsed="false">
      <c r="A127" s="59" t="n">
        <v>44998</v>
      </c>
      <c r="B127" s="60" t="s">
        <v>30</v>
      </c>
      <c r="C127" s="60"/>
      <c r="D127" s="60"/>
      <c r="E127" s="61"/>
      <c r="F127" s="61"/>
      <c r="G127" s="9" t="n">
        <f aca="false">G126+E127-F127</f>
        <v>4688.55</v>
      </c>
      <c r="H127" s="52"/>
      <c r="I127" s="52"/>
      <c r="J127" s="62"/>
      <c r="K127" s="52"/>
      <c r="L127" s="62"/>
      <c r="M127" s="68" t="n">
        <v>44998</v>
      </c>
      <c r="N127" s="64" t="s">
        <v>32</v>
      </c>
      <c r="O127" s="65" t="n">
        <v>230</v>
      </c>
      <c r="P127" s="66" t="s">
        <v>65</v>
      </c>
      <c r="Q127" s="66" t="s">
        <v>129</v>
      </c>
      <c r="R127" s="67" t="s">
        <v>130</v>
      </c>
      <c r="S127" s="67" t="s">
        <v>130</v>
      </c>
      <c r="T127" s="53"/>
    </row>
    <row r="128" customFormat="false" ht="15" hidden="false" customHeight="false" outlineLevel="0" collapsed="false">
      <c r="A128" s="59" t="n">
        <v>44999</v>
      </c>
      <c r="B128" s="60" t="s">
        <v>23</v>
      </c>
      <c r="C128" s="60"/>
      <c r="D128" s="60"/>
      <c r="E128" s="61"/>
      <c r="F128" s="61"/>
      <c r="G128" s="9" t="n">
        <f aca="false">G127+E128-F128</f>
        <v>4688.55</v>
      </c>
      <c r="H128" s="52"/>
      <c r="I128" s="52"/>
      <c r="J128" s="62"/>
      <c r="K128" s="52"/>
      <c r="L128" s="62"/>
      <c r="M128" s="68" t="n">
        <v>44999</v>
      </c>
      <c r="N128" s="64" t="s">
        <v>42</v>
      </c>
      <c r="O128" s="65" t="n">
        <v>1155</v>
      </c>
      <c r="P128" s="66" t="s">
        <v>131</v>
      </c>
      <c r="Q128" s="66" t="s">
        <v>65</v>
      </c>
      <c r="R128" s="67" t="s">
        <v>132</v>
      </c>
      <c r="S128" s="67" t="s">
        <v>132</v>
      </c>
      <c r="T128" s="53"/>
    </row>
    <row r="129" customFormat="false" ht="15" hidden="false" customHeight="false" outlineLevel="0" collapsed="false">
      <c r="A129" s="59" t="n">
        <v>44999</v>
      </c>
      <c r="B129" s="60" t="s">
        <v>23</v>
      </c>
      <c r="C129" s="60"/>
      <c r="D129" s="60"/>
      <c r="E129" s="61"/>
      <c r="F129" s="61"/>
      <c r="G129" s="9" t="n">
        <f aca="false">G128+E129-F129</f>
        <v>4688.55</v>
      </c>
      <c r="H129" s="52"/>
      <c r="I129" s="52"/>
      <c r="J129" s="62"/>
      <c r="K129" s="52"/>
      <c r="L129" s="62"/>
      <c r="M129" s="68" t="n">
        <v>44999</v>
      </c>
      <c r="N129" s="64" t="s">
        <v>32</v>
      </c>
      <c r="O129" s="65" t="n">
        <v>226</v>
      </c>
      <c r="P129" s="66" t="s">
        <v>65</v>
      </c>
      <c r="Q129" s="66" t="s">
        <v>133</v>
      </c>
      <c r="R129" s="67" t="s">
        <v>134</v>
      </c>
      <c r="S129" s="67" t="s">
        <v>134</v>
      </c>
      <c r="T129" s="53"/>
    </row>
    <row r="130" customFormat="false" ht="15" hidden="false" customHeight="false" outlineLevel="0" collapsed="false">
      <c r="A130" s="59" t="n">
        <v>44999</v>
      </c>
      <c r="B130" s="60" t="s">
        <v>30</v>
      </c>
      <c r="C130" s="60"/>
      <c r="D130" s="60"/>
      <c r="E130" s="61"/>
      <c r="F130" s="61"/>
      <c r="G130" s="9" t="n">
        <f aca="false">G129+E130-F130</f>
        <v>4688.55</v>
      </c>
      <c r="H130" s="52"/>
      <c r="I130" s="52"/>
      <c r="J130" s="52"/>
      <c r="K130" s="52"/>
      <c r="L130" s="62"/>
      <c r="M130" s="68" t="n">
        <v>44999</v>
      </c>
      <c r="N130" s="64" t="s">
        <v>42</v>
      </c>
      <c r="O130" s="65" t="n">
        <v>1156</v>
      </c>
      <c r="P130" s="66" t="s">
        <v>131</v>
      </c>
      <c r="Q130" s="66" t="s">
        <v>65</v>
      </c>
      <c r="R130" s="67" t="s">
        <v>135</v>
      </c>
      <c r="S130" s="67" t="s">
        <v>135</v>
      </c>
      <c r="T130" s="53"/>
    </row>
    <row r="131" customFormat="false" ht="15" hidden="false" customHeight="false" outlineLevel="0" collapsed="false">
      <c r="A131" s="59" t="n">
        <v>44999</v>
      </c>
      <c r="B131" s="60" t="s">
        <v>30</v>
      </c>
      <c r="C131" s="60"/>
      <c r="D131" s="60"/>
      <c r="E131" s="61"/>
      <c r="F131" s="61"/>
      <c r="G131" s="9" t="n">
        <f aca="false">G130+E131-F131</f>
        <v>4688.55</v>
      </c>
      <c r="H131" s="52"/>
      <c r="I131" s="52"/>
      <c r="J131" s="62"/>
      <c r="K131" s="52"/>
      <c r="L131" s="62"/>
      <c r="M131" s="68" t="n">
        <v>44999</v>
      </c>
      <c r="N131" s="64" t="s">
        <v>32</v>
      </c>
      <c r="O131" s="65" t="n">
        <v>903</v>
      </c>
      <c r="P131" s="66" t="s">
        <v>65</v>
      </c>
      <c r="Q131" s="66" t="s">
        <v>136</v>
      </c>
      <c r="R131" s="67" t="s">
        <v>137</v>
      </c>
      <c r="S131" s="67" t="s">
        <v>137</v>
      </c>
      <c r="T131" s="53"/>
    </row>
    <row r="132" customFormat="false" ht="15" hidden="false" customHeight="false" outlineLevel="0" collapsed="false">
      <c r="A132" s="73" t="n">
        <v>45000</v>
      </c>
      <c r="B132" s="74" t="s">
        <v>23</v>
      </c>
      <c r="C132" s="74"/>
      <c r="D132" s="74"/>
      <c r="E132" s="75"/>
      <c r="F132" s="75"/>
      <c r="G132" s="9" t="n">
        <f aca="false">G131+E132-F132</f>
        <v>4688.55</v>
      </c>
      <c r="H132" s="52"/>
      <c r="I132" s="52"/>
      <c r="J132" s="62"/>
      <c r="K132" s="52"/>
      <c r="L132" s="52"/>
      <c r="M132" s="68" t="n">
        <v>45000</v>
      </c>
      <c r="N132" s="64" t="s">
        <v>42</v>
      </c>
      <c r="O132" s="65" t="n">
        <v>1157</v>
      </c>
      <c r="P132" s="66" t="s">
        <v>64</v>
      </c>
      <c r="Q132" s="66" t="s">
        <v>65</v>
      </c>
      <c r="R132" s="67" t="s">
        <v>138</v>
      </c>
      <c r="S132" s="67" t="s">
        <v>138</v>
      </c>
      <c r="T132" s="53"/>
    </row>
    <row r="133" customFormat="false" ht="15" hidden="false" customHeight="false" outlineLevel="0" collapsed="false">
      <c r="A133" s="73" t="n">
        <v>45000</v>
      </c>
      <c r="B133" s="74" t="s">
        <v>30</v>
      </c>
      <c r="C133" s="74"/>
      <c r="D133" s="74"/>
      <c r="E133" s="75"/>
      <c r="F133" s="75"/>
      <c r="G133" s="9" t="n">
        <f aca="false">G132+E133-F133</f>
        <v>4688.55</v>
      </c>
      <c r="H133" s="52"/>
      <c r="I133" s="52"/>
      <c r="J133" s="62"/>
      <c r="K133" s="52"/>
      <c r="L133" s="62"/>
      <c r="M133" s="68" t="n">
        <v>45000</v>
      </c>
      <c r="N133" s="64" t="s">
        <v>42</v>
      </c>
      <c r="O133" s="65" t="n">
        <v>1150</v>
      </c>
      <c r="P133" s="66" t="s">
        <v>139</v>
      </c>
      <c r="Q133" s="66" t="s">
        <v>65</v>
      </c>
      <c r="R133" s="67" t="s">
        <v>140</v>
      </c>
      <c r="S133" s="67" t="s">
        <v>140</v>
      </c>
      <c r="T133" s="53"/>
    </row>
    <row r="134" customFormat="false" ht="15" hidden="false" customHeight="false" outlineLevel="0" collapsed="false">
      <c r="A134" s="73" t="n">
        <v>45001</v>
      </c>
      <c r="B134" s="74" t="s">
        <v>30</v>
      </c>
      <c r="C134" s="74"/>
      <c r="D134" s="74"/>
      <c r="E134" s="75"/>
      <c r="F134" s="75"/>
      <c r="G134" s="9" t="n">
        <f aca="false">G133+E134-F134</f>
        <v>4688.55</v>
      </c>
      <c r="H134" s="52"/>
      <c r="I134" s="52"/>
      <c r="J134" s="62"/>
      <c r="K134" s="52"/>
      <c r="L134" s="62"/>
      <c r="M134" s="68" t="n">
        <v>45000</v>
      </c>
      <c r="N134" s="65" t="s">
        <v>32</v>
      </c>
      <c r="O134" s="65" t="n">
        <v>226</v>
      </c>
      <c r="P134" s="76" t="s">
        <v>65</v>
      </c>
      <c r="Q134" s="76" t="s">
        <v>141</v>
      </c>
      <c r="R134" s="51" t="s">
        <v>142</v>
      </c>
      <c r="S134" s="51" t="s">
        <v>142</v>
      </c>
      <c r="T134" s="52"/>
    </row>
    <row r="135" customFormat="false" ht="15" hidden="false" customHeight="false" outlineLevel="0" collapsed="false">
      <c r="A135" s="59" t="n">
        <v>45001</v>
      </c>
      <c r="B135" s="60" t="s">
        <v>23</v>
      </c>
      <c r="C135" s="60"/>
      <c r="D135" s="77"/>
      <c r="E135" s="77"/>
      <c r="F135" s="77"/>
      <c r="G135" s="9" t="n">
        <f aca="false">G134+E135-F135</f>
        <v>4688.55</v>
      </c>
      <c r="H135" s="52"/>
      <c r="I135" s="52"/>
      <c r="J135" s="62"/>
      <c r="K135" s="52"/>
      <c r="L135" s="62"/>
      <c r="M135" s="68" t="n">
        <v>45001</v>
      </c>
      <c r="N135" s="65" t="s">
        <v>32</v>
      </c>
      <c r="O135" s="65" t="n">
        <v>226</v>
      </c>
      <c r="P135" s="76" t="s">
        <v>65</v>
      </c>
      <c r="Q135" s="76" t="s">
        <v>67</v>
      </c>
      <c r="R135" s="51" t="s">
        <v>143</v>
      </c>
      <c r="S135" s="51" t="s">
        <v>143</v>
      </c>
      <c r="T135" s="53"/>
    </row>
    <row r="136" customFormat="false" ht="15" hidden="false" customHeight="false" outlineLevel="0" collapsed="false">
      <c r="A136" s="78" t="n">
        <v>45001</v>
      </c>
      <c r="B136" s="60" t="s">
        <v>23</v>
      </c>
      <c r="C136" s="60"/>
      <c r="D136" s="77"/>
      <c r="E136" s="77"/>
      <c r="F136" s="77"/>
      <c r="G136" s="9" t="n">
        <f aca="false">G135+E136-F136</f>
        <v>4688.55</v>
      </c>
      <c r="H136" s="52"/>
      <c r="I136" s="52"/>
      <c r="J136" s="62"/>
      <c r="K136" s="52"/>
      <c r="L136" s="62"/>
      <c r="M136" s="68" t="n">
        <v>45001</v>
      </c>
      <c r="N136" s="65" t="s">
        <v>42</v>
      </c>
      <c r="O136" s="65" t="n">
        <v>1158</v>
      </c>
      <c r="P136" s="76" t="s">
        <v>144</v>
      </c>
      <c r="Q136" s="76" t="s">
        <v>65</v>
      </c>
      <c r="R136" s="51" t="s">
        <v>145</v>
      </c>
      <c r="S136" s="51" t="s">
        <v>145</v>
      </c>
      <c r="T136" s="53"/>
    </row>
    <row r="137" customFormat="false" ht="15" hidden="false" customHeight="false" outlineLevel="0" collapsed="false">
      <c r="A137" s="79" t="n">
        <v>45001</v>
      </c>
      <c r="B137" s="80" t="s">
        <v>23</v>
      </c>
      <c r="C137" s="80"/>
      <c r="D137" s="81"/>
      <c r="E137" s="81"/>
      <c r="F137" s="81"/>
      <c r="G137" s="9" t="n">
        <f aca="false">G136+E137-F137</f>
        <v>4688.55</v>
      </c>
      <c r="H137" s="52"/>
      <c r="I137" s="52"/>
      <c r="J137" s="62"/>
      <c r="K137" s="52"/>
      <c r="L137" s="62"/>
      <c r="M137" s="68" t="n">
        <v>45001</v>
      </c>
      <c r="N137" s="65" t="s">
        <v>42</v>
      </c>
      <c r="O137" s="65" t="n">
        <v>1159</v>
      </c>
      <c r="P137" s="76" t="s">
        <v>146</v>
      </c>
      <c r="Q137" s="76" t="s">
        <v>65</v>
      </c>
      <c r="R137" s="51" t="s">
        <v>147</v>
      </c>
      <c r="S137" s="51" t="s">
        <v>147</v>
      </c>
      <c r="T137" s="82"/>
    </row>
    <row r="138" customFormat="false" ht="15" hidden="false" customHeight="false" outlineLevel="0" collapsed="false">
      <c r="A138" s="83" t="n">
        <v>45001</v>
      </c>
      <c r="B138" s="71" t="s">
        <v>23</v>
      </c>
      <c r="C138" s="71"/>
      <c r="D138" s="84"/>
      <c r="E138" s="84"/>
      <c r="F138" s="84"/>
      <c r="G138" s="9" t="n">
        <f aca="false">G137+E138-F138</f>
        <v>4688.55</v>
      </c>
      <c r="H138" s="52"/>
      <c r="I138" s="52"/>
      <c r="J138" s="62"/>
      <c r="K138" s="52"/>
      <c r="L138" s="62"/>
      <c r="M138" s="85" t="n">
        <v>45002</v>
      </c>
      <c r="N138" s="86" t="s">
        <v>51</v>
      </c>
      <c r="O138" s="86" t="n">
        <v>1</v>
      </c>
      <c r="P138" s="87" t="s">
        <v>65</v>
      </c>
      <c r="Q138" s="87" t="s">
        <v>148</v>
      </c>
      <c r="R138" s="88" t="s">
        <v>147</v>
      </c>
      <c r="S138" s="88" t="s">
        <v>149</v>
      </c>
      <c r="T138" s="52"/>
    </row>
    <row r="139" customFormat="false" ht="15" hidden="false" customHeight="false" outlineLevel="0" collapsed="false">
      <c r="A139" s="83" t="n">
        <v>45001</v>
      </c>
      <c r="B139" s="71" t="s">
        <v>23</v>
      </c>
      <c r="C139" s="71"/>
      <c r="D139" s="84"/>
      <c r="E139" s="84"/>
      <c r="F139" s="84"/>
      <c r="G139" s="9" t="n">
        <f aca="false">G138+E139-F139</f>
        <v>4688.55</v>
      </c>
      <c r="H139" s="52"/>
      <c r="I139" s="52"/>
      <c r="J139" s="62"/>
      <c r="K139" s="52"/>
      <c r="L139" s="62"/>
      <c r="M139" s="85" t="n">
        <v>45002</v>
      </c>
      <c r="N139" s="86" t="s">
        <v>42</v>
      </c>
      <c r="O139" s="86" t="n">
        <v>1162</v>
      </c>
      <c r="P139" s="87" t="s">
        <v>150</v>
      </c>
      <c r="Q139" s="87" t="s">
        <v>65</v>
      </c>
      <c r="R139" s="88" t="s">
        <v>151</v>
      </c>
      <c r="S139" s="88" t="s">
        <v>152</v>
      </c>
      <c r="T139" s="53"/>
    </row>
    <row r="140" customFormat="false" ht="15" hidden="false" customHeight="false" outlineLevel="0" collapsed="false">
      <c r="A140" s="89" t="n">
        <v>45001</v>
      </c>
      <c r="B140" s="90" t="s">
        <v>23</v>
      </c>
      <c r="C140" s="90"/>
      <c r="D140" s="91"/>
      <c r="E140" s="91"/>
      <c r="F140" s="91"/>
      <c r="G140" s="9" t="n">
        <f aca="false">G139+E140-F140</f>
        <v>4688.55</v>
      </c>
      <c r="H140" s="52"/>
      <c r="I140" s="52"/>
      <c r="J140" s="62"/>
      <c r="K140" s="52"/>
      <c r="L140" s="62"/>
      <c r="M140" s="85" t="n">
        <v>45002</v>
      </c>
      <c r="N140" s="86" t="s">
        <v>42</v>
      </c>
      <c r="O140" s="86" t="n">
        <v>1165</v>
      </c>
      <c r="P140" s="87" t="s">
        <v>64</v>
      </c>
      <c r="Q140" s="87" t="s">
        <v>65</v>
      </c>
      <c r="R140" s="88" t="s">
        <v>153</v>
      </c>
      <c r="S140" s="88" t="s">
        <v>154</v>
      </c>
      <c r="T140" s="53"/>
    </row>
    <row r="141" customFormat="false" ht="15" hidden="false" customHeight="false" outlineLevel="0" collapsed="false">
      <c r="A141" s="83" t="n">
        <v>45002</v>
      </c>
      <c r="B141" s="71" t="s">
        <v>23</v>
      </c>
      <c r="C141" s="71"/>
      <c r="D141" s="84"/>
      <c r="E141" s="84"/>
      <c r="F141" s="84"/>
      <c r="G141" s="9" t="n">
        <f aca="false">G140+E141-F141</f>
        <v>4688.55</v>
      </c>
      <c r="H141" s="52"/>
      <c r="I141" s="52"/>
      <c r="J141" s="62"/>
      <c r="K141" s="52"/>
      <c r="L141" s="62"/>
      <c r="M141" s="85" t="n">
        <v>45002</v>
      </c>
      <c r="N141" s="86" t="s">
        <v>42</v>
      </c>
      <c r="O141" s="86" t="n">
        <v>1164</v>
      </c>
      <c r="P141" s="87" t="s">
        <v>67</v>
      </c>
      <c r="Q141" s="87" t="s">
        <v>65</v>
      </c>
      <c r="R141" s="88" t="s">
        <v>155</v>
      </c>
      <c r="S141" s="88" t="s">
        <v>156</v>
      </c>
      <c r="T141" s="53"/>
    </row>
    <row r="142" customFormat="false" ht="15" hidden="false" customHeight="false" outlineLevel="0" collapsed="false">
      <c r="A142" s="83" t="n">
        <v>45002</v>
      </c>
      <c r="B142" s="71" t="s">
        <v>23</v>
      </c>
      <c r="C142" s="71"/>
      <c r="D142" s="84"/>
      <c r="E142" s="84"/>
      <c r="F142" s="84"/>
      <c r="G142" s="9" t="n">
        <f aca="false">G141+E142-F142</f>
        <v>4688.55</v>
      </c>
      <c r="H142" s="52"/>
      <c r="I142" s="52"/>
      <c r="J142" s="52"/>
      <c r="K142" s="52"/>
      <c r="L142" s="62"/>
      <c r="M142" s="85" t="n">
        <v>45002</v>
      </c>
      <c r="N142" s="86" t="s">
        <v>42</v>
      </c>
      <c r="O142" s="86" t="n">
        <v>1167</v>
      </c>
      <c r="P142" s="87" t="s">
        <v>131</v>
      </c>
      <c r="Q142" s="87" t="s">
        <v>65</v>
      </c>
      <c r="R142" s="88" t="s">
        <v>157</v>
      </c>
      <c r="S142" s="88" t="s">
        <v>158</v>
      </c>
      <c r="T142" s="53"/>
    </row>
    <row r="143" customFormat="false" ht="15" hidden="false" customHeight="false" outlineLevel="0" collapsed="false">
      <c r="A143" s="83" t="n">
        <v>45002</v>
      </c>
      <c r="B143" s="71" t="s">
        <v>23</v>
      </c>
      <c r="C143" s="71"/>
      <c r="D143" s="84"/>
      <c r="E143" s="84"/>
      <c r="F143" s="84"/>
      <c r="G143" s="9" t="n">
        <f aca="false">G142+E143-F143</f>
        <v>4688.55</v>
      </c>
      <c r="H143" s="52"/>
      <c r="I143" s="52"/>
      <c r="J143" s="62"/>
      <c r="K143" s="52"/>
      <c r="L143" s="62"/>
      <c r="M143" s="85" t="n">
        <v>45002</v>
      </c>
      <c r="N143" s="86" t="s">
        <v>32</v>
      </c>
      <c r="O143" s="86" t="n">
        <v>226</v>
      </c>
      <c r="P143" s="87" t="s">
        <v>65</v>
      </c>
      <c r="Q143" s="87" t="s">
        <v>159</v>
      </c>
      <c r="R143" s="88" t="s">
        <v>160</v>
      </c>
      <c r="S143" s="88" t="s">
        <v>161</v>
      </c>
      <c r="T143" s="53"/>
    </row>
    <row r="144" customFormat="false" ht="15" hidden="false" customHeight="false" outlineLevel="0" collapsed="false">
      <c r="A144" s="83" t="n">
        <v>45002</v>
      </c>
      <c r="B144" s="71" t="s">
        <v>23</v>
      </c>
      <c r="C144" s="71"/>
      <c r="D144" s="84"/>
      <c r="E144" s="84"/>
      <c r="F144" s="84"/>
      <c r="G144" s="9" t="n">
        <f aca="false">G143+E144-F144</f>
        <v>4688.55</v>
      </c>
      <c r="H144" s="52"/>
      <c r="I144" s="52"/>
      <c r="J144" s="62"/>
      <c r="K144" s="52"/>
      <c r="L144" s="52"/>
      <c r="M144" s="92" t="n">
        <v>45002</v>
      </c>
      <c r="N144" s="93" t="s">
        <v>32</v>
      </c>
      <c r="O144" s="93" t="n">
        <v>226</v>
      </c>
      <c r="P144" s="94" t="s">
        <v>65</v>
      </c>
      <c r="Q144" s="94" t="s">
        <v>162</v>
      </c>
      <c r="R144" s="95" t="s">
        <v>163</v>
      </c>
      <c r="S144" s="95" t="s">
        <v>164</v>
      </c>
      <c r="T144" s="96"/>
    </row>
    <row r="145" customFormat="false" ht="15" hidden="false" customHeight="false" outlineLevel="0" collapsed="false">
      <c r="A145" s="83" t="n">
        <v>45002</v>
      </c>
      <c r="B145" s="71" t="s">
        <v>30</v>
      </c>
      <c r="C145" s="71"/>
      <c r="D145" s="84"/>
      <c r="E145" s="84"/>
      <c r="F145" s="84"/>
      <c r="G145" s="9" t="n">
        <f aca="false">G144+E145-F145</f>
        <v>4688.55</v>
      </c>
      <c r="H145" s="52"/>
      <c r="I145" s="52"/>
      <c r="J145" s="62"/>
      <c r="K145" s="52"/>
      <c r="L145" s="62"/>
      <c r="M145" s="97" t="n">
        <v>45002</v>
      </c>
      <c r="N145" s="98" t="s">
        <v>165</v>
      </c>
      <c r="O145" s="98" t="n">
        <v>1149</v>
      </c>
      <c r="P145" s="99" t="s">
        <v>166</v>
      </c>
      <c r="Q145" s="99" t="s">
        <v>65</v>
      </c>
      <c r="R145" s="51" t="s">
        <v>167</v>
      </c>
      <c r="S145" s="51" t="s">
        <v>168</v>
      </c>
      <c r="T145" s="50"/>
      <c r="U145" s="52"/>
    </row>
    <row r="146" customFormat="false" ht="15" hidden="false" customHeight="false" outlineLevel="0" collapsed="false">
      <c r="A146" s="83" t="n">
        <v>45002</v>
      </c>
      <c r="B146" s="71" t="s">
        <v>30</v>
      </c>
      <c r="C146" s="71"/>
      <c r="D146" s="84"/>
      <c r="E146" s="84"/>
      <c r="F146" s="84"/>
      <c r="G146" s="9" t="n">
        <f aca="false">G145+E146-F146</f>
        <v>4688.55</v>
      </c>
      <c r="H146" s="52"/>
      <c r="I146" s="52"/>
      <c r="J146" s="62"/>
      <c r="K146" s="52"/>
      <c r="L146" s="62"/>
      <c r="M146" s="100" t="n">
        <v>45002</v>
      </c>
      <c r="N146" s="101" t="s">
        <v>32</v>
      </c>
      <c r="O146" s="101" t="n">
        <v>226</v>
      </c>
      <c r="P146" s="102" t="s">
        <v>65</v>
      </c>
      <c r="Q146" s="102" t="s">
        <v>169</v>
      </c>
      <c r="R146" s="103" t="s">
        <v>170</v>
      </c>
      <c r="S146" s="103" t="s">
        <v>171</v>
      </c>
      <c r="T146" s="53"/>
    </row>
    <row r="147" customFormat="false" ht="15" hidden="false" customHeight="false" outlineLevel="0" collapsed="false">
      <c r="A147" s="83" t="n">
        <v>45002</v>
      </c>
      <c r="B147" s="71" t="s">
        <v>30</v>
      </c>
      <c r="C147" s="71"/>
      <c r="D147" s="84"/>
      <c r="E147" s="84"/>
      <c r="F147" s="84"/>
      <c r="G147" s="9" t="n">
        <f aca="false">G146+E147-F147</f>
        <v>4688.55</v>
      </c>
      <c r="H147" s="52"/>
      <c r="I147" s="52"/>
      <c r="J147" s="62"/>
      <c r="K147" s="52"/>
      <c r="L147" s="62"/>
      <c r="M147" s="97" t="n">
        <v>45005</v>
      </c>
      <c r="N147" s="98" t="s">
        <v>81</v>
      </c>
      <c r="O147" s="98" t="n">
        <v>1161</v>
      </c>
      <c r="P147" s="99" t="s">
        <v>172</v>
      </c>
      <c r="Q147" s="99" t="s">
        <v>65</v>
      </c>
      <c r="R147" s="51" t="s">
        <v>173</v>
      </c>
      <c r="S147" s="51" t="s">
        <v>174</v>
      </c>
      <c r="T147" s="53"/>
    </row>
    <row r="148" customFormat="false" ht="15" hidden="false" customHeight="false" outlineLevel="0" collapsed="false">
      <c r="A148" s="83" t="n">
        <v>45002</v>
      </c>
      <c r="B148" s="71" t="s">
        <v>30</v>
      </c>
      <c r="C148" s="71"/>
      <c r="D148" s="84"/>
      <c r="E148" s="84"/>
      <c r="F148" s="84"/>
      <c r="G148" s="9" t="n">
        <f aca="false">G147+E148-F148</f>
        <v>4688.55</v>
      </c>
      <c r="H148" s="52"/>
      <c r="I148" s="52"/>
      <c r="J148" s="62"/>
      <c r="K148" s="52"/>
      <c r="L148" s="62"/>
      <c r="M148" s="97" t="n">
        <v>45005</v>
      </c>
      <c r="N148" s="98" t="s">
        <v>51</v>
      </c>
      <c r="O148" s="98" t="n">
        <v>2</v>
      </c>
      <c r="P148" s="99" t="s">
        <v>65</v>
      </c>
      <c r="Q148" s="99" t="s">
        <v>175</v>
      </c>
      <c r="R148" s="51" t="s">
        <v>173</v>
      </c>
      <c r="S148" s="51" t="s">
        <v>176</v>
      </c>
      <c r="T148" s="53"/>
    </row>
    <row r="149" customFormat="false" ht="15" hidden="false" customHeight="false" outlineLevel="0" collapsed="false">
      <c r="A149" s="83" t="n">
        <v>45005</v>
      </c>
      <c r="B149" s="71" t="s">
        <v>23</v>
      </c>
      <c r="C149" s="71"/>
      <c r="D149" s="84"/>
      <c r="E149" s="84"/>
      <c r="F149" s="84"/>
      <c r="G149" s="9" t="n">
        <f aca="false">G148+E149-F149</f>
        <v>4688.55</v>
      </c>
      <c r="H149" s="52"/>
      <c r="I149" s="52"/>
      <c r="J149" s="62"/>
      <c r="K149" s="52"/>
      <c r="L149" s="62"/>
      <c r="M149" s="97" t="n">
        <v>45005</v>
      </c>
      <c r="N149" s="98" t="s">
        <v>42</v>
      </c>
      <c r="O149" s="98" t="n">
        <v>1169</v>
      </c>
      <c r="P149" s="99" t="s">
        <v>79</v>
      </c>
      <c r="Q149" s="99" t="s">
        <v>65</v>
      </c>
      <c r="R149" s="51" t="s">
        <v>177</v>
      </c>
      <c r="S149" s="51" t="s">
        <v>178</v>
      </c>
      <c r="T149" s="53"/>
    </row>
    <row r="150" customFormat="false" ht="15" hidden="false" customHeight="false" outlineLevel="0" collapsed="false">
      <c r="A150" s="104" t="n">
        <v>45005</v>
      </c>
      <c r="B150" s="105" t="s">
        <v>23</v>
      </c>
      <c r="C150" s="105"/>
      <c r="D150" s="106"/>
      <c r="E150" s="106"/>
      <c r="F150" s="106"/>
      <c r="G150" s="9" t="n">
        <f aca="false">G149+E150-F150</f>
        <v>4688.55</v>
      </c>
      <c r="H150" s="52"/>
      <c r="I150" s="52"/>
      <c r="J150" s="62"/>
      <c r="K150" s="52"/>
      <c r="L150" s="62"/>
      <c r="M150" s="97" t="n">
        <v>45005</v>
      </c>
      <c r="N150" s="98" t="s">
        <v>42</v>
      </c>
      <c r="O150" s="98" t="n">
        <v>1168</v>
      </c>
      <c r="P150" s="99" t="s">
        <v>179</v>
      </c>
      <c r="Q150" s="99" t="s">
        <v>65</v>
      </c>
      <c r="R150" s="51" t="s">
        <v>180</v>
      </c>
      <c r="S150" s="51" t="s">
        <v>181</v>
      </c>
      <c r="T150" s="53"/>
    </row>
    <row r="151" customFormat="false" ht="15" hidden="false" customHeight="false" outlineLevel="0" collapsed="false">
      <c r="A151" s="83" t="n">
        <v>45005</v>
      </c>
      <c r="B151" s="71" t="s">
        <v>30</v>
      </c>
      <c r="C151" s="71"/>
      <c r="D151" s="71"/>
      <c r="E151" s="84"/>
      <c r="F151" s="84"/>
      <c r="G151" s="9" t="n">
        <f aca="false">G150+E151-F151</f>
        <v>4688.55</v>
      </c>
      <c r="H151" s="52"/>
      <c r="I151" s="52"/>
      <c r="J151" s="62"/>
      <c r="K151" s="52"/>
      <c r="L151" s="62"/>
      <c r="M151" s="97" t="n">
        <v>45006</v>
      </c>
      <c r="N151" s="98" t="s">
        <v>32</v>
      </c>
      <c r="O151" s="98" t="n">
        <v>226</v>
      </c>
      <c r="P151" s="99" t="s">
        <v>65</v>
      </c>
      <c r="Q151" s="99" t="s">
        <v>131</v>
      </c>
      <c r="R151" s="51" t="s">
        <v>182</v>
      </c>
      <c r="S151" s="51" t="s">
        <v>183</v>
      </c>
      <c r="T151" s="53"/>
    </row>
    <row r="152" customFormat="false" ht="15" hidden="false" customHeight="false" outlineLevel="0" collapsed="false">
      <c r="A152" s="83" t="n">
        <v>45006</v>
      </c>
      <c r="B152" s="71" t="s">
        <v>23</v>
      </c>
      <c r="C152" s="71"/>
      <c r="D152" s="71"/>
      <c r="E152" s="84"/>
      <c r="F152" s="84"/>
      <c r="G152" s="9" t="n">
        <f aca="false">G151+E152-F152</f>
        <v>4688.55</v>
      </c>
      <c r="H152" s="52"/>
      <c r="I152" s="52"/>
      <c r="J152" s="62"/>
      <c r="K152" s="52"/>
      <c r="L152" s="62"/>
      <c r="M152" s="97" t="n">
        <v>45006</v>
      </c>
      <c r="N152" s="98" t="s">
        <v>32</v>
      </c>
      <c r="O152" s="98" t="n">
        <v>226</v>
      </c>
      <c r="P152" s="99" t="s">
        <v>65</v>
      </c>
      <c r="Q152" s="99" t="s">
        <v>131</v>
      </c>
      <c r="R152" s="51" t="s">
        <v>184</v>
      </c>
      <c r="S152" s="51" t="s">
        <v>185</v>
      </c>
      <c r="T152" s="52"/>
    </row>
    <row r="153" customFormat="false" ht="15" hidden="false" customHeight="false" outlineLevel="0" collapsed="false">
      <c r="A153" s="104" t="n">
        <v>45006</v>
      </c>
      <c r="B153" s="105" t="s">
        <v>23</v>
      </c>
      <c r="C153" s="105"/>
      <c r="D153" s="105"/>
      <c r="E153" s="106"/>
      <c r="F153" s="106"/>
      <c r="G153" s="9" t="n">
        <f aca="false">G152+E153-F153</f>
        <v>4688.55</v>
      </c>
      <c r="H153" s="52"/>
      <c r="I153" s="52"/>
      <c r="J153" s="62"/>
      <c r="K153" s="52"/>
      <c r="L153" s="62"/>
      <c r="M153" s="97" t="n">
        <v>45006</v>
      </c>
      <c r="N153" s="98" t="s">
        <v>42</v>
      </c>
      <c r="O153" s="98" t="n">
        <v>1171</v>
      </c>
      <c r="P153" s="99" t="s">
        <v>186</v>
      </c>
      <c r="Q153" s="99" t="s">
        <v>65</v>
      </c>
      <c r="R153" s="51" t="s">
        <v>187</v>
      </c>
      <c r="S153" s="51" t="s">
        <v>188</v>
      </c>
      <c r="T153" s="53"/>
    </row>
    <row r="154" customFormat="false" ht="15" hidden="false" customHeight="false" outlineLevel="0" collapsed="false">
      <c r="A154" s="83" t="n">
        <v>45006</v>
      </c>
      <c r="B154" s="71" t="s">
        <v>30</v>
      </c>
      <c r="C154" s="71"/>
      <c r="D154" s="71"/>
      <c r="E154" s="84"/>
      <c r="F154" s="84"/>
      <c r="G154" s="9" t="n">
        <f aca="false">G153+E154-F154</f>
        <v>4688.55</v>
      </c>
      <c r="H154" s="52"/>
      <c r="I154" s="52"/>
      <c r="J154" s="52"/>
      <c r="K154" s="52"/>
      <c r="L154" s="62"/>
      <c r="M154" s="107" t="n">
        <v>45006</v>
      </c>
      <c r="N154" s="108" t="s">
        <v>32</v>
      </c>
      <c r="O154" s="108" t="n">
        <v>226</v>
      </c>
      <c r="P154" s="109" t="s">
        <v>65</v>
      </c>
      <c r="Q154" s="109" t="s">
        <v>189</v>
      </c>
      <c r="R154" s="51" t="s">
        <v>190</v>
      </c>
      <c r="S154" s="51" t="s">
        <v>191</v>
      </c>
      <c r="T154" s="52"/>
    </row>
    <row r="155" customFormat="false" ht="15" hidden="false" customHeight="false" outlineLevel="0" collapsed="false">
      <c r="A155" s="83" t="n">
        <v>45006</v>
      </c>
      <c r="B155" s="71" t="s">
        <v>30</v>
      </c>
      <c r="C155" s="71"/>
      <c r="D155" s="71"/>
      <c r="E155" s="84"/>
      <c r="F155" s="84"/>
      <c r="G155" s="9" t="n">
        <f aca="false">G154+E155-F155</f>
        <v>4688.55</v>
      </c>
      <c r="H155" s="52"/>
      <c r="I155" s="52"/>
      <c r="J155" s="52"/>
      <c r="K155" s="52"/>
      <c r="L155" s="62"/>
      <c r="M155" s="107" t="n">
        <v>45006</v>
      </c>
      <c r="N155" s="108" t="s">
        <v>32</v>
      </c>
      <c r="O155" s="108" t="n">
        <v>226</v>
      </c>
      <c r="P155" s="109" t="s">
        <v>65</v>
      </c>
      <c r="Q155" s="109" t="s">
        <v>192</v>
      </c>
      <c r="R155" s="51" t="s">
        <v>193</v>
      </c>
      <c r="S155" s="51" t="s">
        <v>194</v>
      </c>
      <c r="T155" s="53"/>
    </row>
    <row r="156" customFormat="false" ht="15" hidden="false" customHeight="false" outlineLevel="0" collapsed="false">
      <c r="A156" s="104" t="n">
        <v>45006</v>
      </c>
      <c r="B156" s="105" t="s">
        <v>30</v>
      </c>
      <c r="C156" s="105"/>
      <c r="D156" s="105"/>
      <c r="E156" s="106"/>
      <c r="F156" s="106"/>
      <c r="G156" s="110" t="n">
        <f aca="false">G155+E156-F156</f>
        <v>4688.55</v>
      </c>
      <c r="H156" s="52"/>
      <c r="I156" s="52"/>
      <c r="J156" s="52"/>
      <c r="K156" s="52"/>
      <c r="L156" s="52"/>
      <c r="M156" s="107" t="n">
        <v>45006</v>
      </c>
      <c r="N156" s="108" t="s">
        <v>42</v>
      </c>
      <c r="O156" s="108" t="n">
        <v>1172</v>
      </c>
      <c r="P156" s="109" t="s">
        <v>67</v>
      </c>
      <c r="Q156" s="109" t="s">
        <v>65</v>
      </c>
      <c r="R156" s="51" t="s">
        <v>195</v>
      </c>
      <c r="S156" s="51" t="s">
        <v>196</v>
      </c>
      <c r="T156" s="53"/>
    </row>
    <row r="157" customFormat="false" ht="15" hidden="false" customHeight="false" outlineLevel="0" collapsed="false">
      <c r="A157" s="104" t="n">
        <v>45006</v>
      </c>
      <c r="B157" s="105" t="s">
        <v>30</v>
      </c>
      <c r="C157" s="105"/>
      <c r="D157" s="105"/>
      <c r="E157" s="106"/>
      <c r="F157" s="106"/>
      <c r="G157" s="110" t="n">
        <f aca="false">G156+E157-F157</f>
        <v>4688.55</v>
      </c>
      <c r="H157" s="52"/>
      <c r="I157" s="52"/>
      <c r="J157" s="52"/>
      <c r="K157" s="52"/>
      <c r="L157" s="52"/>
      <c r="M157" s="107" t="n">
        <v>45006</v>
      </c>
      <c r="N157" s="108" t="s">
        <v>32</v>
      </c>
      <c r="O157" s="108" t="n">
        <v>903</v>
      </c>
      <c r="P157" s="109" t="s">
        <v>65</v>
      </c>
      <c r="Q157" s="109" t="s">
        <v>197</v>
      </c>
      <c r="R157" s="51" t="s">
        <v>198</v>
      </c>
      <c r="S157" s="51" t="s">
        <v>199</v>
      </c>
      <c r="T157" s="53"/>
    </row>
    <row r="158" customFormat="false" ht="15" hidden="false" customHeight="false" outlineLevel="0" collapsed="false">
      <c r="A158" s="104" t="n">
        <v>45006</v>
      </c>
      <c r="B158" s="105" t="s">
        <v>30</v>
      </c>
      <c r="C158" s="105"/>
      <c r="D158" s="105"/>
      <c r="E158" s="106"/>
      <c r="F158" s="106"/>
      <c r="G158" s="110" t="n">
        <f aca="false">G157+E158-F158</f>
        <v>4688.55</v>
      </c>
      <c r="H158" s="52"/>
      <c r="I158" s="52"/>
      <c r="J158" s="52"/>
      <c r="K158" s="52"/>
      <c r="L158" s="52"/>
      <c r="M158" s="107" t="n">
        <v>45007</v>
      </c>
      <c r="N158" s="108" t="s">
        <v>42</v>
      </c>
      <c r="O158" s="108" t="n">
        <v>1173</v>
      </c>
      <c r="P158" s="109" t="s">
        <v>200</v>
      </c>
      <c r="Q158" s="109" t="s">
        <v>65</v>
      </c>
      <c r="R158" s="51" t="s">
        <v>201</v>
      </c>
      <c r="S158" s="51" t="s">
        <v>201</v>
      </c>
      <c r="T158" s="53"/>
    </row>
    <row r="159" customFormat="false" ht="15" hidden="false" customHeight="false" outlineLevel="0" collapsed="false">
      <c r="A159" s="104" t="n">
        <v>45007</v>
      </c>
      <c r="B159" s="105" t="s">
        <v>23</v>
      </c>
      <c r="C159" s="105"/>
      <c r="D159" s="105"/>
      <c r="E159" s="106"/>
      <c r="F159" s="106"/>
      <c r="G159" s="110" t="n">
        <f aca="false">G158+E159-F159</f>
        <v>4688.55</v>
      </c>
      <c r="H159" s="52"/>
      <c r="I159" s="52"/>
      <c r="J159" s="52"/>
      <c r="K159" s="52"/>
      <c r="L159" s="52"/>
      <c r="M159" s="111" t="n">
        <v>45007</v>
      </c>
      <c r="N159" s="112" t="s">
        <v>42</v>
      </c>
      <c r="O159" s="112" t="n">
        <v>1174</v>
      </c>
      <c r="P159" s="113" t="s">
        <v>202</v>
      </c>
      <c r="Q159" s="113" t="s">
        <v>65</v>
      </c>
      <c r="R159" s="114" t="s">
        <v>203</v>
      </c>
      <c r="S159" s="114" t="s">
        <v>203</v>
      </c>
      <c r="T159" s="96"/>
    </row>
    <row r="160" customFormat="false" ht="15" hidden="false" customHeight="false" outlineLevel="0" collapsed="false">
      <c r="A160" s="104" t="n">
        <v>45007</v>
      </c>
      <c r="B160" s="105" t="s">
        <v>23</v>
      </c>
      <c r="C160" s="105"/>
      <c r="D160" s="105"/>
      <c r="E160" s="106"/>
      <c r="F160" s="106"/>
      <c r="G160" s="110" t="n">
        <f aca="false">G159+E160-F160</f>
        <v>4688.55</v>
      </c>
      <c r="H160" s="52"/>
      <c r="I160" s="52"/>
      <c r="J160" s="52"/>
      <c r="K160" s="52"/>
      <c r="L160" s="52"/>
      <c r="M160" s="107" t="n">
        <v>45007</v>
      </c>
      <c r="N160" s="108" t="s">
        <v>42</v>
      </c>
      <c r="O160" s="108" t="n">
        <v>1175</v>
      </c>
      <c r="P160" s="109" t="s">
        <v>204</v>
      </c>
      <c r="Q160" s="109" t="s">
        <v>65</v>
      </c>
      <c r="R160" s="51" t="s">
        <v>205</v>
      </c>
      <c r="S160" s="51" t="s">
        <v>205</v>
      </c>
      <c r="T160" s="50"/>
    </row>
    <row r="161" customFormat="false" ht="15" hidden="false" customHeight="false" outlineLevel="0" collapsed="false">
      <c r="A161" s="104" t="n">
        <v>45007</v>
      </c>
      <c r="B161" s="105" t="s">
        <v>30</v>
      </c>
      <c r="C161" s="105"/>
      <c r="D161" s="105"/>
      <c r="E161" s="106"/>
      <c r="F161" s="106"/>
      <c r="G161" s="110" t="n">
        <f aca="false">G160+E161-F161</f>
        <v>4688.55</v>
      </c>
      <c r="H161" s="52"/>
      <c r="I161" s="52"/>
      <c r="J161" s="52"/>
      <c r="K161" s="52"/>
      <c r="L161" s="52"/>
      <c r="M161" s="107" t="n">
        <v>45007</v>
      </c>
      <c r="N161" s="108" t="s">
        <v>51</v>
      </c>
      <c r="O161" s="108" t="n">
        <v>0</v>
      </c>
      <c r="P161" s="109" t="s">
        <v>65</v>
      </c>
      <c r="Q161" s="109" t="s">
        <v>148</v>
      </c>
      <c r="R161" s="51" t="s">
        <v>206</v>
      </c>
      <c r="S161" s="51" t="s">
        <v>206</v>
      </c>
      <c r="T161" s="50"/>
    </row>
    <row r="162" customFormat="false" ht="15" hidden="false" customHeight="false" outlineLevel="0" collapsed="false">
      <c r="A162" s="104" t="n">
        <v>45008</v>
      </c>
      <c r="B162" s="105" t="s">
        <v>30</v>
      </c>
      <c r="C162" s="105"/>
      <c r="D162" s="105"/>
      <c r="E162" s="106"/>
      <c r="F162" s="106"/>
      <c r="G162" s="110" t="n">
        <f aca="false">G161+E162-F162</f>
        <v>4688.55</v>
      </c>
      <c r="H162" s="52"/>
      <c r="I162" s="52"/>
      <c r="J162" s="52"/>
      <c r="K162" s="52"/>
      <c r="L162" s="52"/>
      <c r="M162" s="107" t="n">
        <v>45008</v>
      </c>
      <c r="N162" s="108" t="s">
        <v>32</v>
      </c>
      <c r="O162" s="108" t="n">
        <v>226</v>
      </c>
      <c r="P162" s="109" t="s">
        <v>65</v>
      </c>
      <c r="Q162" s="109" t="s">
        <v>202</v>
      </c>
      <c r="R162" s="51" t="s">
        <v>207</v>
      </c>
      <c r="S162" s="51" t="s">
        <v>207</v>
      </c>
      <c r="T162" s="50"/>
    </row>
    <row r="163" customFormat="false" ht="15" hidden="false" customHeight="false" outlineLevel="0" collapsed="false">
      <c r="A163" s="104" t="n">
        <v>45008</v>
      </c>
      <c r="B163" s="105" t="s">
        <v>23</v>
      </c>
      <c r="C163" s="105"/>
      <c r="D163" s="105"/>
      <c r="E163" s="106"/>
      <c r="F163" s="106"/>
      <c r="G163" s="110" t="n">
        <f aca="false">G162+E163-F163</f>
        <v>4688.55</v>
      </c>
      <c r="H163" s="52"/>
      <c r="I163" s="52"/>
      <c r="J163" s="52"/>
      <c r="K163" s="52"/>
      <c r="L163" s="52"/>
      <c r="M163" s="107" t="n">
        <v>45009</v>
      </c>
      <c r="N163" s="108" t="s">
        <v>81</v>
      </c>
      <c r="O163" s="108" t="n">
        <v>1176</v>
      </c>
      <c r="P163" s="109" t="s">
        <v>208</v>
      </c>
      <c r="Q163" s="109" t="s">
        <v>65</v>
      </c>
      <c r="R163" s="51" t="s">
        <v>209</v>
      </c>
      <c r="S163" s="51" t="s">
        <v>209</v>
      </c>
      <c r="T163" s="50"/>
    </row>
    <row r="164" customFormat="false" ht="15" hidden="false" customHeight="false" outlineLevel="0" collapsed="false">
      <c r="A164" s="104" t="n">
        <v>45008</v>
      </c>
      <c r="B164" s="105" t="s">
        <v>23</v>
      </c>
      <c r="C164" s="105"/>
      <c r="D164" s="105"/>
      <c r="E164" s="106"/>
      <c r="F164" s="106"/>
      <c r="G164" s="110" t="n">
        <f aca="false">G163+E164-F164</f>
        <v>4688.55</v>
      </c>
      <c r="H164" s="52"/>
      <c r="I164" s="52"/>
      <c r="J164" s="52"/>
      <c r="K164" s="52"/>
      <c r="L164" s="52"/>
      <c r="M164" s="107" t="n">
        <v>45009</v>
      </c>
      <c r="N164" s="108" t="s">
        <v>42</v>
      </c>
      <c r="O164" s="108" t="n">
        <v>1178</v>
      </c>
      <c r="P164" s="109" t="s">
        <v>67</v>
      </c>
      <c r="Q164" s="109" t="s">
        <v>65</v>
      </c>
      <c r="R164" s="51" t="s">
        <v>210</v>
      </c>
      <c r="S164" s="51" t="s">
        <v>210</v>
      </c>
      <c r="T164" s="50"/>
    </row>
    <row r="165" customFormat="false" ht="15" hidden="false" customHeight="false" outlineLevel="0" collapsed="false">
      <c r="A165" s="79" t="n">
        <v>45009</v>
      </c>
      <c r="B165" s="80" t="s">
        <v>23</v>
      </c>
      <c r="C165" s="80"/>
      <c r="D165" s="80"/>
      <c r="E165" s="81"/>
      <c r="F165" s="81"/>
      <c r="G165" s="110" t="n">
        <f aca="false">G164+E165-F165</f>
        <v>4688.55</v>
      </c>
      <c r="H165" s="52"/>
      <c r="I165" s="52"/>
      <c r="J165" s="52"/>
      <c r="K165" s="52"/>
      <c r="L165" s="52"/>
      <c r="M165" s="107" t="n">
        <v>45012</v>
      </c>
      <c r="N165" s="108" t="s">
        <v>32</v>
      </c>
      <c r="O165" s="108" t="n">
        <v>226</v>
      </c>
      <c r="P165" s="109" t="s">
        <v>65</v>
      </c>
      <c r="Q165" s="109" t="s">
        <v>211</v>
      </c>
      <c r="R165" s="51" t="s">
        <v>212</v>
      </c>
      <c r="S165" s="51" t="s">
        <v>212</v>
      </c>
      <c r="T165" s="50"/>
    </row>
    <row r="166" customFormat="false" ht="15" hidden="false" customHeight="false" outlineLevel="0" collapsed="false">
      <c r="A166" s="79" t="n">
        <v>45009</v>
      </c>
      <c r="B166" s="80" t="s">
        <v>23</v>
      </c>
      <c r="C166" s="80"/>
      <c r="D166" s="80"/>
      <c r="E166" s="81"/>
      <c r="F166" s="81"/>
      <c r="G166" s="110" t="n">
        <f aca="false">G165+E166-F166</f>
        <v>4688.55</v>
      </c>
      <c r="H166" s="52"/>
      <c r="I166" s="52"/>
      <c r="J166" s="52"/>
      <c r="K166" s="52"/>
      <c r="L166" s="52"/>
      <c r="M166" s="107" t="n">
        <v>45012</v>
      </c>
      <c r="N166" s="108" t="s">
        <v>42</v>
      </c>
      <c r="O166" s="108" t="n">
        <v>1181</v>
      </c>
      <c r="P166" s="109" t="s">
        <v>103</v>
      </c>
      <c r="Q166" s="109" t="s">
        <v>65</v>
      </c>
      <c r="R166" s="51" t="s">
        <v>213</v>
      </c>
      <c r="S166" s="51" t="s">
        <v>213</v>
      </c>
      <c r="T166" s="50"/>
    </row>
    <row r="167" customFormat="false" ht="15" hidden="false" customHeight="false" outlineLevel="0" collapsed="false">
      <c r="A167" s="104" t="n">
        <v>45012</v>
      </c>
      <c r="B167" s="105" t="s">
        <v>23</v>
      </c>
      <c r="C167" s="105"/>
      <c r="D167" s="105"/>
      <c r="E167" s="106"/>
      <c r="F167" s="106"/>
      <c r="G167" s="110" t="n">
        <f aca="false">G166+E167-F167</f>
        <v>4688.55</v>
      </c>
      <c r="H167" s="52"/>
      <c r="I167" s="52"/>
      <c r="J167" s="52"/>
      <c r="K167" s="52"/>
      <c r="L167" s="52"/>
      <c r="M167" s="115" t="n">
        <v>45012</v>
      </c>
      <c r="N167" s="116" t="s">
        <v>32</v>
      </c>
      <c r="O167" s="116" t="n">
        <v>230</v>
      </c>
      <c r="P167" s="117" t="s">
        <v>65</v>
      </c>
      <c r="Q167" s="117" t="s">
        <v>214</v>
      </c>
      <c r="R167" s="51" t="s">
        <v>215</v>
      </c>
      <c r="S167" s="51" t="s">
        <v>215</v>
      </c>
      <c r="T167" s="52"/>
    </row>
    <row r="168" customFormat="false" ht="15" hidden="false" customHeight="false" outlineLevel="0" collapsed="false">
      <c r="A168" s="104" t="n">
        <v>45012</v>
      </c>
      <c r="B168" s="105" t="s">
        <v>30</v>
      </c>
      <c r="C168" s="105"/>
      <c r="D168" s="105"/>
      <c r="E168" s="106"/>
      <c r="F168" s="106"/>
      <c r="G168" s="110" t="n">
        <f aca="false">G167+E168-F168</f>
        <v>4688.55</v>
      </c>
      <c r="H168" s="52"/>
      <c r="I168" s="52"/>
      <c r="J168" s="52"/>
      <c r="K168" s="52"/>
      <c r="L168" s="52"/>
      <c r="M168" s="115" t="n">
        <v>45013</v>
      </c>
      <c r="N168" s="116" t="s">
        <v>81</v>
      </c>
      <c r="O168" s="116" t="n">
        <v>1160</v>
      </c>
      <c r="P168" s="117" t="s">
        <v>214</v>
      </c>
      <c r="Q168" s="117" t="s">
        <v>65</v>
      </c>
      <c r="R168" s="51" t="s">
        <v>213</v>
      </c>
      <c r="S168" s="51" t="s">
        <v>213</v>
      </c>
      <c r="T168" s="53"/>
    </row>
    <row r="169" customFormat="false" ht="15" hidden="false" customHeight="false" outlineLevel="0" collapsed="false">
      <c r="A169" s="79" t="n">
        <v>45012</v>
      </c>
      <c r="B169" s="80" t="s">
        <v>30</v>
      </c>
      <c r="C169" s="80"/>
      <c r="D169" s="80"/>
      <c r="E169" s="81"/>
      <c r="F169" s="81"/>
      <c r="G169" s="110" t="n">
        <f aca="false">G168+E169-F169</f>
        <v>4688.55</v>
      </c>
      <c r="H169" s="52"/>
      <c r="I169" s="52"/>
      <c r="J169" s="52"/>
      <c r="K169" s="52"/>
      <c r="L169" s="52"/>
      <c r="M169" s="115" t="n">
        <v>45013</v>
      </c>
      <c r="N169" s="116" t="s">
        <v>81</v>
      </c>
      <c r="O169" s="116" t="n">
        <v>1180</v>
      </c>
      <c r="P169" s="117" t="s">
        <v>216</v>
      </c>
      <c r="Q169" s="117" t="s">
        <v>65</v>
      </c>
      <c r="R169" s="51" t="s">
        <v>217</v>
      </c>
      <c r="S169" s="51" t="s">
        <v>217</v>
      </c>
      <c r="T169" s="53"/>
    </row>
    <row r="170" customFormat="false" ht="15" hidden="false" customHeight="false" outlineLevel="0" collapsed="false">
      <c r="A170" s="89" t="n">
        <v>45013</v>
      </c>
      <c r="B170" s="90" t="s">
        <v>23</v>
      </c>
      <c r="C170" s="90"/>
      <c r="D170" s="90"/>
      <c r="E170" s="91"/>
      <c r="F170" s="91"/>
      <c r="G170" s="110" t="n">
        <f aca="false">G169+E170-F170</f>
        <v>4688.55</v>
      </c>
      <c r="H170" s="52"/>
      <c r="I170" s="52"/>
      <c r="J170" s="52"/>
      <c r="K170" s="52"/>
      <c r="L170" s="52"/>
      <c r="M170" s="115" t="n">
        <v>45013</v>
      </c>
      <c r="N170" s="116" t="s">
        <v>81</v>
      </c>
      <c r="O170" s="116" t="n">
        <v>1179</v>
      </c>
      <c r="P170" s="117" t="s">
        <v>218</v>
      </c>
      <c r="Q170" s="117" t="s">
        <v>65</v>
      </c>
      <c r="R170" s="51" t="s">
        <v>219</v>
      </c>
      <c r="S170" s="51" t="s">
        <v>219</v>
      </c>
      <c r="T170" s="53"/>
    </row>
    <row r="171" customFormat="false" ht="15" hidden="false" customHeight="false" outlineLevel="0" collapsed="false">
      <c r="A171" s="79" t="n">
        <v>45013</v>
      </c>
      <c r="B171" s="80" t="s">
        <v>23</v>
      </c>
      <c r="C171" s="80"/>
      <c r="D171" s="80"/>
      <c r="E171" s="81"/>
      <c r="F171" s="81"/>
      <c r="G171" s="110" t="n">
        <f aca="false">G170+E171-F171</f>
        <v>4688.55</v>
      </c>
      <c r="M171" s="115" t="n">
        <v>45013</v>
      </c>
      <c r="N171" s="116" t="s">
        <v>42</v>
      </c>
      <c r="O171" s="116" t="n">
        <v>1182</v>
      </c>
      <c r="P171" s="117" t="s">
        <v>64</v>
      </c>
      <c r="Q171" s="117" t="s">
        <v>65</v>
      </c>
      <c r="R171" s="51" t="s">
        <v>220</v>
      </c>
      <c r="S171" s="51" t="s">
        <v>220</v>
      </c>
      <c r="T171" s="53"/>
    </row>
    <row r="172" customFormat="false" ht="15" hidden="false" customHeight="false" outlineLevel="0" collapsed="false">
      <c r="A172" s="89" t="n">
        <v>45013</v>
      </c>
      <c r="B172" s="90" t="s">
        <v>23</v>
      </c>
      <c r="C172" s="90"/>
      <c r="D172" s="90"/>
      <c r="E172" s="91"/>
      <c r="F172" s="91"/>
      <c r="G172" s="110" t="n">
        <f aca="false">G171+E172-F172</f>
        <v>4688.55</v>
      </c>
      <c r="M172" s="118" t="n">
        <v>45014</v>
      </c>
      <c r="N172" s="119" t="s">
        <v>42</v>
      </c>
      <c r="O172" s="119" t="n">
        <v>1186</v>
      </c>
      <c r="P172" s="120" t="s">
        <v>214</v>
      </c>
      <c r="Q172" s="120" t="s">
        <v>65</v>
      </c>
      <c r="R172" s="51" t="s">
        <v>221</v>
      </c>
      <c r="S172" s="51" t="s">
        <v>221</v>
      </c>
      <c r="T172" s="82"/>
    </row>
    <row r="173" customFormat="false" ht="15" hidden="false" customHeight="false" outlineLevel="0" collapsed="false">
      <c r="A173" s="89" t="n">
        <v>45013</v>
      </c>
      <c r="B173" s="90" t="s">
        <v>23</v>
      </c>
      <c r="C173" s="90"/>
      <c r="D173" s="90"/>
      <c r="E173" s="91"/>
      <c r="F173" s="91"/>
      <c r="G173" s="110" t="n">
        <f aca="false">G172+E173-F173</f>
        <v>4688.55</v>
      </c>
      <c r="M173" s="115" t="n">
        <v>45014</v>
      </c>
      <c r="N173" s="116" t="s">
        <v>42</v>
      </c>
      <c r="O173" s="116" t="n">
        <v>1185</v>
      </c>
      <c r="P173" s="117" t="s">
        <v>64</v>
      </c>
      <c r="Q173" s="117" t="s">
        <v>65</v>
      </c>
      <c r="R173" s="51" t="s">
        <v>222</v>
      </c>
      <c r="S173" s="51" t="s">
        <v>222</v>
      </c>
      <c r="T173" s="53"/>
    </row>
    <row r="174" customFormat="false" ht="15" hidden="false" customHeight="false" outlineLevel="0" collapsed="false">
      <c r="A174" s="79" t="n">
        <v>45013</v>
      </c>
      <c r="B174" s="80" t="s">
        <v>23</v>
      </c>
      <c r="C174" s="80"/>
      <c r="D174" s="80"/>
      <c r="E174" s="81"/>
      <c r="F174" s="81"/>
      <c r="G174" s="110" t="n">
        <f aca="false">G173+E174-F174</f>
        <v>4688.55</v>
      </c>
      <c r="M174" s="115" t="n">
        <v>45014</v>
      </c>
      <c r="N174" s="116" t="s">
        <v>32</v>
      </c>
      <c r="O174" s="116" t="n">
        <v>226</v>
      </c>
      <c r="P174" s="117" t="s">
        <v>65</v>
      </c>
      <c r="Q174" s="117" t="s">
        <v>223</v>
      </c>
      <c r="R174" s="51" t="s">
        <v>224</v>
      </c>
      <c r="S174" s="51" t="s">
        <v>224</v>
      </c>
      <c r="T174" s="53"/>
    </row>
    <row r="175" customFormat="false" ht="15" hidden="false" customHeight="false" outlineLevel="0" collapsed="false">
      <c r="A175" s="121" t="n">
        <v>45014</v>
      </c>
      <c r="B175" s="122" t="s">
        <v>30</v>
      </c>
      <c r="C175" s="122"/>
      <c r="D175" s="122"/>
      <c r="E175" s="123"/>
      <c r="F175" s="123"/>
      <c r="G175" s="110" t="n">
        <f aca="false">G174+E175-F175</f>
        <v>4688.55</v>
      </c>
      <c r="M175" s="115" t="n">
        <v>45014</v>
      </c>
      <c r="N175" s="116" t="s">
        <v>32</v>
      </c>
      <c r="O175" s="116" t="n">
        <v>226</v>
      </c>
      <c r="P175" s="117" t="s">
        <v>65</v>
      </c>
      <c r="Q175" s="117" t="s">
        <v>225</v>
      </c>
      <c r="R175" s="51" t="s">
        <v>226</v>
      </c>
      <c r="S175" s="51" t="s">
        <v>226</v>
      </c>
      <c r="T175" s="53"/>
    </row>
    <row r="176" customFormat="false" ht="15" hidden="false" customHeight="false" outlineLevel="0" collapsed="false">
      <c r="A176" s="121" t="n">
        <v>45014</v>
      </c>
      <c r="B176" s="122" t="s">
        <v>30</v>
      </c>
      <c r="C176" s="122"/>
      <c r="D176" s="122"/>
      <c r="E176" s="123"/>
      <c r="F176" s="123"/>
      <c r="G176" s="110" t="n">
        <f aca="false">G175+E176-F176</f>
        <v>4688.55</v>
      </c>
      <c r="M176" s="124" t="n">
        <v>45015</v>
      </c>
      <c r="N176" s="125" t="s">
        <v>81</v>
      </c>
      <c r="O176" s="125" t="n">
        <v>1184</v>
      </c>
      <c r="P176" s="126" t="s">
        <v>227</v>
      </c>
      <c r="Q176" s="126" t="s">
        <v>65</v>
      </c>
      <c r="R176" s="88" t="s">
        <v>228</v>
      </c>
      <c r="S176" s="88" t="s">
        <v>228</v>
      </c>
      <c r="T176" s="52"/>
    </row>
    <row r="177" customFormat="false" ht="15" hidden="false" customHeight="false" outlineLevel="0" collapsed="false">
      <c r="A177" s="127" t="n">
        <v>45015</v>
      </c>
      <c r="B177" s="128" t="s">
        <v>23</v>
      </c>
      <c r="C177" s="128"/>
      <c r="D177" s="128"/>
      <c r="E177" s="128"/>
      <c r="F177" s="128"/>
      <c r="G177" s="129" t="n">
        <f aca="false">G176+E177-F177</f>
        <v>4688.55</v>
      </c>
      <c r="M177" s="124" t="n">
        <v>45015</v>
      </c>
      <c r="N177" s="125" t="s">
        <v>81</v>
      </c>
      <c r="O177" s="125" t="n">
        <v>1183</v>
      </c>
      <c r="P177" s="126" t="s">
        <v>229</v>
      </c>
      <c r="Q177" s="126" t="s">
        <v>65</v>
      </c>
      <c r="R177" s="88" t="s">
        <v>230</v>
      </c>
      <c r="S177" s="88" t="s">
        <v>230</v>
      </c>
      <c r="T177" s="53"/>
    </row>
    <row r="178" customFormat="false" ht="15" hidden="false" customHeight="false" outlineLevel="0" collapsed="false">
      <c r="A178" s="130" t="n">
        <v>45016</v>
      </c>
      <c r="B178" s="131" t="s">
        <v>23</v>
      </c>
      <c r="C178" s="131"/>
      <c r="D178" s="131"/>
      <c r="E178" s="131"/>
      <c r="F178" s="131"/>
      <c r="G178" s="129" t="n">
        <f aca="false">G177+E178-F178</f>
        <v>4688.55</v>
      </c>
      <c r="M178" s="124" t="n">
        <v>45015</v>
      </c>
      <c r="N178" s="125" t="s">
        <v>42</v>
      </c>
      <c r="O178" s="125" t="n">
        <v>1163</v>
      </c>
      <c r="P178" s="126" t="s">
        <v>131</v>
      </c>
      <c r="Q178" s="126" t="s">
        <v>65</v>
      </c>
      <c r="R178" s="88" t="s">
        <v>231</v>
      </c>
      <c r="S178" s="88" t="s">
        <v>231</v>
      </c>
      <c r="T178" s="53"/>
    </row>
    <row r="179" customFormat="false" ht="15" hidden="false" customHeight="false" outlineLevel="0" collapsed="false">
      <c r="A179" s="130" t="n">
        <v>45015</v>
      </c>
      <c r="B179" s="131" t="s">
        <v>23</v>
      </c>
      <c r="C179" s="131"/>
      <c r="D179" s="131"/>
      <c r="E179" s="131"/>
      <c r="F179" s="131"/>
      <c r="G179" s="129" t="n">
        <f aca="false">G178+E179-F179</f>
        <v>4688.55</v>
      </c>
      <c r="M179" s="132" t="n">
        <v>45016</v>
      </c>
      <c r="N179" s="133" t="s">
        <v>42</v>
      </c>
      <c r="O179" s="133" t="n">
        <v>1187</v>
      </c>
      <c r="P179" s="134" t="s">
        <v>75</v>
      </c>
      <c r="Q179" s="134" t="s">
        <v>65</v>
      </c>
      <c r="R179" s="88" t="s">
        <v>232</v>
      </c>
      <c r="S179" s="88" t="s">
        <v>232</v>
      </c>
      <c r="T179" s="53"/>
    </row>
    <row r="180" customFormat="false" ht="15" hidden="false" customHeight="false" outlineLevel="0" collapsed="false">
      <c r="A180" s="130" t="n">
        <v>45015</v>
      </c>
      <c r="B180" s="131" t="s">
        <v>23</v>
      </c>
      <c r="C180" s="131"/>
      <c r="D180" s="131"/>
      <c r="E180" s="131"/>
      <c r="F180" s="131"/>
      <c r="G180" s="129" t="n">
        <f aca="false">G179+E180-F180</f>
        <v>4688.55</v>
      </c>
      <c r="M180" s="132" t="n">
        <v>45016</v>
      </c>
      <c r="N180" s="133" t="s">
        <v>42</v>
      </c>
      <c r="O180" s="133" t="n">
        <v>1194</v>
      </c>
      <c r="P180" s="134" t="s">
        <v>233</v>
      </c>
      <c r="Q180" s="134" t="s">
        <v>65</v>
      </c>
      <c r="R180" s="88" t="s">
        <v>234</v>
      </c>
      <c r="S180" s="88" t="s">
        <v>234</v>
      </c>
      <c r="T180" s="53"/>
    </row>
    <row r="181" customFormat="false" ht="15" hidden="false" customHeight="false" outlineLevel="0" collapsed="false">
      <c r="A181" s="130" t="n">
        <v>45015</v>
      </c>
      <c r="B181" s="131" t="s">
        <v>23</v>
      </c>
      <c r="C181" s="131"/>
      <c r="D181" s="131"/>
      <c r="E181" s="131"/>
      <c r="F181" s="131"/>
      <c r="G181" s="129" t="n">
        <f aca="false">G180+E181-F181</f>
        <v>4688.55</v>
      </c>
    </row>
    <row r="182" customFormat="false" ht="15" hidden="false" customHeight="false" outlineLevel="0" collapsed="false">
      <c r="A182" s="127" t="n">
        <v>45015</v>
      </c>
      <c r="B182" s="128" t="s">
        <v>23</v>
      </c>
      <c r="C182" s="128"/>
      <c r="D182" s="128"/>
      <c r="E182" s="128"/>
      <c r="F182" s="128"/>
      <c r="G182" s="129" t="n">
        <f aca="false">G181+E182-F182</f>
        <v>4688.55</v>
      </c>
    </row>
    <row r="183" customFormat="false" ht="15" hidden="false" customHeight="false" outlineLevel="0" collapsed="false">
      <c r="A183" s="135"/>
      <c r="B183" s="135"/>
      <c r="C183" s="135"/>
      <c r="D183" s="135"/>
      <c r="E183" s="135"/>
      <c r="F183" s="135"/>
      <c r="G183" s="129" t="n">
        <f aca="false">G182+E183-F183</f>
        <v>4688.55</v>
      </c>
    </row>
    <row r="184" customFormat="false" ht="15" hidden="false" customHeight="false" outlineLevel="0" collapsed="false">
      <c r="A184" s="135"/>
      <c r="B184" s="135"/>
      <c r="C184" s="135"/>
      <c r="D184" s="135"/>
      <c r="E184" s="135"/>
      <c r="F184" s="135"/>
      <c r="G184" s="129" t="n">
        <f aca="false">G183+E184-F184</f>
        <v>4688.55</v>
      </c>
    </row>
    <row r="185" customFormat="false" ht="15" hidden="false" customHeight="false" outlineLevel="0" collapsed="false">
      <c r="A185" s="54"/>
      <c r="B185" s="54"/>
      <c r="C185" s="54"/>
      <c r="D185" s="54"/>
      <c r="E185" s="54"/>
      <c r="F185" s="54"/>
      <c r="G185" s="110" t="n">
        <f aca="false">G184+E185-F185</f>
        <v>4688.55</v>
      </c>
    </row>
    <row r="186" customFormat="false" ht="15" hidden="false" customHeight="false" outlineLevel="0" collapsed="false">
      <c r="A186" s="54"/>
      <c r="B186" s="54"/>
      <c r="C186" s="54"/>
      <c r="D186" s="54"/>
      <c r="E186" s="54"/>
      <c r="F186" s="54"/>
      <c r="G186" s="54"/>
    </row>
    <row r="187" customFormat="false" ht="15" hidden="false" customHeight="false" outlineLevel="0" collapsed="false">
      <c r="A187" s="54"/>
      <c r="B187" s="54"/>
      <c r="C187" s="54"/>
      <c r="D187" s="54"/>
      <c r="E187" s="54"/>
      <c r="F187" s="54"/>
      <c r="G187" s="54"/>
    </row>
    <row r="200" customFormat="false" ht="15" hidden="false" customHeight="false" outlineLevel="0" collapsed="false">
      <c r="B200" s="0" t="s">
        <v>60</v>
      </c>
    </row>
    <row r="201" customFormat="false" ht="15" hidden="false" customHeight="false" outlineLevel="0" collapsed="false">
      <c r="B201" s="0" t="s">
        <v>61</v>
      </c>
      <c r="E201" s="48" t="n">
        <v>15373.88</v>
      </c>
    </row>
    <row r="204" customFormat="false" ht="15" hidden="false" customHeight="false" outlineLevel="0" collapsed="false">
      <c r="B204" s="0" t="s">
        <v>46</v>
      </c>
      <c r="G204" s="0" t="s">
        <v>62</v>
      </c>
    </row>
    <row r="209" customFormat="false" ht="15" hidden="false" customHeight="false" outlineLevel="0" collapsed="false">
      <c r="D209" s="1" t="s">
        <v>0</v>
      </c>
      <c r="E209" s="1"/>
      <c r="F209" s="1"/>
      <c r="O209" s="1" t="s">
        <v>1</v>
      </c>
      <c r="P209" s="1"/>
      <c r="Q209" s="2" t="s">
        <v>0</v>
      </c>
    </row>
    <row r="210" customFormat="false" ht="15" hidden="false" customHeight="false" outlineLevel="0" collapsed="false">
      <c r="A210" s="2" t="s">
        <v>2</v>
      </c>
      <c r="B210" s="0" t="s">
        <v>3</v>
      </c>
      <c r="N210" s="2" t="s">
        <v>2</v>
      </c>
      <c r="O210" s="0" t="s">
        <v>3</v>
      </c>
    </row>
    <row r="211" customFormat="false" ht="15" hidden="false" customHeight="false" outlineLevel="0" collapsed="false">
      <c r="A211" s="2" t="s">
        <v>4</v>
      </c>
      <c r="B211" s="3" t="n">
        <v>45017</v>
      </c>
      <c r="C211" s="3"/>
      <c r="N211" s="2" t="s">
        <v>4</v>
      </c>
      <c r="O211" s="3" t="n">
        <f aca="false">B211</f>
        <v>45017</v>
      </c>
    </row>
    <row r="212" customFormat="false" ht="15" hidden="false" customHeight="false" outlineLevel="0" collapsed="false">
      <c r="A212" s="2" t="s">
        <v>5</v>
      </c>
      <c r="B212" s="3" t="n">
        <v>45046</v>
      </c>
      <c r="C212" s="3"/>
      <c r="N212" s="2" t="s">
        <v>5</v>
      </c>
      <c r="O212" s="3" t="n">
        <f aca="false">B212</f>
        <v>45046</v>
      </c>
      <c r="R212" s="0" t="s">
        <v>6</v>
      </c>
    </row>
    <row r="213" customFormat="false" ht="15" hidden="false" customHeight="fals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customFormat="false" ht="15" hidden="false" customHeight="false" outlineLevel="0" collapsed="false">
      <c r="A214" s="5" t="s">
        <v>7</v>
      </c>
      <c r="B214" s="5" t="s">
        <v>8</v>
      </c>
      <c r="C214" s="5"/>
      <c r="D214" s="5" t="s">
        <v>9</v>
      </c>
      <c r="E214" s="5" t="s">
        <v>10</v>
      </c>
      <c r="F214" s="5" t="s">
        <v>11</v>
      </c>
      <c r="G214" s="5" t="s">
        <v>12</v>
      </c>
      <c r="H214" s="4"/>
      <c r="I214" s="4"/>
      <c r="J214" s="4"/>
      <c r="K214" s="4"/>
      <c r="L214" s="4"/>
      <c r="M214" s="6" t="s">
        <v>13</v>
      </c>
      <c r="N214" s="6" t="s">
        <v>14</v>
      </c>
      <c r="O214" s="6" t="s">
        <v>15</v>
      </c>
      <c r="P214" s="6" t="s">
        <v>16</v>
      </c>
      <c r="Q214" s="6" t="s">
        <v>17</v>
      </c>
      <c r="R214" s="6" t="s">
        <v>18</v>
      </c>
      <c r="S214" s="6" t="s">
        <v>19</v>
      </c>
    </row>
    <row r="215" customFormat="false" ht="22.5" hidden="false" customHeight="false" outlineLevel="0" collapsed="false">
      <c r="A215" s="56"/>
      <c r="B215" s="56"/>
      <c r="C215" s="56"/>
      <c r="D215" s="56" t="s">
        <v>63</v>
      </c>
      <c r="E215" s="10"/>
      <c r="F215" s="10"/>
      <c r="G215" s="136" t="n">
        <v>4998.56</v>
      </c>
      <c r="H215" s="4"/>
      <c r="I215" s="4"/>
      <c r="J215" s="4"/>
      <c r="K215" s="4"/>
      <c r="L215" s="4"/>
      <c r="M215" s="58"/>
      <c r="N215" s="58"/>
      <c r="O215" s="58" t="s">
        <v>21</v>
      </c>
      <c r="P215" s="58"/>
      <c r="Q215" s="58"/>
      <c r="R215" s="48"/>
      <c r="S215" s="58"/>
      <c r="T215" s="14"/>
    </row>
    <row r="216" customFormat="false" ht="15" hidden="false" customHeight="false" outlineLevel="0" collapsed="false">
      <c r="A216" s="137" t="n">
        <v>45019</v>
      </c>
      <c r="B216" s="138" t="s">
        <v>235</v>
      </c>
      <c r="C216" s="138"/>
      <c r="D216" s="138"/>
      <c r="E216" s="139"/>
      <c r="F216" s="139"/>
      <c r="G216" s="9" t="n">
        <f aca="false">G215+E216-F216</f>
        <v>4998.56</v>
      </c>
      <c r="H216" s="62"/>
      <c r="I216" s="63" t="n">
        <f aca="false">FALSE()</f>
        <v>0</v>
      </c>
      <c r="J216" s="62"/>
      <c r="K216" s="62"/>
      <c r="L216" s="62"/>
      <c r="M216" s="140" t="n">
        <v>45019</v>
      </c>
      <c r="N216" s="141" t="s">
        <v>81</v>
      </c>
      <c r="O216" s="141" t="n">
        <v>1189</v>
      </c>
      <c r="P216" s="142" t="s">
        <v>82</v>
      </c>
      <c r="Q216" s="142" t="s">
        <v>65</v>
      </c>
      <c r="R216" s="51" t="s">
        <v>236</v>
      </c>
      <c r="S216" s="51" t="s">
        <v>236</v>
      </c>
      <c r="T216" s="53"/>
    </row>
    <row r="217" customFormat="false" ht="15" hidden="false" customHeight="false" outlineLevel="0" collapsed="false">
      <c r="A217" s="137" t="n">
        <v>45020</v>
      </c>
      <c r="B217" s="138" t="s">
        <v>235</v>
      </c>
      <c r="C217" s="138"/>
      <c r="D217" s="138"/>
      <c r="E217" s="139"/>
      <c r="F217" s="139"/>
      <c r="G217" s="9" t="n">
        <f aca="false">G216+E217-F217</f>
        <v>4998.56</v>
      </c>
      <c r="H217" s="62"/>
      <c r="I217" s="63" t="n">
        <f aca="false">FALSE()</f>
        <v>0</v>
      </c>
      <c r="J217" s="62"/>
      <c r="K217" s="62"/>
      <c r="L217" s="62"/>
      <c r="M217" s="140" t="n">
        <v>45019</v>
      </c>
      <c r="N217" s="141" t="s">
        <v>42</v>
      </c>
      <c r="O217" s="141" t="n">
        <v>1193</v>
      </c>
      <c r="P217" s="142" t="s">
        <v>75</v>
      </c>
      <c r="Q217" s="142" t="s">
        <v>65</v>
      </c>
      <c r="R217" s="51" t="s">
        <v>237</v>
      </c>
      <c r="S217" s="51" t="s">
        <v>237</v>
      </c>
      <c r="T217" s="53"/>
    </row>
    <row r="218" customFormat="false" ht="15" hidden="false" customHeight="false" outlineLevel="0" collapsed="false">
      <c r="A218" s="137" t="n">
        <v>45019</v>
      </c>
      <c r="B218" s="138" t="s">
        <v>30</v>
      </c>
      <c r="C218" s="138"/>
      <c r="D218" s="138"/>
      <c r="E218" s="139"/>
      <c r="F218" s="139"/>
      <c r="G218" s="9" t="n">
        <f aca="false">G217+E218-F218</f>
        <v>4998.56</v>
      </c>
      <c r="H218" s="62"/>
      <c r="I218" s="63" t="n">
        <f aca="false">FALSE()</f>
        <v>0</v>
      </c>
      <c r="J218" s="62"/>
      <c r="K218" s="62"/>
      <c r="L218" s="62"/>
      <c r="M218" s="140" t="n">
        <v>45019</v>
      </c>
      <c r="N218" s="141" t="s">
        <v>42</v>
      </c>
      <c r="O218" s="141" t="n">
        <v>1192</v>
      </c>
      <c r="P218" s="142" t="s">
        <v>75</v>
      </c>
      <c r="Q218" s="142" t="s">
        <v>65</v>
      </c>
      <c r="R218" s="51" t="s">
        <v>238</v>
      </c>
      <c r="S218" s="51" t="s">
        <v>238</v>
      </c>
      <c r="T218" s="53"/>
    </row>
    <row r="219" customFormat="false" ht="15" hidden="false" customHeight="false" outlineLevel="0" collapsed="false">
      <c r="A219" s="137" t="n">
        <v>45020</v>
      </c>
      <c r="B219" s="138" t="s">
        <v>235</v>
      </c>
      <c r="C219" s="138"/>
      <c r="D219" s="143"/>
      <c r="E219" s="139"/>
      <c r="F219" s="139"/>
      <c r="G219" s="9" t="n">
        <f aca="false">G218+E219-F219</f>
        <v>4998.56</v>
      </c>
      <c r="H219" s="62"/>
      <c r="I219" s="63" t="n">
        <f aca="false">FALSE()</f>
        <v>0</v>
      </c>
      <c r="J219" s="62"/>
      <c r="K219" s="62"/>
      <c r="L219" s="62"/>
      <c r="M219" s="140" t="n">
        <v>45019</v>
      </c>
      <c r="N219" s="141" t="s">
        <v>32</v>
      </c>
      <c r="O219" s="141" t="n">
        <v>226</v>
      </c>
      <c r="P219" s="142" t="s">
        <v>65</v>
      </c>
      <c r="Q219" s="142" t="s">
        <v>239</v>
      </c>
      <c r="R219" s="51" t="s">
        <v>240</v>
      </c>
      <c r="S219" s="51" t="s">
        <v>240</v>
      </c>
      <c r="T219" s="53"/>
    </row>
    <row r="220" customFormat="false" ht="15" hidden="false" customHeight="false" outlineLevel="0" collapsed="false">
      <c r="A220" s="137" t="n">
        <v>45020</v>
      </c>
      <c r="B220" s="138" t="s">
        <v>30</v>
      </c>
      <c r="C220" s="138"/>
      <c r="D220" s="138"/>
      <c r="E220" s="139"/>
      <c r="F220" s="139"/>
      <c r="G220" s="9" t="n">
        <f aca="false">G219+E220-F220</f>
        <v>4998.56</v>
      </c>
      <c r="H220" s="62"/>
      <c r="I220" s="63" t="n">
        <f aca="false">FALSE()</f>
        <v>0</v>
      </c>
      <c r="J220" s="62"/>
      <c r="K220" s="62"/>
      <c r="L220" s="62"/>
      <c r="M220" s="140" t="n">
        <v>45020</v>
      </c>
      <c r="N220" s="141" t="s">
        <v>42</v>
      </c>
      <c r="O220" s="141" t="n">
        <v>1197</v>
      </c>
      <c r="P220" s="142" t="s">
        <v>64</v>
      </c>
      <c r="Q220" s="142" t="s">
        <v>65</v>
      </c>
      <c r="R220" s="51" t="s">
        <v>241</v>
      </c>
      <c r="S220" s="51" t="s">
        <v>241</v>
      </c>
      <c r="T220" s="53"/>
    </row>
    <row r="221" customFormat="false" ht="15" hidden="false" customHeight="false" outlineLevel="0" collapsed="false">
      <c r="A221" s="137" t="n">
        <v>45020</v>
      </c>
      <c r="B221" s="138" t="s">
        <v>30</v>
      </c>
      <c r="C221" s="138"/>
      <c r="D221" s="138"/>
      <c r="E221" s="139"/>
      <c r="F221" s="139"/>
      <c r="G221" s="9" t="n">
        <f aca="false">G220+E221-F221</f>
        <v>4998.56</v>
      </c>
      <c r="H221" s="62"/>
      <c r="I221" s="63" t="n">
        <f aca="false">FALSE()</f>
        <v>0</v>
      </c>
      <c r="J221" s="62"/>
      <c r="K221" s="62"/>
      <c r="L221" s="62"/>
      <c r="M221" s="140" t="n">
        <v>45020</v>
      </c>
      <c r="N221" s="141" t="s">
        <v>42</v>
      </c>
      <c r="O221" s="141" t="n">
        <v>1196</v>
      </c>
      <c r="P221" s="142" t="s">
        <v>214</v>
      </c>
      <c r="Q221" s="142" t="s">
        <v>65</v>
      </c>
      <c r="R221" s="51" t="s">
        <v>242</v>
      </c>
      <c r="S221" s="51" t="s">
        <v>242</v>
      </c>
      <c r="T221" s="53"/>
    </row>
    <row r="222" customFormat="false" ht="15" hidden="false" customHeight="false" outlineLevel="0" collapsed="false">
      <c r="A222" s="137" t="n">
        <v>45021</v>
      </c>
      <c r="B222" s="138" t="s">
        <v>235</v>
      </c>
      <c r="C222" s="138"/>
      <c r="D222" s="138"/>
      <c r="E222" s="139"/>
      <c r="F222" s="139"/>
      <c r="G222" s="9" t="n">
        <f aca="false">G221+E222-F222</f>
        <v>4998.56</v>
      </c>
      <c r="H222" s="62"/>
      <c r="I222" s="63" t="n">
        <f aca="false">FALSE()</f>
        <v>0</v>
      </c>
      <c r="J222" s="62"/>
      <c r="K222" s="62"/>
      <c r="L222" s="62"/>
      <c r="M222" s="140" t="n">
        <v>45020</v>
      </c>
      <c r="N222" s="141" t="s">
        <v>32</v>
      </c>
      <c r="O222" s="141" t="n">
        <v>903</v>
      </c>
      <c r="P222" s="142" t="s">
        <v>65</v>
      </c>
      <c r="Q222" s="142" t="s">
        <v>243</v>
      </c>
      <c r="R222" s="51" t="s">
        <v>244</v>
      </c>
      <c r="S222" s="51" t="s">
        <v>244</v>
      </c>
      <c r="T222" s="53"/>
    </row>
    <row r="223" customFormat="false" ht="15" hidden="false" customHeight="false" outlineLevel="0" collapsed="false">
      <c r="A223" s="137" t="n">
        <v>45021</v>
      </c>
      <c r="B223" s="138" t="s">
        <v>235</v>
      </c>
      <c r="C223" s="138"/>
      <c r="D223" s="138"/>
      <c r="E223" s="139"/>
      <c r="F223" s="139"/>
      <c r="G223" s="9" t="n">
        <f aca="false">G222+E223-F223</f>
        <v>4998.56</v>
      </c>
      <c r="H223" s="62"/>
      <c r="I223" s="63" t="n">
        <f aca="false">FALSE()</f>
        <v>0</v>
      </c>
      <c r="J223" s="62"/>
      <c r="K223" s="62"/>
      <c r="L223" s="62"/>
      <c r="M223" s="140" t="n">
        <v>45020</v>
      </c>
      <c r="N223" s="141" t="s">
        <v>42</v>
      </c>
      <c r="O223" s="141" t="n">
        <v>1195</v>
      </c>
      <c r="P223" s="142" t="s">
        <v>214</v>
      </c>
      <c r="Q223" s="142" t="s">
        <v>65</v>
      </c>
      <c r="R223" s="51" t="s">
        <v>245</v>
      </c>
      <c r="S223" s="51" t="s">
        <v>245</v>
      </c>
      <c r="T223" s="53"/>
    </row>
    <row r="224" customFormat="false" ht="15" hidden="false" customHeight="false" outlineLevel="0" collapsed="false">
      <c r="A224" s="137" t="n">
        <v>45021</v>
      </c>
      <c r="B224" s="138" t="s">
        <v>30</v>
      </c>
      <c r="C224" s="138"/>
      <c r="D224" s="138"/>
      <c r="E224" s="139"/>
      <c r="F224" s="139"/>
      <c r="G224" s="9" t="n">
        <f aca="false">G223+E224-F224</f>
        <v>4998.56</v>
      </c>
      <c r="H224" s="62"/>
      <c r="I224" s="63" t="n">
        <f aca="false">FALSE()</f>
        <v>0</v>
      </c>
      <c r="J224" s="62"/>
      <c r="K224" s="62"/>
      <c r="L224" s="62"/>
      <c r="M224" s="140" t="n">
        <v>45020</v>
      </c>
      <c r="N224" s="141" t="s">
        <v>32</v>
      </c>
      <c r="O224" s="141" t="n">
        <v>226</v>
      </c>
      <c r="P224" s="142" t="s">
        <v>65</v>
      </c>
      <c r="Q224" s="142" t="s">
        <v>246</v>
      </c>
      <c r="R224" s="51" t="s">
        <v>247</v>
      </c>
      <c r="S224" s="51" t="s">
        <v>247</v>
      </c>
      <c r="T224" s="53"/>
    </row>
    <row r="225" customFormat="false" ht="15" hidden="false" customHeight="false" outlineLevel="0" collapsed="false">
      <c r="A225" s="137" t="n">
        <v>45022</v>
      </c>
      <c r="B225" s="138" t="s">
        <v>235</v>
      </c>
      <c r="C225" s="138"/>
      <c r="D225" s="138"/>
      <c r="E225" s="139"/>
      <c r="F225" s="139"/>
      <c r="G225" s="9" t="n">
        <f aca="false">G224+E225-F225</f>
        <v>4998.56</v>
      </c>
      <c r="H225" s="62"/>
      <c r="I225" s="63" t="n">
        <f aca="false">FALSE()</f>
        <v>0</v>
      </c>
      <c r="J225" s="62"/>
      <c r="K225" s="62"/>
      <c r="L225" s="62"/>
      <c r="M225" s="140" t="n">
        <v>45021</v>
      </c>
      <c r="N225" s="141" t="s">
        <v>38</v>
      </c>
      <c r="O225" s="141" t="n">
        <v>0</v>
      </c>
      <c r="P225" s="142" t="s">
        <v>106</v>
      </c>
      <c r="Q225" s="142" t="s">
        <v>65</v>
      </c>
      <c r="R225" s="51" t="s">
        <v>248</v>
      </c>
      <c r="S225" s="51" t="s">
        <v>248</v>
      </c>
      <c r="T225" s="52"/>
    </row>
    <row r="226" customFormat="false" ht="15" hidden="false" customHeight="false" outlineLevel="0" collapsed="false">
      <c r="A226" s="137" t="n">
        <v>45022</v>
      </c>
      <c r="B226" s="138" t="s">
        <v>235</v>
      </c>
      <c r="C226" s="138"/>
      <c r="D226" s="138"/>
      <c r="E226" s="139"/>
      <c r="F226" s="139"/>
      <c r="G226" s="9" t="n">
        <f aca="false">G225+E226-F226</f>
        <v>4998.56</v>
      </c>
      <c r="H226" s="62"/>
      <c r="I226" s="63" t="n">
        <f aca="false">FALSE()</f>
        <v>0</v>
      </c>
      <c r="J226" s="62"/>
      <c r="K226" s="62"/>
      <c r="L226" s="62"/>
      <c r="M226" s="140" t="n">
        <v>45021</v>
      </c>
      <c r="N226" s="141" t="s">
        <v>25</v>
      </c>
      <c r="O226" s="141" t="n">
        <v>282</v>
      </c>
      <c r="P226" s="142" t="s">
        <v>109</v>
      </c>
      <c r="Q226" s="142" t="s">
        <v>65</v>
      </c>
      <c r="R226" s="51" t="s">
        <v>249</v>
      </c>
      <c r="S226" s="51" t="s">
        <v>249</v>
      </c>
      <c r="T226" s="52"/>
    </row>
    <row r="227" customFormat="false" ht="15" hidden="false" customHeight="false" outlineLevel="0" collapsed="false">
      <c r="A227" s="137" t="n">
        <v>45022</v>
      </c>
      <c r="B227" s="138" t="s">
        <v>235</v>
      </c>
      <c r="C227" s="138"/>
      <c r="D227" s="138"/>
      <c r="E227" s="139"/>
      <c r="F227" s="139"/>
      <c r="G227" s="9" t="n">
        <f aca="false">G226+E227-F227</f>
        <v>4998.56</v>
      </c>
      <c r="H227" s="62"/>
      <c r="I227" s="63" t="n">
        <f aca="false">FALSE()</f>
        <v>0</v>
      </c>
      <c r="J227" s="62"/>
      <c r="K227" s="62"/>
      <c r="L227" s="62"/>
      <c r="M227" s="140" t="n">
        <v>45021</v>
      </c>
      <c r="N227" s="141" t="s">
        <v>42</v>
      </c>
      <c r="O227" s="141" t="n">
        <v>1198</v>
      </c>
      <c r="P227" s="142" t="s">
        <v>250</v>
      </c>
      <c r="Q227" s="142" t="s">
        <v>65</v>
      </c>
      <c r="R227" s="51" t="s">
        <v>251</v>
      </c>
      <c r="S227" s="51" t="s">
        <v>251</v>
      </c>
      <c r="T227" s="53"/>
    </row>
    <row r="228" customFormat="false" ht="15" hidden="false" customHeight="false" outlineLevel="0" collapsed="false">
      <c r="A228" s="137" t="n">
        <v>45026</v>
      </c>
      <c r="B228" s="138" t="s">
        <v>30</v>
      </c>
      <c r="C228" s="138"/>
      <c r="D228" s="138"/>
      <c r="E228" s="139"/>
      <c r="F228" s="139"/>
      <c r="G228" s="9" t="n">
        <f aca="false">G227+E228-F228</f>
        <v>4998.56</v>
      </c>
      <c r="H228" s="62"/>
      <c r="I228" s="63" t="n">
        <f aca="false">FALSE()</f>
        <v>0</v>
      </c>
      <c r="J228" s="62"/>
      <c r="K228" s="62"/>
      <c r="L228" s="62"/>
      <c r="M228" s="140" t="n">
        <v>45021</v>
      </c>
      <c r="N228" s="141" t="s">
        <v>32</v>
      </c>
      <c r="O228" s="141" t="n">
        <v>230</v>
      </c>
      <c r="P228" s="142" t="s">
        <v>65</v>
      </c>
      <c r="Q228" s="142" t="s">
        <v>252</v>
      </c>
      <c r="R228" s="51" t="s">
        <v>253</v>
      </c>
      <c r="S228" s="51" t="s">
        <v>253</v>
      </c>
      <c r="T228" s="53"/>
    </row>
    <row r="229" customFormat="false" ht="15" hidden="false" customHeight="false" outlineLevel="0" collapsed="false">
      <c r="A229" s="137" t="n">
        <v>45026</v>
      </c>
      <c r="B229" s="138" t="s">
        <v>30</v>
      </c>
      <c r="C229" s="144"/>
      <c r="D229" s="138"/>
      <c r="E229" s="139"/>
      <c r="F229" s="139"/>
      <c r="G229" s="9" t="n">
        <f aca="false">G228+E229-F229</f>
        <v>4998.56</v>
      </c>
      <c r="H229" s="62"/>
      <c r="I229" s="63" t="n">
        <f aca="false">FALSE()</f>
        <v>0</v>
      </c>
      <c r="J229" s="62"/>
      <c r="K229" s="62"/>
      <c r="L229" s="62"/>
      <c r="M229" s="145" t="n">
        <v>45022</v>
      </c>
      <c r="N229" s="146" t="s">
        <v>81</v>
      </c>
      <c r="O229" s="146" t="n">
        <v>1190</v>
      </c>
      <c r="P229" s="147" t="s">
        <v>254</v>
      </c>
      <c r="Q229" s="147" t="s">
        <v>65</v>
      </c>
      <c r="R229" s="114" t="s">
        <v>255</v>
      </c>
      <c r="S229" s="114" t="s">
        <v>255</v>
      </c>
      <c r="T229" s="96"/>
    </row>
    <row r="230" customFormat="false" ht="15" hidden="false" customHeight="false" outlineLevel="0" collapsed="false">
      <c r="A230" s="137" t="n">
        <v>45026</v>
      </c>
      <c r="B230" s="138" t="s">
        <v>235</v>
      </c>
      <c r="C230" s="138"/>
      <c r="D230" s="138"/>
      <c r="E230" s="139"/>
      <c r="F230" s="139"/>
      <c r="G230" s="9" t="n">
        <f aca="false">G229+E230-F230</f>
        <v>4998.56</v>
      </c>
      <c r="H230" s="62"/>
      <c r="I230" s="63" t="n">
        <f aca="false">FALSE()</f>
        <v>0</v>
      </c>
      <c r="J230" s="62"/>
      <c r="K230" s="62"/>
      <c r="L230" s="62"/>
      <c r="M230" s="140" t="n">
        <v>45022</v>
      </c>
      <c r="N230" s="141" t="s">
        <v>42</v>
      </c>
      <c r="O230" s="141" t="n">
        <v>1199</v>
      </c>
      <c r="P230" s="142" t="s">
        <v>256</v>
      </c>
      <c r="Q230" s="142" t="s">
        <v>65</v>
      </c>
      <c r="R230" s="51" t="s">
        <v>257</v>
      </c>
      <c r="S230" s="51" t="s">
        <v>257</v>
      </c>
      <c r="T230" s="50"/>
    </row>
    <row r="231" customFormat="false" ht="15" hidden="false" customHeight="false" outlineLevel="0" collapsed="false">
      <c r="A231" s="148" t="n">
        <v>45027</v>
      </c>
      <c r="B231" s="149" t="s">
        <v>235</v>
      </c>
      <c r="C231" s="149"/>
      <c r="D231" s="149"/>
      <c r="E231" s="150"/>
      <c r="F231" s="150"/>
      <c r="G231" s="9" t="n">
        <f aca="false">G230+E231-F231</f>
        <v>4998.56</v>
      </c>
      <c r="H231" s="62"/>
      <c r="I231" s="63" t="n">
        <f aca="false">FALSE()</f>
        <v>0</v>
      </c>
      <c r="J231" s="62"/>
      <c r="K231" s="62"/>
      <c r="L231" s="62"/>
      <c r="M231" s="140" t="n">
        <v>45026</v>
      </c>
      <c r="N231" s="141" t="s">
        <v>51</v>
      </c>
      <c r="O231" s="141" t="n">
        <v>1</v>
      </c>
      <c r="P231" s="142" t="s">
        <v>65</v>
      </c>
      <c r="Q231" s="142" t="s">
        <v>258</v>
      </c>
      <c r="R231" s="51" t="s">
        <v>257</v>
      </c>
      <c r="S231" s="51" t="s">
        <v>259</v>
      </c>
      <c r="T231" s="50"/>
    </row>
    <row r="232" customFormat="false" ht="15" hidden="false" customHeight="false" outlineLevel="0" collapsed="false">
      <c r="A232" s="151" t="n">
        <v>45027</v>
      </c>
      <c r="B232" s="152" t="s">
        <v>235</v>
      </c>
      <c r="C232" s="152"/>
      <c r="D232" s="152"/>
      <c r="E232" s="153"/>
      <c r="F232" s="153"/>
      <c r="G232" s="9" t="n">
        <f aca="false">G231+E232-F232</f>
        <v>4998.56</v>
      </c>
      <c r="H232" s="62"/>
      <c r="I232" s="63" t="n">
        <f aca="false">FALSE()</f>
        <v>0</v>
      </c>
      <c r="J232" s="62"/>
      <c r="K232" s="62"/>
      <c r="L232" s="62"/>
      <c r="M232" s="140" t="n">
        <v>45026</v>
      </c>
      <c r="N232" s="141" t="s">
        <v>42</v>
      </c>
      <c r="O232" s="141" t="n">
        <v>1203</v>
      </c>
      <c r="P232" s="142" t="s">
        <v>260</v>
      </c>
      <c r="Q232" s="142" t="s">
        <v>65</v>
      </c>
      <c r="R232" s="51" t="s">
        <v>261</v>
      </c>
      <c r="S232" s="51" t="s">
        <v>262</v>
      </c>
      <c r="T232" s="50"/>
    </row>
    <row r="233" customFormat="false" ht="15" hidden="false" customHeight="false" outlineLevel="0" collapsed="false">
      <c r="A233" s="151" t="n">
        <v>45027</v>
      </c>
      <c r="B233" s="152" t="s">
        <v>30</v>
      </c>
      <c r="C233" s="152"/>
      <c r="D233" s="152"/>
      <c r="E233" s="153"/>
      <c r="F233" s="153"/>
      <c r="G233" s="9" t="n">
        <f aca="false">G232+E233-F233</f>
        <v>4998.56</v>
      </c>
      <c r="H233" s="62"/>
      <c r="I233" s="63" t="n">
        <f aca="false">FALSE()</f>
        <v>0</v>
      </c>
      <c r="J233" s="62"/>
      <c r="K233" s="62"/>
      <c r="L233" s="62"/>
      <c r="M233" s="140" t="n">
        <v>45026</v>
      </c>
      <c r="N233" s="141" t="s">
        <v>32</v>
      </c>
      <c r="O233" s="141" t="n">
        <v>226</v>
      </c>
      <c r="P233" s="142" t="s">
        <v>65</v>
      </c>
      <c r="Q233" s="142" t="s">
        <v>263</v>
      </c>
      <c r="R233" s="51" t="s">
        <v>264</v>
      </c>
      <c r="S233" s="51" t="s">
        <v>265</v>
      </c>
      <c r="T233" s="50"/>
    </row>
    <row r="234" customFormat="false" ht="15" hidden="false" customHeight="false" outlineLevel="0" collapsed="false">
      <c r="A234" s="151" t="n">
        <v>45027</v>
      </c>
      <c r="B234" s="152" t="s">
        <v>235</v>
      </c>
      <c r="C234" s="152"/>
      <c r="D234" s="152"/>
      <c r="E234" s="153"/>
      <c r="F234" s="153"/>
      <c r="G234" s="9" t="n">
        <f aca="false">G233+E234-F234</f>
        <v>4998.56</v>
      </c>
      <c r="H234" s="62"/>
      <c r="I234" s="63"/>
      <c r="J234" s="62"/>
      <c r="K234" s="62"/>
      <c r="L234" s="62"/>
      <c r="M234" s="140" t="n">
        <v>45026</v>
      </c>
      <c r="N234" s="141" t="s">
        <v>42</v>
      </c>
      <c r="O234" s="141" t="n">
        <v>1202</v>
      </c>
      <c r="P234" s="142" t="s">
        <v>266</v>
      </c>
      <c r="Q234" s="142" t="s">
        <v>65</v>
      </c>
      <c r="R234" s="51" t="s">
        <v>267</v>
      </c>
      <c r="S234" s="51" t="s">
        <v>268</v>
      </c>
      <c r="T234" s="50"/>
    </row>
    <row r="235" customFormat="false" ht="15" hidden="false" customHeight="false" outlineLevel="0" collapsed="false">
      <c r="A235" s="154" t="n">
        <v>45028</v>
      </c>
      <c r="B235" s="155" t="s">
        <v>235</v>
      </c>
      <c r="C235" s="155"/>
      <c r="D235" s="155"/>
      <c r="E235" s="156"/>
      <c r="F235" s="156"/>
      <c r="G235" s="61" t="n">
        <f aca="false">G234+E235-F235</f>
        <v>4998.56</v>
      </c>
      <c r="H235" s="52"/>
      <c r="I235" s="52"/>
      <c r="J235" s="62"/>
      <c r="K235" s="62"/>
      <c r="L235" s="62"/>
      <c r="M235" s="140" t="n">
        <v>45026</v>
      </c>
      <c r="N235" s="141" t="s">
        <v>42</v>
      </c>
      <c r="O235" s="141" t="n">
        <v>1201</v>
      </c>
      <c r="P235" s="142" t="s">
        <v>67</v>
      </c>
      <c r="Q235" s="142" t="s">
        <v>65</v>
      </c>
      <c r="R235" s="51" t="s">
        <v>269</v>
      </c>
      <c r="S235" s="51" t="s">
        <v>270</v>
      </c>
      <c r="T235" s="157"/>
    </row>
    <row r="236" customFormat="false" ht="15" hidden="false" customHeight="false" outlineLevel="0" collapsed="false">
      <c r="A236" s="151" t="n">
        <v>45027</v>
      </c>
      <c r="B236" s="152" t="s">
        <v>30</v>
      </c>
      <c r="C236" s="152"/>
      <c r="D236" s="152"/>
      <c r="E236" s="153"/>
      <c r="F236" s="153"/>
      <c r="G236" s="9" t="n">
        <f aca="false">G235+E236-F236</f>
        <v>4998.56</v>
      </c>
      <c r="H236" s="52"/>
      <c r="I236" s="52"/>
      <c r="J236" s="62"/>
      <c r="K236" s="62"/>
      <c r="L236" s="62"/>
      <c r="M236" s="158" t="n">
        <v>45027</v>
      </c>
      <c r="N236" s="159" t="s">
        <v>32</v>
      </c>
      <c r="O236" s="159" t="n">
        <v>226</v>
      </c>
      <c r="P236" s="160" t="s">
        <v>65</v>
      </c>
      <c r="Q236" s="160" t="s">
        <v>67</v>
      </c>
      <c r="R236" s="51" t="s">
        <v>267</v>
      </c>
      <c r="S236" s="51" t="s">
        <v>268</v>
      </c>
      <c r="T236" s="53"/>
    </row>
    <row r="237" customFormat="false" ht="15" hidden="false" customHeight="false" outlineLevel="0" collapsed="false">
      <c r="A237" s="151" t="n">
        <v>45028</v>
      </c>
      <c r="B237" s="152" t="s">
        <v>235</v>
      </c>
      <c r="C237" s="152"/>
      <c r="D237" s="152"/>
      <c r="E237" s="153"/>
      <c r="F237" s="153"/>
      <c r="G237" s="9" t="n">
        <f aca="false">G236+E237-F237</f>
        <v>4998.56</v>
      </c>
      <c r="H237" s="52"/>
      <c r="I237" s="52"/>
      <c r="J237" s="62"/>
      <c r="K237" s="62"/>
      <c r="L237" s="62"/>
      <c r="M237" s="158" t="n">
        <v>45027</v>
      </c>
      <c r="N237" s="159" t="s">
        <v>42</v>
      </c>
      <c r="O237" s="159" t="n">
        <v>1205</v>
      </c>
      <c r="P237" s="160" t="s">
        <v>271</v>
      </c>
      <c r="Q237" s="160" t="s">
        <v>65</v>
      </c>
      <c r="R237" s="51" t="s">
        <v>272</v>
      </c>
      <c r="S237" s="51" t="s">
        <v>273</v>
      </c>
      <c r="T237" s="53"/>
    </row>
    <row r="238" customFormat="false" ht="15" hidden="false" customHeight="false" outlineLevel="0" collapsed="false">
      <c r="A238" s="154" t="n">
        <v>45150</v>
      </c>
      <c r="B238" s="155" t="s">
        <v>235</v>
      </c>
      <c r="C238" s="155"/>
      <c r="D238" s="155"/>
      <c r="E238" s="156"/>
      <c r="F238" s="156"/>
      <c r="G238" s="9" t="n">
        <f aca="false">G237+E238-F238</f>
        <v>4998.56</v>
      </c>
      <c r="H238" s="52"/>
      <c r="I238" s="52"/>
      <c r="J238" s="62"/>
      <c r="K238" s="62"/>
      <c r="L238" s="62"/>
      <c r="M238" s="158" t="n">
        <v>45027</v>
      </c>
      <c r="N238" s="159" t="s">
        <v>38</v>
      </c>
      <c r="O238" s="159" t="n">
        <v>0</v>
      </c>
      <c r="P238" s="160" t="s">
        <v>118</v>
      </c>
      <c r="Q238" s="160" t="s">
        <v>65</v>
      </c>
      <c r="R238" s="51" t="s">
        <v>274</v>
      </c>
      <c r="S238" s="51" t="s">
        <v>275</v>
      </c>
      <c r="T238" s="53"/>
    </row>
    <row r="239" customFormat="false" ht="15" hidden="false" customHeight="false" outlineLevel="0" collapsed="false">
      <c r="A239" s="154" t="n">
        <v>45029</v>
      </c>
      <c r="B239" s="155" t="s">
        <v>30</v>
      </c>
      <c r="C239" s="155"/>
      <c r="D239" s="155"/>
      <c r="E239" s="156"/>
      <c r="F239" s="156"/>
      <c r="G239" s="9" t="n">
        <f aca="false">G238+E239-F239</f>
        <v>4998.56</v>
      </c>
      <c r="H239" s="52"/>
      <c r="I239" s="52"/>
      <c r="J239" s="62"/>
      <c r="K239" s="62"/>
      <c r="L239" s="62"/>
      <c r="M239" s="49" t="n">
        <v>45027</v>
      </c>
      <c r="N239" s="50" t="s">
        <v>25</v>
      </c>
      <c r="O239" s="50" t="n">
        <v>282</v>
      </c>
      <c r="P239" s="51" t="s">
        <v>109</v>
      </c>
      <c r="Q239" s="51" t="s">
        <v>65</v>
      </c>
      <c r="R239" s="51" t="s">
        <v>276</v>
      </c>
      <c r="S239" s="51" t="s">
        <v>277</v>
      </c>
      <c r="T239" s="53"/>
    </row>
    <row r="240" customFormat="false" ht="15" hidden="false" customHeight="false" outlineLevel="0" collapsed="false">
      <c r="A240" s="154" t="n">
        <v>45029</v>
      </c>
      <c r="B240" s="155" t="s">
        <v>30</v>
      </c>
      <c r="C240" s="155"/>
      <c r="D240" s="155"/>
      <c r="E240" s="156"/>
      <c r="F240" s="156"/>
      <c r="G240" s="9" t="n">
        <f aca="false">G239+E240-F240</f>
        <v>4998.56</v>
      </c>
      <c r="H240" s="52"/>
      <c r="I240" s="52"/>
      <c r="J240" s="62"/>
      <c r="K240" s="62"/>
      <c r="L240" s="62"/>
      <c r="M240" s="158" t="n">
        <v>45027</v>
      </c>
      <c r="N240" s="159" t="s">
        <v>32</v>
      </c>
      <c r="O240" s="159" t="n">
        <v>226</v>
      </c>
      <c r="P240" s="160" t="s">
        <v>65</v>
      </c>
      <c r="Q240" s="160" t="s">
        <v>278</v>
      </c>
      <c r="R240" s="51" t="s">
        <v>279</v>
      </c>
      <c r="S240" s="51" t="s">
        <v>280</v>
      </c>
      <c r="T240" s="52"/>
    </row>
    <row r="241" customFormat="false" ht="15" hidden="false" customHeight="false" outlineLevel="0" collapsed="false">
      <c r="A241" s="154" t="n">
        <v>45033</v>
      </c>
      <c r="B241" s="155" t="s">
        <v>235</v>
      </c>
      <c r="C241" s="155"/>
      <c r="D241" s="155"/>
      <c r="E241" s="156"/>
      <c r="F241" s="156"/>
      <c r="G241" s="9" t="n">
        <f aca="false">G240+E241-F241</f>
        <v>4998.56</v>
      </c>
      <c r="H241" s="52"/>
      <c r="I241" s="52"/>
      <c r="J241" s="62"/>
      <c r="K241" s="62"/>
      <c r="L241" s="62"/>
      <c r="M241" s="161" t="n">
        <v>45028</v>
      </c>
      <c r="N241" s="162" t="s">
        <v>42</v>
      </c>
      <c r="O241" s="162" t="n">
        <v>1207</v>
      </c>
      <c r="P241" s="163" t="s">
        <v>281</v>
      </c>
      <c r="Q241" s="163" t="s">
        <v>65</v>
      </c>
      <c r="R241" s="114" t="s">
        <v>282</v>
      </c>
      <c r="S241" s="164" t="s">
        <v>282</v>
      </c>
      <c r="T241" s="165"/>
    </row>
    <row r="242" customFormat="false" ht="15" hidden="false" customHeight="false" outlineLevel="0" collapsed="false">
      <c r="A242" s="154" t="n">
        <v>45030</v>
      </c>
      <c r="B242" s="155" t="s">
        <v>30</v>
      </c>
      <c r="C242" s="155"/>
      <c r="D242" s="155"/>
      <c r="E242" s="156"/>
      <c r="F242" s="156"/>
      <c r="G242" s="9" t="n">
        <f aca="false">G241+E242-F242</f>
        <v>4998.56</v>
      </c>
      <c r="H242" s="52"/>
      <c r="I242" s="52"/>
      <c r="J242" s="62"/>
      <c r="K242" s="62"/>
      <c r="L242" s="62"/>
      <c r="M242" s="166" t="n">
        <v>45029</v>
      </c>
      <c r="N242" s="167" t="s">
        <v>81</v>
      </c>
      <c r="O242" s="167" t="n">
        <v>1206</v>
      </c>
      <c r="P242" s="168" t="s">
        <v>214</v>
      </c>
      <c r="Q242" s="168" t="s">
        <v>65</v>
      </c>
      <c r="R242" s="51" t="s">
        <v>283</v>
      </c>
      <c r="S242" s="51" t="s">
        <v>283</v>
      </c>
      <c r="T242" s="50"/>
    </row>
    <row r="243" customFormat="false" ht="15" hidden="false" customHeight="false" outlineLevel="0" collapsed="false">
      <c r="A243" s="154" t="n">
        <v>45030</v>
      </c>
      <c r="B243" s="155" t="s">
        <v>30</v>
      </c>
      <c r="C243" s="155"/>
      <c r="D243" s="155"/>
      <c r="E243" s="155"/>
      <c r="F243" s="156"/>
      <c r="G243" s="9" t="n">
        <f aca="false">G242+E243-F243</f>
        <v>4998.56</v>
      </c>
      <c r="H243" s="52"/>
      <c r="I243" s="52"/>
      <c r="J243" s="62"/>
      <c r="K243" s="62"/>
      <c r="L243" s="62"/>
      <c r="M243" s="166" t="n">
        <v>45029</v>
      </c>
      <c r="N243" s="167" t="s">
        <v>32</v>
      </c>
      <c r="O243" s="167" t="n">
        <v>230</v>
      </c>
      <c r="P243" s="168" t="s">
        <v>65</v>
      </c>
      <c r="Q243" s="168" t="s">
        <v>284</v>
      </c>
      <c r="R243" s="51" t="s">
        <v>285</v>
      </c>
      <c r="S243" s="51" t="s">
        <v>285</v>
      </c>
      <c r="T243" s="50"/>
    </row>
    <row r="244" customFormat="false" ht="15" hidden="false" customHeight="false" outlineLevel="0" collapsed="false">
      <c r="A244" s="154" t="n">
        <v>45030</v>
      </c>
      <c r="B244" s="155" t="s">
        <v>30</v>
      </c>
      <c r="C244" s="155"/>
      <c r="D244" s="155"/>
      <c r="E244" s="155"/>
      <c r="F244" s="156"/>
      <c r="G244" s="9" t="n">
        <f aca="false">G243+E244-F244</f>
        <v>4998.56</v>
      </c>
      <c r="H244" s="52"/>
      <c r="I244" s="52"/>
      <c r="J244" s="62"/>
      <c r="K244" s="52"/>
      <c r="L244" s="62"/>
      <c r="M244" s="166" t="n">
        <v>45029</v>
      </c>
      <c r="N244" s="167" t="s">
        <v>32</v>
      </c>
      <c r="O244" s="167" t="n">
        <v>230</v>
      </c>
      <c r="P244" s="168" t="s">
        <v>65</v>
      </c>
      <c r="Q244" s="168" t="s">
        <v>286</v>
      </c>
      <c r="R244" s="51" t="s">
        <v>287</v>
      </c>
      <c r="S244" s="51" t="s">
        <v>287</v>
      </c>
      <c r="T244" s="50"/>
    </row>
    <row r="245" customFormat="false" ht="15" hidden="false" customHeight="false" outlineLevel="0" collapsed="false">
      <c r="A245" s="154" t="n">
        <v>45033</v>
      </c>
      <c r="B245" s="155" t="s">
        <v>235</v>
      </c>
      <c r="C245" s="155"/>
      <c r="D245" s="155"/>
      <c r="E245" s="155"/>
      <c r="F245" s="156"/>
      <c r="G245" s="9" t="n">
        <f aca="false">G244+E245-F245</f>
        <v>4998.56</v>
      </c>
      <c r="H245" s="52"/>
      <c r="I245" s="52"/>
      <c r="J245" s="62"/>
      <c r="K245" s="52"/>
      <c r="L245" s="62"/>
      <c r="M245" s="166" t="n">
        <v>45030</v>
      </c>
      <c r="N245" s="167" t="s">
        <v>42</v>
      </c>
      <c r="O245" s="167" t="n">
        <v>1208</v>
      </c>
      <c r="P245" s="168" t="s">
        <v>288</v>
      </c>
      <c r="Q245" s="168" t="s">
        <v>65</v>
      </c>
      <c r="R245" s="51" t="s">
        <v>289</v>
      </c>
      <c r="S245" s="51" t="s">
        <v>289</v>
      </c>
      <c r="T245" s="50"/>
    </row>
    <row r="246" customFormat="false" ht="15" hidden="false" customHeight="false" outlineLevel="0" collapsed="false">
      <c r="A246" s="154" t="n">
        <v>45033</v>
      </c>
      <c r="B246" s="155" t="s">
        <v>235</v>
      </c>
      <c r="C246" s="155"/>
      <c r="D246" s="155"/>
      <c r="E246" s="156"/>
      <c r="F246" s="156"/>
      <c r="G246" s="9" t="n">
        <f aca="false">G245+E246-F246</f>
        <v>4998.56</v>
      </c>
      <c r="H246" s="52"/>
      <c r="I246" s="52"/>
      <c r="J246" s="62"/>
      <c r="K246" s="52"/>
      <c r="L246" s="62"/>
      <c r="M246" s="169" t="n">
        <v>45030</v>
      </c>
      <c r="N246" s="170" t="s">
        <v>42</v>
      </c>
      <c r="O246" s="170" t="n">
        <v>1204</v>
      </c>
      <c r="P246" s="171" t="s">
        <v>64</v>
      </c>
      <c r="Q246" s="171" t="s">
        <v>65</v>
      </c>
      <c r="R246" s="51" t="s">
        <v>290</v>
      </c>
      <c r="S246" s="51" t="s">
        <v>290</v>
      </c>
      <c r="T246" s="50"/>
    </row>
    <row r="247" customFormat="false" ht="15" hidden="false" customHeight="false" outlineLevel="0" collapsed="false">
      <c r="A247" s="154" t="n">
        <v>45033</v>
      </c>
      <c r="B247" s="155" t="s">
        <v>235</v>
      </c>
      <c r="C247" s="155"/>
      <c r="D247" s="155"/>
      <c r="E247" s="156"/>
      <c r="F247" s="156"/>
      <c r="G247" s="9" t="n">
        <f aca="false">G246+E247-F247</f>
        <v>4998.56</v>
      </c>
      <c r="H247" s="52"/>
      <c r="I247" s="52"/>
      <c r="J247" s="62"/>
      <c r="K247" s="52"/>
      <c r="L247" s="62"/>
      <c r="M247" s="166" t="n">
        <v>45030</v>
      </c>
      <c r="N247" s="167" t="s">
        <v>51</v>
      </c>
      <c r="O247" s="167" t="n">
        <v>1</v>
      </c>
      <c r="P247" s="168" t="s">
        <v>65</v>
      </c>
      <c r="Q247" s="168" t="s">
        <v>291</v>
      </c>
      <c r="R247" s="51" t="s">
        <v>290</v>
      </c>
      <c r="S247" s="51" t="s">
        <v>292</v>
      </c>
      <c r="T247" s="157"/>
    </row>
    <row r="248" customFormat="false" ht="15" hidden="false" customHeight="false" outlineLevel="0" collapsed="false">
      <c r="A248" s="154" t="n">
        <v>45033</v>
      </c>
      <c r="B248" s="155" t="s">
        <v>30</v>
      </c>
      <c r="C248" s="155"/>
      <c r="D248" s="155"/>
      <c r="E248" s="156"/>
      <c r="F248" s="156"/>
      <c r="G248" s="9" t="n">
        <f aca="false">G247+E248-F248</f>
        <v>4998.56</v>
      </c>
      <c r="H248" s="52"/>
      <c r="I248" s="52"/>
      <c r="J248" s="62"/>
      <c r="K248" s="52"/>
      <c r="L248" s="62"/>
      <c r="M248" s="166" t="n">
        <v>45030</v>
      </c>
      <c r="N248" s="167" t="s">
        <v>32</v>
      </c>
      <c r="O248" s="167" t="n">
        <v>226</v>
      </c>
      <c r="P248" s="168" t="s">
        <v>65</v>
      </c>
      <c r="Q248" s="168" t="s">
        <v>293</v>
      </c>
      <c r="R248" s="51" t="s">
        <v>294</v>
      </c>
      <c r="S248" s="51" t="s">
        <v>295</v>
      </c>
      <c r="T248" s="53"/>
    </row>
    <row r="249" customFormat="false" ht="15" hidden="false" customHeight="false" outlineLevel="0" collapsed="false">
      <c r="A249" s="172" t="n">
        <v>45003</v>
      </c>
      <c r="B249" s="173" t="s">
        <v>235</v>
      </c>
      <c r="C249" s="173"/>
      <c r="D249" s="173"/>
      <c r="E249" s="174"/>
      <c r="F249" s="174"/>
      <c r="G249" s="9" t="n">
        <f aca="false">G248+E249-F249</f>
        <v>4998.56</v>
      </c>
      <c r="H249" s="52"/>
      <c r="I249" s="52"/>
      <c r="J249" s="62"/>
      <c r="K249" s="52"/>
      <c r="L249" s="62"/>
      <c r="M249" s="175" t="n">
        <v>45030</v>
      </c>
      <c r="N249" s="176" t="s">
        <v>32</v>
      </c>
      <c r="O249" s="176" t="n">
        <v>226</v>
      </c>
      <c r="P249" s="177" t="s">
        <v>65</v>
      </c>
      <c r="Q249" s="177" t="s">
        <v>296</v>
      </c>
      <c r="R249" s="103" t="s">
        <v>297</v>
      </c>
      <c r="S249" s="103" t="s">
        <v>298</v>
      </c>
      <c r="T249" s="53"/>
    </row>
    <row r="250" customFormat="false" ht="15" hidden="false" customHeight="false" outlineLevel="0" collapsed="false">
      <c r="A250" s="172" t="n">
        <v>45034</v>
      </c>
      <c r="B250" s="173" t="s">
        <v>30</v>
      </c>
      <c r="C250" s="173"/>
      <c r="D250" s="173"/>
      <c r="E250" s="174"/>
      <c r="F250" s="174"/>
      <c r="G250" s="9" t="n">
        <f aca="false">G249+E250-F250</f>
        <v>4998.56</v>
      </c>
      <c r="H250" s="52"/>
      <c r="I250" s="52"/>
      <c r="J250" s="52"/>
      <c r="K250" s="52"/>
      <c r="L250" s="62"/>
      <c r="M250" s="178" t="n">
        <v>45033</v>
      </c>
      <c r="N250" s="179" t="s">
        <v>42</v>
      </c>
      <c r="O250" s="179" t="n">
        <v>1212</v>
      </c>
      <c r="P250" s="180" t="s">
        <v>299</v>
      </c>
      <c r="Q250" s="180" t="s">
        <v>65</v>
      </c>
      <c r="R250" s="88" t="s">
        <v>300</v>
      </c>
      <c r="S250" s="88" t="s">
        <v>301</v>
      </c>
      <c r="T250" s="52"/>
    </row>
    <row r="251" customFormat="false" ht="15" hidden="false" customHeight="false" outlineLevel="0" collapsed="false">
      <c r="A251" s="172" t="n">
        <v>45035</v>
      </c>
      <c r="B251" s="173" t="s">
        <v>30</v>
      </c>
      <c r="C251" s="173"/>
      <c r="D251" s="173"/>
      <c r="E251" s="174"/>
      <c r="F251" s="174"/>
      <c r="G251" s="9" t="n">
        <f aca="false">G250+E251-F251</f>
        <v>4998.56</v>
      </c>
      <c r="H251" s="52"/>
      <c r="I251" s="52"/>
      <c r="J251" s="62"/>
      <c r="K251" s="52"/>
      <c r="L251" s="62"/>
      <c r="M251" s="181" t="n">
        <v>45033</v>
      </c>
      <c r="N251" s="182" t="s">
        <v>42</v>
      </c>
      <c r="O251" s="182" t="n">
        <v>1213</v>
      </c>
      <c r="P251" s="183" t="s">
        <v>302</v>
      </c>
      <c r="Q251" s="183" t="s">
        <v>65</v>
      </c>
      <c r="R251" s="95" t="s">
        <v>303</v>
      </c>
      <c r="S251" s="95" t="s">
        <v>304</v>
      </c>
      <c r="T251" s="50"/>
    </row>
    <row r="252" customFormat="false" ht="15" hidden="false" customHeight="false" outlineLevel="0" collapsed="false">
      <c r="A252" s="172" t="n">
        <v>45035</v>
      </c>
      <c r="B252" s="173" t="s">
        <v>235</v>
      </c>
      <c r="C252" s="173"/>
      <c r="D252" s="173"/>
      <c r="E252" s="174"/>
      <c r="F252" s="174"/>
      <c r="G252" s="9" t="n">
        <f aca="false">G251+E252-F252</f>
        <v>4998.56</v>
      </c>
      <c r="H252" s="52"/>
      <c r="I252" s="52"/>
      <c r="J252" s="62"/>
      <c r="K252" s="52"/>
      <c r="L252" s="52"/>
      <c r="M252" s="166" t="n">
        <v>45033</v>
      </c>
      <c r="N252" s="167" t="s">
        <v>42</v>
      </c>
      <c r="O252" s="167" t="n">
        <v>1210</v>
      </c>
      <c r="P252" s="168" t="s">
        <v>305</v>
      </c>
      <c r="Q252" s="168" t="s">
        <v>65</v>
      </c>
      <c r="R252" s="51" t="s">
        <v>306</v>
      </c>
      <c r="S252" s="51" t="s">
        <v>307</v>
      </c>
      <c r="T252" s="157"/>
    </row>
    <row r="253" customFormat="false" ht="15" hidden="false" customHeight="false" outlineLevel="0" collapsed="false">
      <c r="A253" s="184" t="n">
        <v>45035</v>
      </c>
      <c r="B253" s="185" t="s">
        <v>235</v>
      </c>
      <c r="C253" s="185"/>
      <c r="D253" s="185"/>
      <c r="E253" s="186"/>
      <c r="F253" s="186"/>
      <c r="G253" s="9" t="n">
        <f aca="false">G252+E253-F253</f>
        <v>4998.56</v>
      </c>
      <c r="H253" s="52"/>
      <c r="I253" s="52"/>
      <c r="J253" s="62"/>
      <c r="K253" s="52"/>
      <c r="L253" s="62"/>
      <c r="M253" s="166" t="n">
        <v>45033</v>
      </c>
      <c r="N253" s="167" t="s">
        <v>32</v>
      </c>
      <c r="O253" s="167" t="n">
        <v>903</v>
      </c>
      <c r="P253" s="168" t="s">
        <v>65</v>
      </c>
      <c r="Q253" s="168" t="s">
        <v>136</v>
      </c>
      <c r="R253" s="51" t="s">
        <v>308</v>
      </c>
      <c r="S253" s="51" t="s">
        <v>309</v>
      </c>
      <c r="T253" s="187"/>
    </row>
    <row r="254" customFormat="false" ht="15" hidden="false" customHeight="false" outlineLevel="0" collapsed="false">
      <c r="A254" s="184" t="n">
        <v>45035</v>
      </c>
      <c r="B254" s="185" t="s">
        <v>30</v>
      </c>
      <c r="C254" s="185"/>
      <c r="D254" s="185"/>
      <c r="E254" s="186"/>
      <c r="F254" s="186"/>
      <c r="G254" s="9" t="n">
        <f aca="false">G253+E254-F254</f>
        <v>4998.56</v>
      </c>
      <c r="H254" s="52"/>
      <c r="I254" s="52"/>
      <c r="J254" s="62"/>
      <c r="K254" s="52"/>
      <c r="L254" s="62"/>
      <c r="M254" s="188" t="n">
        <v>45034</v>
      </c>
      <c r="N254" s="189" t="s">
        <v>42</v>
      </c>
      <c r="O254" s="189" t="n">
        <v>1214</v>
      </c>
      <c r="P254" s="190" t="s">
        <v>310</v>
      </c>
      <c r="Q254" s="190" t="s">
        <v>65</v>
      </c>
      <c r="R254" s="114" t="s">
        <v>311</v>
      </c>
      <c r="S254" s="114" t="s">
        <v>311</v>
      </c>
      <c r="T254" s="52"/>
    </row>
    <row r="255" customFormat="false" ht="15" hidden="false" customHeight="false" outlineLevel="0" collapsed="false">
      <c r="A255" s="184" t="n">
        <v>45035</v>
      </c>
      <c r="B255" s="185" t="s">
        <v>30</v>
      </c>
      <c r="C255" s="185"/>
      <c r="D255" s="185"/>
      <c r="E255" s="186"/>
      <c r="F255" s="186"/>
      <c r="G255" s="9" t="n">
        <f aca="false">G254+E255-F255</f>
        <v>4998.56</v>
      </c>
      <c r="H255" s="52"/>
      <c r="I255" s="52"/>
      <c r="J255" s="62"/>
      <c r="K255" s="52"/>
      <c r="L255" s="62"/>
      <c r="M255" s="191" t="n">
        <v>45034</v>
      </c>
      <c r="N255" s="192" t="s">
        <v>32</v>
      </c>
      <c r="O255" s="192" t="n">
        <v>903</v>
      </c>
      <c r="P255" s="193" t="s">
        <v>65</v>
      </c>
      <c r="Q255" s="193" t="s">
        <v>312</v>
      </c>
      <c r="R255" s="51" t="s">
        <v>313</v>
      </c>
      <c r="S255" s="51" t="s">
        <v>313</v>
      </c>
      <c r="T255" s="50"/>
    </row>
    <row r="256" customFormat="false" ht="15" hidden="false" customHeight="false" outlineLevel="0" collapsed="false">
      <c r="A256" s="172" t="n">
        <v>45035</v>
      </c>
      <c r="B256" s="173" t="s">
        <v>30</v>
      </c>
      <c r="C256" s="173"/>
      <c r="D256" s="194"/>
      <c r="E256" s="194"/>
      <c r="F256" s="194"/>
      <c r="G256" s="9" t="n">
        <f aca="false">G255+E256-F256</f>
        <v>4998.56</v>
      </c>
      <c r="H256" s="52"/>
      <c r="I256" s="52"/>
      <c r="J256" s="62"/>
      <c r="K256" s="52"/>
      <c r="L256" s="62"/>
      <c r="M256" s="191" t="n">
        <v>45035</v>
      </c>
      <c r="N256" s="192" t="s">
        <v>32</v>
      </c>
      <c r="O256" s="192" t="n">
        <v>230</v>
      </c>
      <c r="P256" s="193" t="s">
        <v>65</v>
      </c>
      <c r="Q256" s="193" t="s">
        <v>314</v>
      </c>
      <c r="R256" s="51" t="s">
        <v>315</v>
      </c>
      <c r="S256" s="51" t="s">
        <v>315</v>
      </c>
      <c r="T256" s="50"/>
    </row>
    <row r="257" customFormat="false" ht="15" hidden="false" customHeight="false" outlineLevel="0" collapsed="false">
      <c r="A257" s="195" t="n">
        <v>45035</v>
      </c>
      <c r="B257" s="173" t="s">
        <v>30</v>
      </c>
      <c r="C257" s="173"/>
      <c r="D257" s="194"/>
      <c r="E257" s="194"/>
      <c r="F257" s="194"/>
      <c r="G257" s="9" t="n">
        <f aca="false">G256+E257-F257</f>
        <v>4998.56</v>
      </c>
      <c r="H257" s="52"/>
      <c r="I257" s="52"/>
      <c r="J257" s="62"/>
      <c r="K257" s="52"/>
      <c r="L257" s="62"/>
      <c r="M257" s="191" t="n">
        <v>45035</v>
      </c>
      <c r="N257" s="192" t="s">
        <v>42</v>
      </c>
      <c r="O257" s="192" t="n">
        <v>1216</v>
      </c>
      <c r="P257" s="193" t="s">
        <v>316</v>
      </c>
      <c r="Q257" s="193" t="s">
        <v>65</v>
      </c>
      <c r="R257" s="51" t="s">
        <v>317</v>
      </c>
      <c r="S257" s="51" t="s">
        <v>317</v>
      </c>
      <c r="T257" s="50"/>
    </row>
    <row r="258" customFormat="false" ht="15" hidden="false" customHeight="false" outlineLevel="0" collapsed="false">
      <c r="A258" s="195" t="n">
        <v>45035</v>
      </c>
      <c r="B258" s="173" t="s">
        <v>30</v>
      </c>
      <c r="C258" s="173"/>
      <c r="D258" s="194"/>
      <c r="E258" s="194"/>
      <c r="F258" s="194"/>
      <c r="G258" s="9" t="n">
        <f aca="false">G257+E258-F258</f>
        <v>4998.56</v>
      </c>
      <c r="H258" s="52"/>
      <c r="I258" s="52"/>
      <c r="J258" s="62"/>
      <c r="K258" s="52"/>
      <c r="L258" s="62"/>
      <c r="M258" s="191" t="n">
        <v>45035</v>
      </c>
      <c r="N258" s="192" t="s">
        <v>32</v>
      </c>
      <c r="O258" s="192" t="n">
        <v>226</v>
      </c>
      <c r="P258" s="193" t="s">
        <v>65</v>
      </c>
      <c r="Q258" s="193" t="s">
        <v>318</v>
      </c>
      <c r="R258" s="51" t="s">
        <v>319</v>
      </c>
      <c r="S258" s="51" t="s">
        <v>319</v>
      </c>
      <c r="T258" s="50"/>
    </row>
    <row r="259" customFormat="false" ht="15" hidden="false" customHeight="false" outlineLevel="0" collapsed="false">
      <c r="A259" s="195" t="n">
        <v>45035</v>
      </c>
      <c r="B259" s="173" t="s">
        <v>30</v>
      </c>
      <c r="C259" s="173"/>
      <c r="D259" s="194"/>
      <c r="E259" s="194"/>
      <c r="F259" s="194"/>
      <c r="G259" s="9" t="n">
        <f aca="false">G258+E259-F259</f>
        <v>4998.56</v>
      </c>
      <c r="H259" s="52"/>
      <c r="I259" s="52"/>
      <c r="J259" s="62"/>
      <c r="K259" s="52"/>
      <c r="L259" s="62"/>
      <c r="M259" s="191" t="n">
        <v>45035</v>
      </c>
      <c r="N259" s="192" t="s">
        <v>32</v>
      </c>
      <c r="O259" s="192" t="n">
        <v>226</v>
      </c>
      <c r="P259" s="193" t="s">
        <v>65</v>
      </c>
      <c r="Q259" s="193" t="s">
        <v>320</v>
      </c>
      <c r="R259" s="51" t="s">
        <v>321</v>
      </c>
      <c r="S259" s="51" t="s">
        <v>321</v>
      </c>
      <c r="T259" s="50"/>
    </row>
    <row r="260" customFormat="false" ht="15" hidden="false" customHeight="false" outlineLevel="0" collapsed="false">
      <c r="A260" s="196" t="n">
        <v>45036</v>
      </c>
      <c r="B260" s="197" t="s">
        <v>235</v>
      </c>
      <c r="C260" s="197"/>
      <c r="D260" s="198"/>
      <c r="E260" s="198"/>
      <c r="F260" s="198"/>
      <c r="G260" s="9" t="n">
        <f aca="false">G259+E260-F260</f>
        <v>4998.56</v>
      </c>
      <c r="H260" s="52"/>
      <c r="I260" s="52"/>
      <c r="J260" s="62"/>
      <c r="K260" s="52"/>
      <c r="L260" s="62"/>
      <c r="M260" s="191" t="n">
        <v>45035</v>
      </c>
      <c r="N260" s="192" t="s">
        <v>32</v>
      </c>
      <c r="O260" s="192" t="n">
        <v>226</v>
      </c>
      <c r="P260" s="193" t="s">
        <v>65</v>
      </c>
      <c r="Q260" s="193" t="s">
        <v>67</v>
      </c>
      <c r="R260" s="51" t="s">
        <v>322</v>
      </c>
      <c r="S260" s="51" t="s">
        <v>322</v>
      </c>
      <c r="T260" s="50"/>
    </row>
    <row r="261" customFormat="false" ht="15" hidden="false" customHeight="false" outlineLevel="0" collapsed="false">
      <c r="A261" s="196" t="n">
        <v>45036</v>
      </c>
      <c r="B261" s="197" t="s">
        <v>235</v>
      </c>
      <c r="C261" s="197"/>
      <c r="D261" s="198"/>
      <c r="E261" s="198"/>
      <c r="F261" s="198"/>
      <c r="G261" s="9" t="n">
        <f aca="false">G260+E261-F261</f>
        <v>4998.56</v>
      </c>
      <c r="H261" s="52"/>
      <c r="I261" s="52"/>
      <c r="J261" s="62"/>
      <c r="K261" s="52"/>
      <c r="L261" s="62"/>
      <c r="M261" s="191" t="n">
        <v>45035</v>
      </c>
      <c r="N261" s="192" t="s">
        <v>42</v>
      </c>
      <c r="O261" s="192" t="n">
        <v>1218</v>
      </c>
      <c r="P261" s="193" t="s">
        <v>131</v>
      </c>
      <c r="Q261" s="193" t="s">
        <v>65</v>
      </c>
      <c r="R261" s="51" t="s">
        <v>323</v>
      </c>
      <c r="S261" s="51" t="s">
        <v>323</v>
      </c>
      <c r="T261" s="50"/>
    </row>
    <row r="262" customFormat="false" ht="15" hidden="false" customHeight="false" outlineLevel="0" collapsed="false">
      <c r="A262" s="196" t="n">
        <v>45037</v>
      </c>
      <c r="B262" s="197" t="s">
        <v>30</v>
      </c>
      <c r="C262" s="197"/>
      <c r="D262" s="198"/>
      <c r="E262" s="198"/>
      <c r="F262" s="198"/>
      <c r="G262" s="9" t="n">
        <f aca="false">G261+E262-F262</f>
        <v>4998.56</v>
      </c>
      <c r="H262" s="52"/>
      <c r="I262" s="52"/>
      <c r="J262" s="52"/>
      <c r="K262" s="52"/>
      <c r="L262" s="62"/>
      <c r="M262" s="191" t="n">
        <v>45035</v>
      </c>
      <c r="N262" s="192" t="s">
        <v>42</v>
      </c>
      <c r="O262" s="192" t="n">
        <v>1215</v>
      </c>
      <c r="P262" s="193" t="s">
        <v>324</v>
      </c>
      <c r="Q262" s="193" t="s">
        <v>65</v>
      </c>
      <c r="R262" s="51" t="s">
        <v>325</v>
      </c>
      <c r="S262" s="51" t="s">
        <v>325</v>
      </c>
      <c r="T262" s="50"/>
    </row>
    <row r="263" customFormat="false" ht="15" hidden="false" customHeight="false" outlineLevel="0" collapsed="false">
      <c r="A263" s="196" t="n">
        <v>45040</v>
      </c>
      <c r="B263" s="197" t="s">
        <v>30</v>
      </c>
      <c r="C263" s="197"/>
      <c r="D263" s="198"/>
      <c r="E263" s="198"/>
      <c r="F263" s="198"/>
      <c r="G263" s="9" t="n">
        <f aca="false">G262+E263-F263</f>
        <v>4998.56</v>
      </c>
      <c r="H263" s="52"/>
      <c r="I263" s="52"/>
      <c r="J263" s="62"/>
      <c r="K263" s="52"/>
      <c r="L263" s="62"/>
      <c r="M263" s="191" t="n">
        <v>45035</v>
      </c>
      <c r="N263" s="192" t="s">
        <v>32</v>
      </c>
      <c r="O263" s="192" t="n">
        <v>226</v>
      </c>
      <c r="P263" s="193" t="s">
        <v>65</v>
      </c>
      <c r="Q263" s="193" t="s">
        <v>326</v>
      </c>
      <c r="R263" s="51" t="s">
        <v>327</v>
      </c>
      <c r="S263" s="51" t="s">
        <v>327</v>
      </c>
      <c r="T263" s="50"/>
    </row>
    <row r="264" customFormat="false" ht="15" hidden="false" customHeight="false" outlineLevel="0" collapsed="false">
      <c r="A264" s="196" t="n">
        <v>45040</v>
      </c>
      <c r="B264" s="197" t="s">
        <v>30</v>
      </c>
      <c r="C264" s="197"/>
      <c r="D264" s="198"/>
      <c r="E264" s="198"/>
      <c r="F264" s="198"/>
      <c r="G264" s="9" t="n">
        <f aca="false">G263+E264-F264</f>
        <v>4998.56</v>
      </c>
      <c r="H264" s="52"/>
      <c r="I264" s="52"/>
      <c r="J264" s="62"/>
      <c r="K264" s="52"/>
      <c r="L264" s="52"/>
      <c r="M264" s="191" t="n">
        <v>45035</v>
      </c>
      <c r="N264" s="192" t="s">
        <v>32</v>
      </c>
      <c r="O264" s="192" t="n">
        <v>226</v>
      </c>
      <c r="P264" s="193" t="s">
        <v>65</v>
      </c>
      <c r="Q264" s="193" t="s">
        <v>328</v>
      </c>
      <c r="R264" s="51" t="s">
        <v>329</v>
      </c>
      <c r="S264" s="51" t="s">
        <v>329</v>
      </c>
      <c r="T264" s="50"/>
    </row>
    <row r="265" customFormat="false" ht="15" hidden="false" customHeight="false" outlineLevel="0" collapsed="false">
      <c r="A265" s="196" t="n">
        <v>45040</v>
      </c>
      <c r="B265" s="197" t="s">
        <v>30</v>
      </c>
      <c r="C265" s="197"/>
      <c r="D265" s="198"/>
      <c r="E265" s="198"/>
      <c r="F265" s="198"/>
      <c r="G265" s="9" t="n">
        <f aca="false">G264+E265-F265</f>
        <v>4998.56</v>
      </c>
      <c r="H265" s="52"/>
      <c r="I265" s="52"/>
      <c r="J265" s="62"/>
      <c r="K265" s="52"/>
      <c r="L265" s="62"/>
      <c r="M265" s="191" t="n">
        <v>45035</v>
      </c>
      <c r="N265" s="192" t="s">
        <v>32</v>
      </c>
      <c r="O265" s="192" t="n">
        <v>230</v>
      </c>
      <c r="P265" s="193" t="s">
        <v>65</v>
      </c>
      <c r="Q265" s="193" t="s">
        <v>330</v>
      </c>
      <c r="R265" s="51" t="s">
        <v>331</v>
      </c>
      <c r="S265" s="51" t="s">
        <v>331</v>
      </c>
      <c r="T265" s="157"/>
      <c r="U265" s="52"/>
    </row>
    <row r="266" customFormat="false" ht="15" hidden="false" customHeight="false" outlineLevel="0" collapsed="false">
      <c r="A266" s="196" t="n">
        <v>45040</v>
      </c>
      <c r="B266" s="197" t="s">
        <v>235</v>
      </c>
      <c r="C266" s="197"/>
      <c r="D266" s="198"/>
      <c r="E266" s="198"/>
      <c r="F266" s="198"/>
      <c r="G266" s="9" t="n">
        <f aca="false">G265+E266-F266</f>
        <v>4998.56</v>
      </c>
      <c r="H266" s="52"/>
      <c r="I266" s="52"/>
      <c r="J266" s="62"/>
      <c r="K266" s="52"/>
      <c r="L266" s="62"/>
      <c r="M266" s="199" t="n">
        <v>45036</v>
      </c>
      <c r="N266" s="200" t="s">
        <v>42</v>
      </c>
      <c r="O266" s="200" t="n">
        <v>1219</v>
      </c>
      <c r="P266" s="201" t="s">
        <v>332</v>
      </c>
      <c r="Q266" s="201" t="s">
        <v>65</v>
      </c>
      <c r="R266" s="51" t="s">
        <v>333</v>
      </c>
      <c r="S266" s="51" t="s">
        <v>333</v>
      </c>
      <c r="T266" s="50"/>
    </row>
    <row r="267" customFormat="false" ht="15" hidden="false" customHeight="false" outlineLevel="0" collapsed="false">
      <c r="A267" s="196" t="n">
        <v>45041</v>
      </c>
      <c r="B267" s="197" t="s">
        <v>235</v>
      </c>
      <c r="C267" s="197"/>
      <c r="D267" s="198"/>
      <c r="E267" s="198"/>
      <c r="F267" s="198"/>
      <c r="G267" s="9" t="n">
        <f aca="false">G266+E267-F267</f>
        <v>4998.56</v>
      </c>
      <c r="H267" s="52"/>
      <c r="I267" s="52"/>
      <c r="J267" s="62"/>
      <c r="K267" s="52"/>
      <c r="L267" s="62"/>
      <c r="M267" s="199" t="n">
        <v>45037</v>
      </c>
      <c r="N267" s="200" t="s">
        <v>81</v>
      </c>
      <c r="O267" s="200" t="n">
        <v>1220</v>
      </c>
      <c r="P267" s="201" t="s">
        <v>227</v>
      </c>
      <c r="Q267" s="201" t="s">
        <v>65</v>
      </c>
      <c r="R267" s="51" t="s">
        <v>334</v>
      </c>
      <c r="S267" s="51" t="s">
        <v>334</v>
      </c>
      <c r="T267" s="50"/>
    </row>
    <row r="268" customFormat="false" ht="15" hidden="false" customHeight="false" outlineLevel="0" collapsed="false">
      <c r="A268" s="202" t="n">
        <v>45041</v>
      </c>
      <c r="B268" s="203" t="s">
        <v>30</v>
      </c>
      <c r="C268" s="203"/>
      <c r="D268" s="204"/>
      <c r="E268" s="204"/>
      <c r="F268" s="204"/>
      <c r="G268" s="9" t="n">
        <f aca="false">G267+E268-F268</f>
        <v>4998.56</v>
      </c>
      <c r="H268" s="52"/>
      <c r="I268" s="52"/>
      <c r="J268" s="62"/>
      <c r="K268" s="52"/>
      <c r="L268" s="62"/>
      <c r="M268" s="199" t="n">
        <v>45037</v>
      </c>
      <c r="N268" s="200" t="s">
        <v>32</v>
      </c>
      <c r="O268" s="200" t="n">
        <v>226</v>
      </c>
      <c r="P268" s="201" t="s">
        <v>65</v>
      </c>
      <c r="Q268" s="201" t="s">
        <v>335</v>
      </c>
      <c r="R268" s="51" t="s">
        <v>336</v>
      </c>
      <c r="S268" s="51" t="s">
        <v>336</v>
      </c>
      <c r="T268" s="50"/>
    </row>
    <row r="269" customFormat="false" ht="15" hidden="false" customHeight="false" outlineLevel="0" collapsed="false">
      <c r="A269" s="202" t="n">
        <v>45041</v>
      </c>
      <c r="B269" s="203" t="s">
        <v>30</v>
      </c>
      <c r="C269" s="203"/>
      <c r="D269" s="204"/>
      <c r="E269" s="204"/>
      <c r="F269" s="204"/>
      <c r="G269" s="9" t="n">
        <f aca="false">G268+E269-F269</f>
        <v>4998.56</v>
      </c>
      <c r="H269" s="52"/>
      <c r="I269" s="52"/>
      <c r="J269" s="62"/>
      <c r="K269" s="52"/>
      <c r="L269" s="62"/>
      <c r="M269" s="199" t="n">
        <v>45040</v>
      </c>
      <c r="N269" s="200" t="s">
        <v>42</v>
      </c>
      <c r="O269" s="200" t="n">
        <v>1222</v>
      </c>
      <c r="P269" s="201" t="s">
        <v>337</v>
      </c>
      <c r="Q269" s="201" t="s">
        <v>65</v>
      </c>
      <c r="R269" s="205" t="s">
        <v>338</v>
      </c>
      <c r="S269" s="205" t="s">
        <v>338</v>
      </c>
      <c r="T269" s="206"/>
    </row>
    <row r="270" customFormat="false" ht="15" hidden="false" customHeight="false" outlineLevel="0" collapsed="false">
      <c r="A270" s="202" t="n">
        <v>45041</v>
      </c>
      <c r="B270" s="203" t="s">
        <v>30</v>
      </c>
      <c r="C270" s="203"/>
      <c r="D270" s="204"/>
      <c r="E270" s="204"/>
      <c r="F270" s="204"/>
      <c r="G270" s="9" t="n">
        <f aca="false">G269+E270-F270</f>
        <v>4998.56</v>
      </c>
      <c r="H270" s="52"/>
      <c r="I270" s="52"/>
      <c r="J270" s="62"/>
      <c r="K270" s="52"/>
      <c r="L270" s="62"/>
      <c r="M270" s="199" t="n">
        <v>45040</v>
      </c>
      <c r="N270" s="200" t="s">
        <v>51</v>
      </c>
      <c r="O270" s="200" t="n">
        <v>1</v>
      </c>
      <c r="P270" s="201" t="s">
        <v>65</v>
      </c>
      <c r="Q270" s="201" t="s">
        <v>339</v>
      </c>
      <c r="R270" s="51" t="s">
        <v>338</v>
      </c>
      <c r="S270" s="51" t="s">
        <v>340</v>
      </c>
      <c r="T270" s="50"/>
    </row>
    <row r="271" customFormat="false" ht="15" hidden="false" customHeight="false" outlineLevel="0" collapsed="false">
      <c r="A271" s="202" t="n">
        <v>45041</v>
      </c>
      <c r="B271" s="203" t="s">
        <v>30</v>
      </c>
      <c r="C271" s="203"/>
      <c r="D271" s="204"/>
      <c r="E271" s="204"/>
      <c r="F271" s="204"/>
      <c r="G271" s="9" t="n">
        <f aca="false">G270+E271-F271</f>
        <v>4998.56</v>
      </c>
      <c r="H271" s="52"/>
      <c r="I271" s="52"/>
      <c r="J271" s="62"/>
      <c r="K271" s="52"/>
      <c r="L271" s="62"/>
      <c r="M271" s="199" t="n">
        <v>45040</v>
      </c>
      <c r="N271" s="200" t="s">
        <v>42</v>
      </c>
      <c r="O271" s="200" t="n">
        <v>1223</v>
      </c>
      <c r="P271" s="201" t="s">
        <v>341</v>
      </c>
      <c r="Q271" s="201" t="s">
        <v>65</v>
      </c>
      <c r="R271" s="51" t="s">
        <v>342</v>
      </c>
      <c r="S271" s="51" t="s">
        <v>343</v>
      </c>
      <c r="T271" s="50"/>
    </row>
    <row r="272" customFormat="false" ht="15" hidden="false" customHeight="false" outlineLevel="0" collapsed="false">
      <c r="A272" s="202" t="n">
        <v>45041</v>
      </c>
      <c r="B272" s="203" t="s">
        <v>235</v>
      </c>
      <c r="C272" s="203"/>
      <c r="D272" s="203"/>
      <c r="E272" s="204"/>
      <c r="F272" s="204"/>
      <c r="G272" s="9" t="n">
        <f aca="false">G271+E272-F272</f>
        <v>4998.56</v>
      </c>
      <c r="H272" s="52"/>
      <c r="I272" s="52"/>
      <c r="J272" s="62"/>
      <c r="K272" s="52"/>
      <c r="L272" s="62"/>
      <c r="M272" s="199" t="n">
        <v>45040</v>
      </c>
      <c r="N272" s="200" t="s">
        <v>32</v>
      </c>
      <c r="O272" s="200" t="n">
        <v>226</v>
      </c>
      <c r="P272" s="201" t="s">
        <v>65</v>
      </c>
      <c r="Q272" s="201" t="s">
        <v>344</v>
      </c>
      <c r="R272" s="51" t="s">
        <v>345</v>
      </c>
      <c r="S272" s="51" t="s">
        <v>346</v>
      </c>
      <c r="T272" s="50"/>
    </row>
    <row r="273" customFormat="false" ht="15" hidden="false" customHeight="false" outlineLevel="0" collapsed="false">
      <c r="A273" s="202" t="n">
        <v>45041</v>
      </c>
      <c r="B273" s="203" t="s">
        <v>235</v>
      </c>
      <c r="C273" s="203"/>
      <c r="D273" s="203"/>
      <c r="E273" s="204"/>
      <c r="F273" s="204"/>
      <c r="G273" s="9" t="n">
        <f aca="false">G272+E273-F273</f>
        <v>4998.56</v>
      </c>
      <c r="H273" s="52"/>
      <c r="I273" s="52"/>
      <c r="J273" s="62"/>
      <c r="K273" s="52"/>
      <c r="L273" s="62"/>
      <c r="M273" s="199" t="n">
        <v>45040</v>
      </c>
      <c r="N273" s="200" t="s">
        <v>32</v>
      </c>
      <c r="O273" s="200" t="n">
        <v>226</v>
      </c>
      <c r="P273" s="201" t="s">
        <v>65</v>
      </c>
      <c r="Q273" s="201" t="s">
        <v>100</v>
      </c>
      <c r="R273" s="51" t="s">
        <v>347</v>
      </c>
      <c r="S273" s="51" t="s">
        <v>348</v>
      </c>
      <c r="T273" s="50"/>
    </row>
    <row r="274" customFormat="false" ht="15" hidden="false" customHeight="false" outlineLevel="0" collapsed="false">
      <c r="A274" s="202" t="n">
        <v>45042</v>
      </c>
      <c r="B274" s="203" t="s">
        <v>30</v>
      </c>
      <c r="C274" s="203"/>
      <c r="D274" s="203"/>
      <c r="E274" s="204"/>
      <c r="F274" s="204"/>
      <c r="G274" s="9" t="n">
        <f aca="false">G273+E274-F274</f>
        <v>4998.56</v>
      </c>
      <c r="H274" s="52"/>
      <c r="I274" s="52"/>
      <c r="J274" s="52"/>
      <c r="K274" s="52"/>
      <c r="L274" s="62"/>
      <c r="M274" s="207" t="n">
        <v>45041</v>
      </c>
      <c r="N274" s="208" t="s">
        <v>32</v>
      </c>
      <c r="O274" s="208" t="n">
        <v>226</v>
      </c>
      <c r="P274" s="209" t="s">
        <v>65</v>
      </c>
      <c r="Q274" s="209" t="s">
        <v>349</v>
      </c>
      <c r="R274" s="209" t="s">
        <v>350</v>
      </c>
      <c r="S274" s="51" t="s">
        <v>351</v>
      </c>
      <c r="T274" s="135"/>
    </row>
    <row r="275" customFormat="false" ht="15" hidden="false" customHeight="false" outlineLevel="0" collapsed="false">
      <c r="A275" s="202" t="n">
        <v>45043</v>
      </c>
      <c r="B275" s="203" t="s">
        <v>30</v>
      </c>
      <c r="C275" s="203"/>
      <c r="D275" s="203"/>
      <c r="E275" s="204"/>
      <c r="F275" s="204"/>
      <c r="G275" s="9" t="n">
        <f aca="false">G274+E275-F275</f>
        <v>4998.56</v>
      </c>
      <c r="H275" s="52"/>
      <c r="I275" s="52"/>
      <c r="J275" s="52"/>
      <c r="K275" s="52"/>
      <c r="L275" s="62"/>
      <c r="M275" s="207" t="n">
        <v>45041</v>
      </c>
      <c r="N275" s="208" t="s">
        <v>32</v>
      </c>
      <c r="O275" s="208" t="n">
        <v>226</v>
      </c>
      <c r="P275" s="209" t="s">
        <v>65</v>
      </c>
      <c r="Q275" s="209" t="s">
        <v>349</v>
      </c>
      <c r="R275" s="209" t="s">
        <v>352</v>
      </c>
      <c r="S275" s="51" t="s">
        <v>353</v>
      </c>
      <c r="T275" s="210"/>
    </row>
    <row r="276" customFormat="false" ht="15" hidden="false" customHeight="false" outlineLevel="0" collapsed="false">
      <c r="A276" s="202" t="n">
        <v>45043</v>
      </c>
      <c r="B276" s="203" t="s">
        <v>235</v>
      </c>
      <c r="C276" s="203"/>
      <c r="D276" s="203"/>
      <c r="E276" s="204"/>
      <c r="F276" s="204"/>
      <c r="G276" s="9" t="n">
        <f aca="false">G275+E276-F276</f>
        <v>4998.56</v>
      </c>
      <c r="H276" s="52"/>
      <c r="I276" s="52"/>
      <c r="J276" s="52"/>
      <c r="K276" s="52"/>
      <c r="L276" s="52"/>
      <c r="M276" s="207" t="n">
        <v>45041</v>
      </c>
      <c r="N276" s="208" t="s">
        <v>51</v>
      </c>
      <c r="O276" s="208" t="n">
        <v>1</v>
      </c>
      <c r="P276" s="209" t="s">
        <v>65</v>
      </c>
      <c r="Q276" s="209" t="s">
        <v>354</v>
      </c>
      <c r="R276" s="209" t="s">
        <v>352</v>
      </c>
      <c r="S276" s="51" t="s">
        <v>355</v>
      </c>
      <c r="T276" s="210"/>
    </row>
    <row r="277" customFormat="false" ht="15" hidden="false" customHeight="false" outlineLevel="0" collapsed="false">
      <c r="A277" s="202" t="n">
        <v>45044</v>
      </c>
      <c r="B277" s="203" t="s">
        <v>235</v>
      </c>
      <c r="C277" s="203"/>
      <c r="D277" s="203"/>
      <c r="E277" s="204"/>
      <c r="F277" s="204"/>
      <c r="G277" s="9" t="n">
        <f aca="false">G276+E277-F277</f>
        <v>4998.56</v>
      </c>
      <c r="H277" s="52"/>
      <c r="I277" s="52"/>
      <c r="J277" s="52"/>
      <c r="K277" s="52"/>
      <c r="L277" s="52"/>
      <c r="M277" s="207" t="n">
        <v>45041</v>
      </c>
      <c r="N277" s="208" t="s">
        <v>32</v>
      </c>
      <c r="O277" s="208" t="n">
        <v>226</v>
      </c>
      <c r="P277" s="209" t="s">
        <v>65</v>
      </c>
      <c r="Q277" s="209" t="s">
        <v>349</v>
      </c>
      <c r="R277" s="209" t="s">
        <v>356</v>
      </c>
      <c r="S277" s="51" t="s">
        <v>357</v>
      </c>
      <c r="T277" s="210"/>
    </row>
    <row r="278" customFormat="false" ht="15" hidden="false" customHeight="false" outlineLevel="0" collapsed="false">
      <c r="A278" s="202" t="n">
        <v>45044</v>
      </c>
      <c r="B278" s="203" t="s">
        <v>235</v>
      </c>
      <c r="C278" s="203"/>
      <c r="D278" s="203"/>
      <c r="E278" s="204"/>
      <c r="F278" s="204"/>
      <c r="G278" s="9" t="n">
        <f aca="false">G277+E278-F278</f>
        <v>4998.56</v>
      </c>
      <c r="H278" s="52"/>
      <c r="I278" s="52"/>
      <c r="J278" s="52"/>
      <c r="K278" s="52"/>
      <c r="L278" s="52"/>
      <c r="M278" s="207" t="n">
        <v>45042</v>
      </c>
      <c r="N278" s="208" t="s">
        <v>51</v>
      </c>
      <c r="O278" s="208" t="n">
        <v>1</v>
      </c>
      <c r="P278" s="209" t="s">
        <v>65</v>
      </c>
      <c r="Q278" s="209" t="s">
        <v>358</v>
      </c>
      <c r="R278" s="51" t="s">
        <v>356</v>
      </c>
      <c r="S278" s="51" t="s">
        <v>359</v>
      </c>
      <c r="T278" s="210"/>
    </row>
    <row r="279" customFormat="false" ht="15" hidden="false" customHeight="false" outlineLevel="0" collapsed="false">
      <c r="A279" s="202" t="n">
        <v>45044</v>
      </c>
      <c r="B279" s="203" t="s">
        <v>235</v>
      </c>
      <c r="C279" s="203"/>
      <c r="D279" s="203"/>
      <c r="E279" s="204"/>
      <c r="F279" s="204"/>
      <c r="G279" s="9" t="n">
        <f aca="false">G278+E279-F279</f>
        <v>4998.56</v>
      </c>
      <c r="H279" s="52"/>
      <c r="I279" s="52"/>
      <c r="J279" s="52"/>
      <c r="K279" s="52"/>
      <c r="L279" s="52"/>
      <c r="M279" s="207" t="n">
        <v>45042</v>
      </c>
      <c r="N279" s="208" t="s">
        <v>42</v>
      </c>
      <c r="O279" s="208" t="n">
        <v>1225</v>
      </c>
      <c r="P279" s="209" t="s">
        <v>266</v>
      </c>
      <c r="Q279" s="209" t="s">
        <v>65</v>
      </c>
      <c r="R279" s="51" t="s">
        <v>360</v>
      </c>
      <c r="S279" s="51" t="s">
        <v>361</v>
      </c>
      <c r="T279" s="210"/>
    </row>
    <row r="280" customFormat="false" ht="15" hidden="false" customHeight="false" outlineLevel="0" collapsed="false">
      <c r="A280" s="202" t="n">
        <v>45044</v>
      </c>
      <c r="B280" s="203" t="s">
        <v>235</v>
      </c>
      <c r="C280" s="203"/>
      <c r="D280" s="203"/>
      <c r="E280" s="204"/>
      <c r="F280" s="204"/>
      <c r="G280" s="9" t="n">
        <f aca="false">G279+E280-F280</f>
        <v>4998.56</v>
      </c>
      <c r="H280" s="52"/>
      <c r="I280" s="52"/>
      <c r="J280" s="52"/>
      <c r="K280" s="52"/>
      <c r="L280" s="52"/>
      <c r="M280" s="207" t="n">
        <v>45043</v>
      </c>
      <c r="N280" s="208" t="s">
        <v>81</v>
      </c>
      <c r="O280" s="208" t="n">
        <v>1224</v>
      </c>
      <c r="P280" s="209" t="s">
        <v>362</v>
      </c>
      <c r="Q280" s="209" t="s">
        <v>65</v>
      </c>
      <c r="R280" s="51" t="s">
        <v>363</v>
      </c>
      <c r="S280" s="51" t="s">
        <v>364</v>
      </c>
      <c r="T280" s="157"/>
    </row>
    <row r="281" customFormat="false" ht="15" hidden="false" customHeight="false" outlineLevel="0" collapsed="false">
      <c r="A281" s="202" t="n">
        <v>45044</v>
      </c>
      <c r="B281" s="203" t="s">
        <v>30</v>
      </c>
      <c r="C281" s="203"/>
      <c r="D281" s="203"/>
      <c r="E281" s="204"/>
      <c r="F281" s="204"/>
      <c r="G281" s="9" t="n">
        <f aca="false">G280+E281-F281</f>
        <v>4998.56</v>
      </c>
      <c r="H281" s="52"/>
      <c r="I281" s="52"/>
      <c r="J281" s="52"/>
      <c r="K281" s="52"/>
      <c r="L281" s="52"/>
      <c r="M281" s="207" t="n">
        <v>45043</v>
      </c>
      <c r="N281" s="208" t="s">
        <v>32</v>
      </c>
      <c r="O281" s="208" t="n">
        <v>226</v>
      </c>
      <c r="P281" s="209" t="s">
        <v>65</v>
      </c>
      <c r="Q281" s="209" t="s">
        <v>365</v>
      </c>
      <c r="R281" s="51" t="s">
        <v>366</v>
      </c>
      <c r="S281" s="51" t="s">
        <v>367</v>
      </c>
      <c r="T281" s="50"/>
    </row>
    <row r="282" customFormat="false" ht="15" hidden="false" customHeight="false" outlineLevel="0" collapsed="false">
      <c r="A282" s="43"/>
      <c r="B282" s="8"/>
      <c r="C282" s="8"/>
      <c r="D282" s="8"/>
      <c r="E282" s="44"/>
      <c r="F282" s="44"/>
      <c r="G282" s="9" t="n">
        <f aca="false">G281+E282-F282</f>
        <v>4998.56</v>
      </c>
      <c r="H282" s="52"/>
      <c r="I282" s="52"/>
      <c r="J282" s="52"/>
      <c r="K282" s="52"/>
      <c r="L282" s="52"/>
      <c r="M282" s="207" t="n">
        <v>45043</v>
      </c>
      <c r="N282" s="208" t="s">
        <v>42</v>
      </c>
      <c r="O282" s="208" t="n">
        <v>1226</v>
      </c>
      <c r="P282" s="209" t="s">
        <v>368</v>
      </c>
      <c r="Q282" s="209" t="s">
        <v>65</v>
      </c>
      <c r="R282" s="51" t="s">
        <v>369</v>
      </c>
      <c r="S282" s="51" t="s">
        <v>370</v>
      </c>
      <c r="T282" s="50"/>
    </row>
    <row r="283" customFormat="false" ht="15" hidden="false" customHeight="false" outlineLevel="0" collapsed="false">
      <c r="A283" s="43"/>
      <c r="B283" s="8"/>
      <c r="C283" s="8"/>
      <c r="D283" s="8"/>
      <c r="E283" s="44"/>
      <c r="F283" s="44"/>
      <c r="G283" s="9" t="n">
        <f aca="false">G282+E283-F283</f>
        <v>4998.56</v>
      </c>
      <c r="H283" s="52"/>
      <c r="I283" s="52"/>
      <c r="J283" s="52"/>
      <c r="K283" s="52"/>
      <c r="L283" s="52"/>
      <c r="M283" s="207" t="n">
        <v>45044</v>
      </c>
      <c r="N283" s="208" t="s">
        <v>51</v>
      </c>
      <c r="O283" s="208" t="n">
        <v>1</v>
      </c>
      <c r="P283" s="209" t="s">
        <v>65</v>
      </c>
      <c r="Q283" s="209" t="s">
        <v>358</v>
      </c>
      <c r="R283" s="51" t="s">
        <v>370</v>
      </c>
    </row>
    <row r="284" customFormat="false" ht="15" hidden="false" customHeight="false" outlineLevel="0" collapsed="false">
      <c r="A284" s="43"/>
      <c r="B284" s="8"/>
      <c r="C284" s="8"/>
      <c r="D284" s="8"/>
      <c r="E284" s="44"/>
      <c r="F284" s="44"/>
      <c r="G284" s="9" t="n">
        <f aca="false">G283+E284-F284</f>
        <v>4998.56</v>
      </c>
      <c r="H284" s="52"/>
      <c r="I284" s="52"/>
      <c r="J284" s="52"/>
      <c r="K284" s="52"/>
      <c r="L284" s="52"/>
      <c r="M284" s="207" t="n">
        <v>45044</v>
      </c>
      <c r="N284" s="208" t="s">
        <v>42</v>
      </c>
      <c r="O284" s="208" t="n">
        <v>1229</v>
      </c>
      <c r="P284" s="209" t="s">
        <v>371</v>
      </c>
      <c r="Q284" s="209" t="s">
        <v>65</v>
      </c>
      <c r="R284" s="211" t="s">
        <v>372</v>
      </c>
    </row>
    <row r="285" customFormat="false" ht="15" hidden="false" customHeight="false" outlineLevel="0" collapsed="false">
      <c r="A285" s="43"/>
      <c r="B285" s="8"/>
      <c r="C285" s="8"/>
      <c r="D285" s="8"/>
      <c r="E285" s="44"/>
      <c r="F285" s="44"/>
      <c r="G285" s="9" t="n">
        <f aca="false">G284+E285-F285</f>
        <v>4998.56</v>
      </c>
      <c r="H285" s="52"/>
      <c r="I285" s="52"/>
      <c r="J285" s="52"/>
      <c r="K285" s="52"/>
    </row>
    <row r="286" customFormat="false" ht="15" hidden="false" customHeight="false" outlineLevel="0" collapsed="false">
      <c r="A286" s="43"/>
      <c r="B286" s="8"/>
      <c r="C286" s="8"/>
      <c r="D286" s="8"/>
      <c r="E286" s="44"/>
      <c r="F286" s="44"/>
      <c r="G286" s="9" t="n">
        <f aca="false">G285+E286-F286</f>
        <v>4998.56</v>
      </c>
      <c r="H286" s="52"/>
      <c r="I286" s="52"/>
      <c r="J286" s="52"/>
      <c r="K286" s="52"/>
    </row>
    <row r="287" customFormat="false" ht="15" hidden="false" customHeight="false" outlineLevel="0" collapsed="false">
      <c r="A287" s="43"/>
      <c r="B287" s="8"/>
      <c r="C287" s="8"/>
      <c r="D287" s="8"/>
      <c r="E287" s="44"/>
      <c r="F287" s="44"/>
      <c r="G287" s="9" t="n">
        <f aca="false">G286+E287-F287</f>
        <v>4998.56</v>
      </c>
      <c r="H287" s="52"/>
      <c r="I287" s="52"/>
      <c r="J287" s="52"/>
      <c r="K287" s="52"/>
    </row>
    <row r="288" customFormat="false" ht="15" hidden="false" customHeight="false" outlineLevel="0" collapsed="false">
      <c r="A288" s="43"/>
      <c r="B288" s="8"/>
      <c r="C288" s="8"/>
      <c r="D288" s="8"/>
      <c r="E288" s="44"/>
      <c r="F288" s="44"/>
      <c r="G288" s="9" t="n">
        <f aca="false">G287+E288-F288</f>
        <v>4998.56</v>
      </c>
      <c r="H288" s="52"/>
      <c r="I288" s="52"/>
      <c r="J288" s="52"/>
      <c r="K288" s="52"/>
    </row>
    <row r="289" customFormat="false" ht="15" hidden="false" customHeight="false" outlineLevel="0" collapsed="false">
      <c r="A289" s="43"/>
      <c r="B289" s="8"/>
      <c r="C289" s="8"/>
      <c r="D289" s="8"/>
      <c r="E289" s="44"/>
      <c r="F289" s="44"/>
      <c r="G289" s="9" t="n">
        <f aca="false">G288+E289-F289</f>
        <v>4998.56</v>
      </c>
      <c r="H289" s="52"/>
      <c r="I289" s="52"/>
      <c r="J289" s="52"/>
      <c r="K289" s="52"/>
    </row>
    <row r="290" customFormat="false" ht="15" hidden="false" customHeight="false" outlineLevel="0" collapsed="false">
      <c r="A290" s="43"/>
      <c r="B290" s="8"/>
      <c r="C290" s="8"/>
      <c r="D290" s="8"/>
      <c r="E290" s="44"/>
      <c r="F290" s="44"/>
      <c r="G290" s="110" t="n">
        <f aca="false">G289+E291-F291</f>
        <v>4998.56</v>
      </c>
      <c r="H290" s="52"/>
      <c r="I290" s="52"/>
      <c r="J290" s="52"/>
      <c r="K290" s="52"/>
    </row>
    <row r="291" customFormat="false" ht="15" hidden="false" customHeight="false" outlineLevel="0" collapsed="false">
      <c r="A291" s="43"/>
      <c r="B291" s="8"/>
      <c r="C291" s="8"/>
      <c r="D291" s="8"/>
      <c r="E291" s="44"/>
      <c r="F291" s="44"/>
      <c r="G291" s="110" t="n">
        <f aca="false">G290+E292-F292</f>
        <v>4998.56</v>
      </c>
    </row>
    <row r="292" customFormat="false" ht="15" hidden="false" customHeight="false" outlineLevel="0" collapsed="false">
      <c r="A292" s="43"/>
      <c r="B292" s="8"/>
      <c r="C292" s="8"/>
      <c r="D292" s="8"/>
      <c r="E292" s="44"/>
      <c r="F292" s="44"/>
      <c r="G292" s="110" t="e">
        <f aca="false">G291+#REF!-#REF!</f>
        <v>#REF!</v>
      </c>
    </row>
    <row r="297" customFormat="false" ht="15" hidden="false" customHeight="false" outlineLevel="0" collapsed="false">
      <c r="B297" s="0" t="s">
        <v>60</v>
      </c>
    </row>
    <row r="298" customFormat="false" ht="15" hidden="false" customHeight="false" outlineLevel="0" collapsed="false">
      <c r="B298" s="0" t="s">
        <v>61</v>
      </c>
      <c r="E298" s="48" t="n">
        <v>15373.88</v>
      </c>
    </row>
    <row r="301" customFormat="false" ht="15" hidden="false" customHeight="false" outlineLevel="0" collapsed="false">
      <c r="B301" s="0" t="s">
        <v>46</v>
      </c>
      <c r="G301" s="0" t="s">
        <v>62</v>
      </c>
    </row>
    <row r="306" customFormat="false" ht="15" hidden="false" customHeight="false" outlineLevel="0" collapsed="false">
      <c r="D306" s="1" t="s">
        <v>0</v>
      </c>
      <c r="E306" s="1"/>
      <c r="F306" s="1"/>
      <c r="O306" s="1" t="s">
        <v>1</v>
      </c>
      <c r="P306" s="1"/>
      <c r="Q306" s="2" t="s">
        <v>0</v>
      </c>
    </row>
    <row r="307" customFormat="false" ht="15" hidden="false" customHeight="false" outlineLevel="0" collapsed="false">
      <c r="A307" s="2" t="s">
        <v>2</v>
      </c>
      <c r="B307" s="0" t="s">
        <v>3</v>
      </c>
      <c r="N307" s="2" t="s">
        <v>2</v>
      </c>
      <c r="O307" s="0" t="s">
        <v>3</v>
      </c>
    </row>
    <row r="308" customFormat="false" ht="15" hidden="false" customHeight="false" outlineLevel="0" collapsed="false">
      <c r="A308" s="2" t="s">
        <v>4</v>
      </c>
      <c r="B308" s="3" t="n">
        <v>45047</v>
      </c>
      <c r="C308" s="3"/>
      <c r="N308" s="2" t="s">
        <v>4</v>
      </c>
      <c r="O308" s="3" t="n">
        <f aca="false">B308</f>
        <v>45047</v>
      </c>
    </row>
    <row r="309" customFormat="false" ht="15" hidden="false" customHeight="false" outlineLevel="0" collapsed="false">
      <c r="A309" s="2" t="s">
        <v>5</v>
      </c>
      <c r="B309" s="3" t="n">
        <v>45077</v>
      </c>
      <c r="C309" s="3"/>
      <c r="N309" s="2" t="s">
        <v>5</v>
      </c>
      <c r="O309" s="3" t="n">
        <f aca="false">B309</f>
        <v>45077</v>
      </c>
      <c r="R309" s="0" t="s">
        <v>6</v>
      </c>
    </row>
    <row r="310" customFormat="false" ht="15" hidden="false" customHeight="fals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 customFormat="false" ht="15" hidden="false" customHeight="false" outlineLevel="0" collapsed="false">
      <c r="A311" s="5" t="s">
        <v>7</v>
      </c>
      <c r="B311" s="5" t="s">
        <v>8</v>
      </c>
      <c r="C311" s="5"/>
      <c r="D311" s="5" t="s">
        <v>9</v>
      </c>
      <c r="E311" s="5" t="s">
        <v>10</v>
      </c>
      <c r="F311" s="5" t="s">
        <v>11</v>
      </c>
      <c r="G311" s="5" t="s">
        <v>12</v>
      </c>
      <c r="H311" s="4"/>
      <c r="I311" s="4"/>
      <c r="J311" s="4"/>
      <c r="K311" s="4"/>
      <c r="L311" s="4"/>
      <c r="M311" s="6" t="s">
        <v>13</v>
      </c>
      <c r="N311" s="6" t="s">
        <v>14</v>
      </c>
      <c r="O311" s="6" t="s">
        <v>15</v>
      </c>
      <c r="P311" s="6" t="s">
        <v>16</v>
      </c>
      <c r="Q311" s="6" t="s">
        <v>17</v>
      </c>
      <c r="R311" s="6" t="s">
        <v>18</v>
      </c>
      <c r="S311" s="6" t="s">
        <v>19</v>
      </c>
    </row>
    <row r="312" customFormat="false" ht="22.5" hidden="false" customHeight="false" outlineLevel="0" collapsed="false">
      <c r="A312" s="56"/>
      <c r="B312" s="56"/>
      <c r="C312" s="56"/>
      <c r="D312" s="56" t="s">
        <v>63</v>
      </c>
      <c r="E312" s="10"/>
      <c r="F312" s="10"/>
      <c r="G312" s="212" t="e">
        <f aca="false">#REF!</f>
        <v>#REF!</v>
      </c>
      <c r="H312" s="4"/>
      <c r="I312" s="4"/>
      <c r="J312" s="4"/>
      <c r="K312" s="4"/>
      <c r="L312" s="4"/>
      <c r="M312" s="58"/>
      <c r="N312" s="58"/>
      <c r="O312" s="58" t="s">
        <v>21</v>
      </c>
      <c r="P312" s="58"/>
      <c r="Q312" s="58"/>
      <c r="R312" s="48"/>
      <c r="S312" s="58"/>
      <c r="T312" s="14"/>
    </row>
    <row r="313" customFormat="false" ht="15" hidden="false" customHeight="false" outlineLevel="0" collapsed="false">
      <c r="A313" s="213" t="n">
        <v>45048</v>
      </c>
      <c r="B313" s="214" t="s">
        <v>235</v>
      </c>
      <c r="C313" s="214"/>
      <c r="D313" s="214"/>
      <c r="E313" s="215"/>
      <c r="F313" s="215"/>
      <c r="G313" s="9" t="e">
        <f aca="false">G312+E313-F313</f>
        <v>#REF!</v>
      </c>
      <c r="H313" s="62"/>
      <c r="I313" s="63" t="n">
        <f aca="false">FALSE()</f>
        <v>0</v>
      </c>
      <c r="J313" s="62"/>
      <c r="K313" s="62"/>
      <c r="L313" s="62"/>
      <c r="M313" s="49" t="n">
        <v>45048</v>
      </c>
      <c r="N313" s="50" t="s">
        <v>42</v>
      </c>
      <c r="O313" s="50" t="n">
        <v>1230</v>
      </c>
      <c r="P313" s="51" t="s">
        <v>216</v>
      </c>
      <c r="Q313" s="51" t="s">
        <v>65</v>
      </c>
      <c r="R313" s="51" t="s">
        <v>373</v>
      </c>
      <c r="S313" s="51" t="s">
        <v>374</v>
      </c>
      <c r="T313" s="53"/>
    </row>
    <row r="314" customFormat="false" ht="15" hidden="false" customHeight="false" outlineLevel="0" collapsed="false">
      <c r="A314" s="213" t="n">
        <v>45048</v>
      </c>
      <c r="B314" s="214" t="s">
        <v>30</v>
      </c>
      <c r="C314" s="214"/>
      <c r="D314" s="214"/>
      <c r="E314" s="215"/>
      <c r="F314" s="215"/>
      <c r="G314" s="9" t="e">
        <f aca="false">G313+E314-F314</f>
        <v>#REF!</v>
      </c>
      <c r="H314" s="62"/>
      <c r="I314" s="63" t="n">
        <f aca="false">FALSE()</f>
        <v>0</v>
      </c>
      <c r="J314" s="62"/>
      <c r="K314" s="62"/>
      <c r="L314" s="62"/>
      <c r="M314" s="216" t="n">
        <v>45048</v>
      </c>
      <c r="N314" s="217" t="s">
        <v>42</v>
      </c>
      <c r="O314" s="217" t="n">
        <v>1231</v>
      </c>
      <c r="P314" s="218" t="s">
        <v>375</v>
      </c>
      <c r="Q314" s="218" t="s">
        <v>65</v>
      </c>
      <c r="R314" s="51" t="s">
        <v>376</v>
      </c>
      <c r="S314" s="51" t="s">
        <v>377</v>
      </c>
      <c r="T314" s="53"/>
    </row>
    <row r="315" customFormat="false" ht="15" hidden="false" customHeight="false" outlineLevel="0" collapsed="false">
      <c r="A315" s="213" t="n">
        <v>45048</v>
      </c>
      <c r="B315" s="214" t="s">
        <v>30</v>
      </c>
      <c r="C315" s="214"/>
      <c r="D315" s="214"/>
      <c r="E315" s="215"/>
      <c r="F315" s="215"/>
      <c r="G315" s="9" t="e">
        <f aca="false">G314+E315-F315</f>
        <v>#REF!</v>
      </c>
      <c r="H315" s="62"/>
      <c r="I315" s="63" t="n">
        <f aca="false">FALSE()</f>
        <v>0</v>
      </c>
      <c r="J315" s="62"/>
      <c r="K315" s="62"/>
      <c r="L315" s="62"/>
      <c r="M315" s="216" t="n">
        <v>45048</v>
      </c>
      <c r="N315" s="217" t="s">
        <v>32</v>
      </c>
      <c r="O315" s="217" t="n">
        <v>226</v>
      </c>
      <c r="P315" s="218" t="s">
        <v>65</v>
      </c>
      <c r="Q315" s="218" t="s">
        <v>378</v>
      </c>
      <c r="R315" s="51" t="s">
        <v>379</v>
      </c>
      <c r="S315" s="51" t="s">
        <v>380</v>
      </c>
      <c r="T315" s="53"/>
    </row>
    <row r="316" customFormat="false" ht="15" hidden="false" customHeight="false" outlineLevel="0" collapsed="false">
      <c r="A316" s="213" t="n">
        <v>45049</v>
      </c>
      <c r="B316" s="214" t="s">
        <v>235</v>
      </c>
      <c r="C316" s="214"/>
      <c r="D316" s="214"/>
      <c r="E316" s="215"/>
      <c r="F316" s="215"/>
      <c r="G316" s="9" t="e">
        <f aca="false">G315+E316-F316</f>
        <v>#REF!</v>
      </c>
      <c r="H316" s="62"/>
      <c r="I316" s="63" t="n">
        <f aca="false">FALSE()</f>
        <v>0</v>
      </c>
      <c r="J316" s="62"/>
      <c r="K316" s="62"/>
      <c r="L316" s="62"/>
      <c r="M316" s="219" t="n">
        <v>45048</v>
      </c>
      <c r="N316" s="220" t="s">
        <v>32</v>
      </c>
      <c r="O316" s="220" t="n">
        <v>226</v>
      </c>
      <c r="P316" s="221" t="s">
        <v>65</v>
      </c>
      <c r="Q316" s="221" t="s">
        <v>381</v>
      </c>
      <c r="R316" s="114" t="s">
        <v>382</v>
      </c>
      <c r="S316" s="114" t="s">
        <v>383</v>
      </c>
      <c r="T316" s="53"/>
    </row>
    <row r="317" customFormat="false" ht="15" hidden="false" customHeight="false" outlineLevel="0" collapsed="false">
      <c r="A317" s="213" t="n">
        <v>45049</v>
      </c>
      <c r="B317" s="214" t="s">
        <v>235</v>
      </c>
      <c r="C317" s="214"/>
      <c r="D317" s="214"/>
      <c r="E317" s="215"/>
      <c r="F317" s="215"/>
      <c r="G317" s="9" t="e">
        <f aca="false">G316+E317-F317</f>
        <v>#REF!</v>
      </c>
      <c r="H317" s="62"/>
      <c r="I317" s="63" t="n">
        <f aca="false">FALSE()</f>
        <v>0</v>
      </c>
      <c r="J317" s="62"/>
      <c r="K317" s="62"/>
      <c r="L317" s="62"/>
      <c r="M317" s="216" t="n">
        <v>45049</v>
      </c>
      <c r="N317" s="217" t="s">
        <v>42</v>
      </c>
      <c r="O317" s="217" t="n">
        <v>1232</v>
      </c>
      <c r="P317" s="218" t="s">
        <v>384</v>
      </c>
      <c r="Q317" s="218" t="s">
        <v>65</v>
      </c>
      <c r="R317" s="51" t="s">
        <v>385</v>
      </c>
      <c r="S317" s="51" t="s">
        <v>385</v>
      </c>
      <c r="T317" s="53"/>
    </row>
    <row r="318" customFormat="false" ht="15" hidden="false" customHeight="false" outlineLevel="0" collapsed="false">
      <c r="A318" s="213" t="n">
        <v>45050</v>
      </c>
      <c r="B318" s="214" t="s">
        <v>235</v>
      </c>
      <c r="C318" s="214"/>
      <c r="D318" s="214"/>
      <c r="E318" s="215"/>
      <c r="F318" s="215"/>
      <c r="G318" s="9" t="e">
        <f aca="false">G317+E318-F318</f>
        <v>#REF!</v>
      </c>
      <c r="H318" s="62"/>
      <c r="I318" s="63" t="n">
        <f aca="false">FALSE()</f>
        <v>0</v>
      </c>
      <c r="J318" s="62"/>
      <c r="K318" s="62"/>
      <c r="L318" s="62"/>
      <c r="M318" s="216" t="n">
        <v>45049</v>
      </c>
      <c r="N318" s="217" t="s">
        <v>42</v>
      </c>
      <c r="O318" s="217" t="n">
        <v>1233</v>
      </c>
      <c r="P318" s="218" t="s">
        <v>67</v>
      </c>
      <c r="Q318" s="218" t="s">
        <v>65</v>
      </c>
      <c r="R318" s="51" t="s">
        <v>386</v>
      </c>
      <c r="S318" s="51" t="s">
        <v>386</v>
      </c>
      <c r="T318" s="53"/>
    </row>
    <row r="319" customFormat="false" ht="15" hidden="false" customHeight="false" outlineLevel="0" collapsed="false">
      <c r="A319" s="213" t="n">
        <v>45050</v>
      </c>
      <c r="B319" s="214" t="s">
        <v>235</v>
      </c>
      <c r="C319" s="214"/>
      <c r="D319" s="214"/>
      <c r="E319" s="215"/>
      <c r="F319" s="215"/>
      <c r="G319" s="9" t="e">
        <f aca="false">G318+E319-F319</f>
        <v>#REF!</v>
      </c>
      <c r="H319" s="62"/>
      <c r="I319" s="63" t="n">
        <f aca="false">FALSE()</f>
        <v>0</v>
      </c>
      <c r="J319" s="62"/>
      <c r="K319" s="62"/>
      <c r="L319" s="62"/>
      <c r="M319" s="49" t="n">
        <v>45049</v>
      </c>
      <c r="N319" s="50" t="s">
        <v>42</v>
      </c>
      <c r="O319" s="50" t="n">
        <v>1227</v>
      </c>
      <c r="P319" s="51" t="s">
        <v>387</v>
      </c>
      <c r="Q319" s="51" t="s">
        <v>65</v>
      </c>
      <c r="R319" s="51" t="s">
        <v>388</v>
      </c>
      <c r="S319" s="51" t="s">
        <v>388</v>
      </c>
      <c r="T319" s="53"/>
    </row>
    <row r="320" customFormat="false" ht="15" hidden="false" customHeight="false" outlineLevel="0" collapsed="false">
      <c r="A320" s="213" t="n">
        <v>45050</v>
      </c>
      <c r="B320" s="214" t="s">
        <v>235</v>
      </c>
      <c r="C320" s="214"/>
      <c r="D320" s="214"/>
      <c r="E320" s="215"/>
      <c r="F320" s="215"/>
      <c r="G320" s="9" t="e">
        <f aca="false">G319+E320-F320</f>
        <v>#REF!</v>
      </c>
      <c r="H320" s="62"/>
      <c r="I320" s="63" t="n">
        <f aca="false">FALSE()</f>
        <v>0</v>
      </c>
      <c r="J320" s="62"/>
      <c r="K320" s="62"/>
      <c r="L320" s="62"/>
      <c r="M320" s="49" t="n">
        <v>45050</v>
      </c>
      <c r="N320" s="50" t="s">
        <v>81</v>
      </c>
      <c r="O320" s="50" t="n">
        <v>1228</v>
      </c>
      <c r="P320" s="51" t="s">
        <v>389</v>
      </c>
      <c r="Q320" s="51" t="s">
        <v>65</v>
      </c>
      <c r="R320" s="51" t="s">
        <v>390</v>
      </c>
      <c r="S320" s="51" t="s">
        <v>390</v>
      </c>
      <c r="T320" s="53"/>
    </row>
    <row r="321" customFormat="false" ht="15" hidden="false" customHeight="false" outlineLevel="0" collapsed="false">
      <c r="A321" s="222" t="n">
        <v>45050</v>
      </c>
      <c r="B321" s="214" t="s">
        <v>235</v>
      </c>
      <c r="C321" s="214"/>
      <c r="D321" s="214"/>
      <c r="E321" s="223"/>
      <c r="F321" s="223"/>
      <c r="G321" s="9" t="e">
        <f aca="false">G320+E321-F321</f>
        <v>#REF!</v>
      </c>
      <c r="H321" s="62"/>
      <c r="I321" s="63" t="n">
        <f aca="false">FALSE()</f>
        <v>0</v>
      </c>
      <c r="J321" s="62"/>
      <c r="K321" s="62"/>
      <c r="L321" s="62"/>
      <c r="M321" s="224" t="n">
        <v>45050</v>
      </c>
      <c r="N321" s="225" t="s">
        <v>32</v>
      </c>
      <c r="O321" s="225" t="n">
        <v>226</v>
      </c>
      <c r="P321" s="226" t="s">
        <v>65</v>
      </c>
      <c r="Q321" s="226" t="s">
        <v>391</v>
      </c>
      <c r="R321" s="88" t="s">
        <v>392</v>
      </c>
      <c r="S321" s="88" t="s">
        <v>392</v>
      </c>
      <c r="T321" s="52"/>
      <c r="U321" s="52"/>
    </row>
    <row r="322" customFormat="false" ht="15" hidden="false" customHeight="false" outlineLevel="0" collapsed="false">
      <c r="A322" s="222" t="n">
        <v>45050</v>
      </c>
      <c r="B322" s="214" t="s">
        <v>235</v>
      </c>
      <c r="C322" s="214"/>
      <c r="D322" s="214"/>
      <c r="E322" s="223"/>
      <c r="F322" s="223"/>
      <c r="G322" s="9" t="e">
        <f aca="false">G321+E322-F322</f>
        <v>#REF!</v>
      </c>
      <c r="H322" s="62"/>
      <c r="I322" s="63" t="n">
        <f aca="false">FALSE()</f>
        <v>0</v>
      </c>
      <c r="J322" s="62"/>
      <c r="K322" s="62"/>
      <c r="L322" s="62"/>
      <c r="M322" s="224" t="n">
        <v>45050</v>
      </c>
      <c r="N322" s="225" t="s">
        <v>32</v>
      </c>
      <c r="O322" s="225" t="n">
        <v>226</v>
      </c>
      <c r="P322" s="226" t="s">
        <v>65</v>
      </c>
      <c r="Q322" s="226" t="s">
        <v>393</v>
      </c>
      <c r="R322" s="88" t="s">
        <v>394</v>
      </c>
      <c r="S322" s="88" t="s">
        <v>394</v>
      </c>
      <c r="T322" s="53"/>
      <c r="U322" s="52"/>
    </row>
    <row r="323" customFormat="false" ht="15" hidden="false" customHeight="false" outlineLevel="0" collapsed="false">
      <c r="A323" s="222" t="n">
        <v>45050</v>
      </c>
      <c r="B323" s="214" t="s">
        <v>235</v>
      </c>
      <c r="C323" s="214"/>
      <c r="D323" s="214"/>
      <c r="E323" s="223"/>
      <c r="F323" s="223"/>
      <c r="G323" s="9" t="e">
        <f aca="false">G322+E323-F323</f>
        <v>#REF!</v>
      </c>
      <c r="H323" s="62"/>
      <c r="I323" s="63" t="n">
        <f aca="false">FALSE()</f>
        <v>0</v>
      </c>
      <c r="J323" s="62"/>
      <c r="K323" s="62"/>
      <c r="L323" s="62"/>
      <c r="M323" s="224" t="n">
        <v>45050</v>
      </c>
      <c r="N323" s="225" t="s">
        <v>42</v>
      </c>
      <c r="O323" s="225" t="n">
        <v>1236</v>
      </c>
      <c r="P323" s="226" t="s">
        <v>395</v>
      </c>
      <c r="Q323" s="226" t="s">
        <v>65</v>
      </c>
      <c r="R323" s="88" t="s">
        <v>396</v>
      </c>
      <c r="S323" s="88" t="s">
        <v>396</v>
      </c>
      <c r="T323" s="53"/>
      <c r="U323" s="52"/>
    </row>
    <row r="324" customFormat="false" ht="15" hidden="false" customHeight="false" outlineLevel="0" collapsed="false">
      <c r="A324" s="222" t="n">
        <v>45050</v>
      </c>
      <c r="B324" s="214" t="s">
        <v>235</v>
      </c>
      <c r="C324" s="214"/>
      <c r="D324" s="214"/>
      <c r="E324" s="223"/>
      <c r="F324" s="223"/>
      <c r="G324" s="9" t="e">
        <f aca="false">G323+E324-F324</f>
        <v>#REF!</v>
      </c>
      <c r="H324" s="62"/>
      <c r="I324" s="63" t="n">
        <f aca="false">FALSE()</f>
        <v>0</v>
      </c>
      <c r="J324" s="62"/>
      <c r="K324" s="62"/>
      <c r="L324" s="62"/>
      <c r="M324" s="224" t="n">
        <v>45050</v>
      </c>
      <c r="N324" s="225" t="s">
        <v>42</v>
      </c>
      <c r="O324" s="225" t="n">
        <v>1234</v>
      </c>
      <c r="P324" s="226" t="s">
        <v>397</v>
      </c>
      <c r="Q324" s="226" t="s">
        <v>65</v>
      </c>
      <c r="R324" s="88" t="s">
        <v>398</v>
      </c>
      <c r="S324" s="88" t="s">
        <v>398</v>
      </c>
      <c r="T324" s="53"/>
      <c r="U324" s="52"/>
    </row>
    <row r="325" customFormat="false" ht="15" hidden="false" customHeight="false" outlineLevel="0" collapsed="false">
      <c r="A325" s="222" t="n">
        <v>45050</v>
      </c>
      <c r="B325" s="214" t="s">
        <v>30</v>
      </c>
      <c r="C325" s="214"/>
      <c r="D325" s="214"/>
      <c r="E325" s="223"/>
      <c r="F325" s="223"/>
      <c r="G325" s="9" t="e">
        <f aca="false">G324+E325-F325</f>
        <v>#REF!</v>
      </c>
      <c r="H325" s="62"/>
      <c r="I325" s="63" t="n">
        <f aca="false">FALSE()</f>
        <v>0</v>
      </c>
      <c r="J325" s="62"/>
      <c r="K325" s="62"/>
      <c r="L325" s="62"/>
      <c r="M325" s="224" t="n">
        <v>45050</v>
      </c>
      <c r="N325" s="225" t="s">
        <v>42</v>
      </c>
      <c r="O325" s="225" t="n">
        <v>1237</v>
      </c>
      <c r="P325" s="226" t="s">
        <v>399</v>
      </c>
      <c r="Q325" s="226" t="s">
        <v>65</v>
      </c>
      <c r="R325" s="88" t="s">
        <v>400</v>
      </c>
      <c r="S325" s="88" t="s">
        <v>400</v>
      </c>
      <c r="T325" s="53"/>
      <c r="U325" s="52"/>
    </row>
    <row r="326" customFormat="false" ht="15" hidden="false" customHeight="false" outlineLevel="0" collapsed="false">
      <c r="A326" s="222" t="n">
        <v>45050</v>
      </c>
      <c r="B326" s="214" t="s">
        <v>30</v>
      </c>
      <c r="C326" s="227"/>
      <c r="D326" s="214"/>
      <c r="E326" s="223"/>
      <c r="F326" s="223"/>
      <c r="G326" s="9" t="e">
        <f aca="false">G325+E326-F326</f>
        <v>#REF!</v>
      </c>
      <c r="H326" s="62"/>
      <c r="I326" s="63" t="n">
        <f aca="false">FALSE()</f>
        <v>0</v>
      </c>
      <c r="J326" s="62"/>
      <c r="K326" s="62"/>
      <c r="L326" s="62"/>
      <c r="M326" s="224" t="n">
        <v>45050</v>
      </c>
      <c r="N326" s="225" t="s">
        <v>42</v>
      </c>
      <c r="O326" s="225" t="n">
        <v>1238</v>
      </c>
      <c r="P326" s="226" t="s">
        <v>401</v>
      </c>
      <c r="Q326" s="226" t="s">
        <v>65</v>
      </c>
      <c r="R326" s="88" t="s">
        <v>402</v>
      </c>
      <c r="S326" s="88" t="s">
        <v>402</v>
      </c>
      <c r="T326" s="53"/>
      <c r="U326" s="52"/>
    </row>
    <row r="327" customFormat="false" ht="15" hidden="false" customHeight="false" outlineLevel="0" collapsed="false">
      <c r="A327" s="222" t="n">
        <v>45050</v>
      </c>
      <c r="B327" s="214" t="s">
        <v>30</v>
      </c>
      <c r="C327" s="214"/>
      <c r="D327" s="214"/>
      <c r="E327" s="223"/>
      <c r="F327" s="223"/>
      <c r="G327" s="9" t="e">
        <f aca="false">G326+E327-F327</f>
        <v>#REF!</v>
      </c>
      <c r="H327" s="62"/>
      <c r="I327" s="63" t="n">
        <f aca="false">FALSE()</f>
        <v>0</v>
      </c>
      <c r="J327" s="62"/>
      <c r="K327" s="62"/>
      <c r="L327" s="62"/>
      <c r="M327" s="224" t="n">
        <v>45050</v>
      </c>
      <c r="N327" s="225" t="s">
        <v>32</v>
      </c>
      <c r="O327" s="225" t="n">
        <v>226</v>
      </c>
      <c r="P327" s="226" t="s">
        <v>65</v>
      </c>
      <c r="Q327" s="226" t="s">
        <v>344</v>
      </c>
      <c r="R327" s="88" t="s">
        <v>403</v>
      </c>
      <c r="S327" s="88" t="s">
        <v>403</v>
      </c>
      <c r="T327" s="53"/>
      <c r="U327" s="52"/>
    </row>
    <row r="328" customFormat="false" ht="15" hidden="false" customHeight="false" outlineLevel="0" collapsed="false">
      <c r="A328" s="222" t="n">
        <v>45050</v>
      </c>
      <c r="B328" s="214" t="s">
        <v>30</v>
      </c>
      <c r="C328" s="214"/>
      <c r="D328" s="214"/>
      <c r="E328" s="223"/>
      <c r="F328" s="223"/>
      <c r="G328" s="9" t="e">
        <f aca="false">G327+E328-F328</f>
        <v>#REF!</v>
      </c>
      <c r="H328" s="62"/>
      <c r="I328" s="63" t="n">
        <f aca="false">FALSE()</f>
        <v>0</v>
      </c>
      <c r="J328" s="62"/>
      <c r="K328" s="62"/>
      <c r="L328" s="62"/>
      <c r="M328" s="224" t="n">
        <v>45050</v>
      </c>
      <c r="N328" s="225" t="s">
        <v>32</v>
      </c>
      <c r="O328" s="225" t="n">
        <v>903</v>
      </c>
      <c r="P328" s="226" t="s">
        <v>65</v>
      </c>
      <c r="Q328" s="226" t="s">
        <v>197</v>
      </c>
      <c r="R328" s="88" t="s">
        <v>404</v>
      </c>
      <c r="S328" s="88" t="s">
        <v>404</v>
      </c>
      <c r="T328" s="53"/>
      <c r="U328" s="52"/>
    </row>
    <row r="329" customFormat="false" ht="15" hidden="false" customHeight="false" outlineLevel="0" collapsed="false">
      <c r="A329" s="222" t="n">
        <v>45051</v>
      </c>
      <c r="B329" s="214" t="s">
        <v>30</v>
      </c>
      <c r="C329" s="214"/>
      <c r="D329" s="214"/>
      <c r="E329" s="223"/>
      <c r="F329" s="223"/>
      <c r="G329" s="9" t="e">
        <f aca="false">G328+E329-F329</f>
        <v>#REF!</v>
      </c>
      <c r="H329" s="62"/>
      <c r="I329" s="63" t="n">
        <f aca="false">FALSE()</f>
        <v>0</v>
      </c>
      <c r="J329" s="62"/>
      <c r="K329" s="62"/>
      <c r="L329" s="62"/>
      <c r="M329" s="224" t="n">
        <v>45051</v>
      </c>
      <c r="N329" s="225" t="s">
        <v>42</v>
      </c>
      <c r="O329" s="225" t="n">
        <v>1240</v>
      </c>
      <c r="P329" s="226" t="s">
        <v>266</v>
      </c>
      <c r="Q329" s="226" t="s">
        <v>65</v>
      </c>
      <c r="R329" s="88" t="s">
        <v>405</v>
      </c>
      <c r="S329" s="88" t="s">
        <v>405</v>
      </c>
      <c r="T329" s="53"/>
      <c r="U329" s="52"/>
    </row>
    <row r="330" customFormat="false" ht="15" hidden="false" customHeight="false" outlineLevel="0" collapsed="false">
      <c r="A330" s="222" t="n">
        <v>45051</v>
      </c>
      <c r="B330" s="214" t="s">
        <v>30</v>
      </c>
      <c r="C330" s="214"/>
      <c r="D330" s="214"/>
      <c r="E330" s="223"/>
      <c r="F330" s="223"/>
      <c r="G330" s="9" t="e">
        <f aca="false">G329+E330-F330</f>
        <v>#REF!</v>
      </c>
      <c r="H330" s="62"/>
      <c r="I330" s="63" t="n">
        <f aca="false">FALSE()</f>
        <v>0</v>
      </c>
      <c r="J330" s="62"/>
      <c r="K330" s="62"/>
      <c r="L330" s="62"/>
      <c r="M330" s="224" t="n">
        <v>45051</v>
      </c>
      <c r="N330" s="225" t="s">
        <v>42</v>
      </c>
      <c r="O330" s="225" t="n">
        <v>1235</v>
      </c>
      <c r="P330" s="226" t="s">
        <v>397</v>
      </c>
      <c r="Q330" s="226" t="s">
        <v>65</v>
      </c>
      <c r="R330" s="88" t="s">
        <v>406</v>
      </c>
      <c r="S330" s="88" t="s">
        <v>406</v>
      </c>
      <c r="T330" s="53"/>
      <c r="U330" s="52"/>
    </row>
    <row r="331" customFormat="false" ht="15" hidden="false" customHeight="false" outlineLevel="0" collapsed="false">
      <c r="A331" s="222" t="n">
        <v>45051</v>
      </c>
      <c r="B331" s="214" t="s">
        <v>235</v>
      </c>
      <c r="C331" s="214"/>
      <c r="D331" s="214"/>
      <c r="E331" s="223"/>
      <c r="F331" s="223"/>
      <c r="G331" s="9" t="e">
        <f aca="false">G330+E331-F331</f>
        <v>#REF!</v>
      </c>
      <c r="H331" s="62"/>
      <c r="I331" s="228"/>
      <c r="J331" s="62"/>
      <c r="K331" s="62"/>
      <c r="L331" s="62"/>
      <c r="M331" s="224" t="n">
        <v>45051</v>
      </c>
      <c r="N331" s="225" t="s">
        <v>51</v>
      </c>
      <c r="O331" s="225" t="n">
        <v>1</v>
      </c>
      <c r="P331" s="226" t="s">
        <v>65</v>
      </c>
      <c r="Q331" s="226" t="s">
        <v>407</v>
      </c>
      <c r="R331" s="88" t="s">
        <v>406</v>
      </c>
      <c r="S331" s="88" t="s">
        <v>408</v>
      </c>
      <c r="T331" s="53"/>
      <c r="U331" s="52"/>
    </row>
    <row r="332" customFormat="false" ht="15" hidden="false" customHeight="false" outlineLevel="0" collapsed="false">
      <c r="A332" s="229" t="n">
        <v>45055</v>
      </c>
      <c r="B332" s="230" t="s">
        <v>235</v>
      </c>
      <c r="C332" s="230"/>
      <c r="D332" s="230"/>
      <c r="E332" s="231"/>
      <c r="F332" s="231"/>
      <c r="G332" s="61" t="e">
        <f aca="false">G331+E332-F332</f>
        <v>#REF!</v>
      </c>
      <c r="H332" s="52"/>
      <c r="I332" s="52"/>
      <c r="J332" s="62"/>
      <c r="K332" s="62"/>
      <c r="L332" s="62"/>
      <c r="M332" s="224" t="n">
        <v>45051</v>
      </c>
      <c r="N332" s="225" t="s">
        <v>42</v>
      </c>
      <c r="O332" s="225" t="n">
        <v>1239</v>
      </c>
      <c r="P332" s="226" t="s">
        <v>79</v>
      </c>
      <c r="Q332" s="226" t="s">
        <v>65</v>
      </c>
      <c r="R332" s="88" t="s">
        <v>409</v>
      </c>
      <c r="S332" s="88" t="s">
        <v>410</v>
      </c>
      <c r="T332" s="53"/>
      <c r="U332" s="52"/>
    </row>
    <row r="333" customFormat="false" ht="15" hidden="false" customHeight="false" outlineLevel="0" collapsed="false">
      <c r="A333" s="222" t="n">
        <v>45051</v>
      </c>
      <c r="B333" s="214" t="s">
        <v>30</v>
      </c>
      <c r="C333" s="214"/>
      <c r="D333" s="214"/>
      <c r="E333" s="223"/>
      <c r="F333" s="223"/>
      <c r="G333" s="9" t="e">
        <f aca="false">G332+E333-F333</f>
        <v>#REF!</v>
      </c>
      <c r="H333" s="52"/>
      <c r="I333" s="52"/>
      <c r="J333" s="62"/>
      <c r="K333" s="62"/>
      <c r="L333" s="62"/>
      <c r="M333" s="224" t="n">
        <v>45051</v>
      </c>
      <c r="N333" s="225" t="s">
        <v>411</v>
      </c>
      <c r="O333" s="225" t="n">
        <v>0</v>
      </c>
      <c r="P333" s="226" t="s">
        <v>65</v>
      </c>
      <c r="Q333" s="226" t="s">
        <v>67</v>
      </c>
      <c r="R333" s="88" t="s">
        <v>412</v>
      </c>
      <c r="S333" s="88" t="s">
        <v>413</v>
      </c>
      <c r="T333" s="53"/>
      <c r="U333" s="52"/>
    </row>
    <row r="334" customFormat="false" ht="15" hidden="false" customHeight="false" outlineLevel="0" collapsed="false">
      <c r="A334" s="229" t="n">
        <v>45054</v>
      </c>
      <c r="B334" s="230" t="s">
        <v>30</v>
      </c>
      <c r="C334" s="230"/>
      <c r="D334" s="230"/>
      <c r="E334" s="231"/>
      <c r="F334" s="231"/>
      <c r="G334" s="9" t="e">
        <f aca="false">G333+E334-F334</f>
        <v>#REF!</v>
      </c>
      <c r="H334" s="52"/>
      <c r="I334" s="52"/>
      <c r="J334" s="62"/>
      <c r="K334" s="62"/>
      <c r="L334" s="62"/>
      <c r="M334" s="224" t="n">
        <v>45054</v>
      </c>
      <c r="N334" s="225" t="s">
        <v>42</v>
      </c>
      <c r="O334" s="225" t="n">
        <v>1241</v>
      </c>
      <c r="P334" s="226" t="s">
        <v>414</v>
      </c>
      <c r="Q334" s="226" t="s">
        <v>65</v>
      </c>
      <c r="R334" s="88" t="s">
        <v>415</v>
      </c>
      <c r="S334" s="88" t="s">
        <v>416</v>
      </c>
      <c r="T334" s="53"/>
      <c r="U334" s="52"/>
    </row>
    <row r="335" customFormat="false" ht="15" hidden="false" customHeight="false" outlineLevel="0" collapsed="false">
      <c r="A335" s="229" t="n">
        <v>45055</v>
      </c>
      <c r="B335" s="230" t="s">
        <v>235</v>
      </c>
      <c r="C335" s="230"/>
      <c r="D335" s="230"/>
      <c r="E335" s="231"/>
      <c r="F335" s="231"/>
      <c r="G335" s="9" t="e">
        <f aca="false">G334+E335-F335</f>
        <v>#REF!</v>
      </c>
      <c r="H335" s="52"/>
      <c r="I335" s="52"/>
      <c r="J335" s="62"/>
      <c r="K335" s="62"/>
      <c r="L335" s="62"/>
      <c r="M335" s="224" t="n">
        <v>45054</v>
      </c>
      <c r="N335" s="225" t="s">
        <v>32</v>
      </c>
      <c r="O335" s="225" t="n">
        <v>226</v>
      </c>
      <c r="P335" s="226" t="s">
        <v>65</v>
      </c>
      <c r="Q335" s="226" t="s">
        <v>179</v>
      </c>
      <c r="R335" s="88" t="s">
        <v>417</v>
      </c>
      <c r="S335" s="88" t="s">
        <v>417</v>
      </c>
      <c r="T335" s="53"/>
      <c r="U335" s="52"/>
    </row>
    <row r="336" customFormat="false" ht="15" hidden="false" customHeight="false" outlineLevel="0" collapsed="false">
      <c r="A336" s="229" t="n">
        <v>45055</v>
      </c>
      <c r="B336" s="230" t="s">
        <v>235</v>
      </c>
      <c r="C336" s="230"/>
      <c r="D336" s="230"/>
      <c r="E336" s="231"/>
      <c r="F336" s="231"/>
      <c r="G336" s="9" t="e">
        <f aca="false">G335+E336-F336</f>
        <v>#REF!</v>
      </c>
      <c r="H336" s="52"/>
      <c r="I336" s="52"/>
      <c r="J336" s="62"/>
      <c r="K336" s="62"/>
      <c r="L336" s="62"/>
      <c r="M336" s="132" t="n">
        <v>45055</v>
      </c>
      <c r="N336" s="133" t="s">
        <v>32</v>
      </c>
      <c r="O336" s="133" t="n">
        <v>226</v>
      </c>
      <c r="P336" s="134" t="s">
        <v>65</v>
      </c>
      <c r="Q336" s="134" t="s">
        <v>418</v>
      </c>
      <c r="R336" s="88" t="s">
        <v>419</v>
      </c>
      <c r="S336" s="88" t="s">
        <v>419</v>
      </c>
      <c r="T336" s="53"/>
      <c r="U336" s="52"/>
    </row>
    <row r="337" customFormat="false" ht="15" hidden="false" customHeight="false" outlineLevel="0" collapsed="false">
      <c r="A337" s="229" t="n">
        <v>45055</v>
      </c>
      <c r="B337" s="230" t="s">
        <v>235</v>
      </c>
      <c r="C337" s="230"/>
      <c r="D337" s="230"/>
      <c r="E337" s="231"/>
      <c r="F337" s="231"/>
      <c r="G337" s="9" t="e">
        <f aca="false">G336+E337-F337</f>
        <v>#REF!</v>
      </c>
      <c r="H337" s="52"/>
      <c r="I337" s="52"/>
      <c r="J337" s="62"/>
      <c r="K337" s="62"/>
      <c r="L337" s="62"/>
      <c r="M337" s="132" t="n">
        <v>45055</v>
      </c>
      <c r="N337" s="133" t="s">
        <v>38</v>
      </c>
      <c r="O337" s="133" t="n">
        <v>0</v>
      </c>
      <c r="P337" s="134" t="s">
        <v>118</v>
      </c>
      <c r="Q337" s="134" t="s">
        <v>65</v>
      </c>
      <c r="R337" s="88" t="s">
        <v>420</v>
      </c>
      <c r="S337" s="88" t="s">
        <v>420</v>
      </c>
      <c r="T337" s="53"/>
      <c r="U337" s="52"/>
    </row>
    <row r="338" customFormat="false" ht="15" hidden="false" customHeight="false" outlineLevel="0" collapsed="false">
      <c r="A338" s="229" t="n">
        <v>45056</v>
      </c>
      <c r="B338" s="230" t="s">
        <v>30</v>
      </c>
      <c r="C338" s="230"/>
      <c r="D338" s="230"/>
      <c r="E338" s="231"/>
      <c r="F338" s="231"/>
      <c r="G338" s="9" t="e">
        <f aca="false">G337+E338-F338</f>
        <v>#REF!</v>
      </c>
      <c r="H338" s="52"/>
      <c r="I338" s="52"/>
      <c r="J338" s="62"/>
      <c r="K338" s="62"/>
      <c r="L338" s="62"/>
      <c r="M338" s="132" t="n">
        <v>45055</v>
      </c>
      <c r="N338" s="133" t="s">
        <v>25</v>
      </c>
      <c r="O338" s="133" t="n">
        <v>282</v>
      </c>
      <c r="P338" s="134" t="s">
        <v>109</v>
      </c>
      <c r="Q338" s="134" t="s">
        <v>65</v>
      </c>
      <c r="R338" s="88" t="s">
        <v>421</v>
      </c>
      <c r="S338" s="88" t="s">
        <v>421</v>
      </c>
      <c r="T338" s="53"/>
      <c r="U338" s="52"/>
    </row>
    <row r="339" customFormat="false" ht="15" hidden="false" customHeight="false" outlineLevel="0" collapsed="false">
      <c r="A339" s="229" t="n">
        <v>45057</v>
      </c>
      <c r="B339" s="230" t="s">
        <v>235</v>
      </c>
      <c r="C339" s="230"/>
      <c r="D339" s="230"/>
      <c r="E339" s="231"/>
      <c r="F339" s="231"/>
      <c r="G339" s="9" t="e">
        <f aca="false">G338+E339-F339</f>
        <v>#REF!</v>
      </c>
      <c r="H339" s="52"/>
      <c r="I339" s="52"/>
      <c r="J339" s="62"/>
      <c r="K339" s="62"/>
      <c r="L339" s="62"/>
      <c r="M339" s="132" t="n">
        <v>45055</v>
      </c>
      <c r="N339" s="133" t="s">
        <v>38</v>
      </c>
      <c r="O339" s="133" t="n">
        <v>0</v>
      </c>
      <c r="P339" s="134" t="s">
        <v>106</v>
      </c>
      <c r="Q339" s="134" t="s">
        <v>65</v>
      </c>
      <c r="R339" s="88" t="s">
        <v>422</v>
      </c>
      <c r="S339" s="88" t="s">
        <v>422</v>
      </c>
      <c r="T339" s="53"/>
      <c r="U339" s="52"/>
    </row>
    <row r="340" customFormat="false" ht="15" hidden="false" customHeight="false" outlineLevel="0" collapsed="false">
      <c r="A340" s="229" t="n">
        <v>45057</v>
      </c>
      <c r="B340" s="128" t="s">
        <v>235</v>
      </c>
      <c r="C340" s="128"/>
      <c r="D340" s="128"/>
      <c r="E340" s="128"/>
      <c r="F340" s="128"/>
      <c r="G340" s="9" t="e">
        <f aca="false">G339+E340-F340</f>
        <v>#REF!</v>
      </c>
      <c r="H340" s="52"/>
      <c r="I340" s="52"/>
      <c r="J340" s="62"/>
      <c r="K340" s="62"/>
      <c r="L340" s="62"/>
      <c r="M340" s="132" t="n">
        <v>45055</v>
      </c>
      <c r="N340" s="133" t="s">
        <v>25</v>
      </c>
      <c r="O340" s="133" t="n">
        <v>282</v>
      </c>
      <c r="P340" s="134" t="s">
        <v>109</v>
      </c>
      <c r="Q340" s="134" t="s">
        <v>65</v>
      </c>
      <c r="R340" s="88" t="s">
        <v>423</v>
      </c>
      <c r="S340" s="88" t="s">
        <v>423</v>
      </c>
      <c r="T340" s="82"/>
      <c r="U340" s="52"/>
    </row>
    <row r="341" customFormat="false" ht="15" hidden="false" customHeight="false" outlineLevel="0" collapsed="false">
      <c r="A341" s="229" t="n">
        <v>45057</v>
      </c>
      <c r="B341" s="128" t="s">
        <v>235</v>
      </c>
      <c r="C341" s="128"/>
      <c r="D341" s="128"/>
      <c r="E341" s="128"/>
      <c r="F341" s="128"/>
      <c r="G341" s="9" t="e">
        <f aca="false">G340+E341-F341</f>
        <v>#REF!</v>
      </c>
      <c r="H341" s="52"/>
      <c r="I341" s="52"/>
      <c r="J341" s="62"/>
      <c r="K341" s="52"/>
      <c r="L341" s="62"/>
      <c r="M341" s="132" t="n">
        <v>45055</v>
      </c>
      <c r="N341" s="133" t="s">
        <v>32</v>
      </c>
      <c r="O341" s="133" t="n">
        <v>226</v>
      </c>
      <c r="P341" s="134" t="s">
        <v>65</v>
      </c>
      <c r="Q341" s="134" t="s">
        <v>278</v>
      </c>
      <c r="R341" s="88" t="s">
        <v>424</v>
      </c>
      <c r="S341" s="88" t="s">
        <v>424</v>
      </c>
      <c r="T341" s="53"/>
      <c r="U341" s="52"/>
    </row>
    <row r="342" customFormat="false" ht="15" hidden="false" customHeight="false" outlineLevel="0" collapsed="false">
      <c r="A342" s="229" t="n">
        <v>45057</v>
      </c>
      <c r="B342" s="230" t="s">
        <v>30</v>
      </c>
      <c r="C342" s="230"/>
      <c r="D342" s="230"/>
      <c r="E342" s="231"/>
      <c r="F342" s="231"/>
      <c r="G342" s="9" t="e">
        <f aca="false">G341+E342-F342</f>
        <v>#REF!</v>
      </c>
      <c r="H342" s="52"/>
      <c r="I342" s="52"/>
      <c r="J342" s="62"/>
      <c r="K342" s="52"/>
      <c r="L342" s="62"/>
      <c r="M342" s="132" t="n">
        <v>45056</v>
      </c>
      <c r="N342" s="133" t="s">
        <v>42</v>
      </c>
      <c r="O342" s="133" t="n">
        <v>1245</v>
      </c>
      <c r="P342" s="134" t="s">
        <v>425</v>
      </c>
      <c r="Q342" s="134" t="s">
        <v>65</v>
      </c>
      <c r="R342" s="88" t="s">
        <v>426</v>
      </c>
      <c r="S342" s="88" t="s">
        <v>426</v>
      </c>
      <c r="T342" s="53"/>
      <c r="U342" s="52"/>
    </row>
    <row r="343" customFormat="false" ht="15" hidden="false" customHeight="false" outlineLevel="0" collapsed="false">
      <c r="A343" s="229" t="n">
        <v>45057</v>
      </c>
      <c r="B343" s="230" t="s">
        <v>30</v>
      </c>
      <c r="C343" s="230"/>
      <c r="D343" s="230"/>
      <c r="E343" s="232"/>
      <c r="F343" s="231"/>
      <c r="G343" s="9" t="e">
        <f aca="false">G342+E343-F343</f>
        <v>#REF!</v>
      </c>
      <c r="H343" s="52"/>
      <c r="I343" s="52"/>
      <c r="J343" s="62"/>
      <c r="K343" s="52"/>
      <c r="L343" s="62"/>
      <c r="M343" s="233" t="n">
        <v>45057</v>
      </c>
      <c r="N343" s="234" t="s">
        <v>32</v>
      </c>
      <c r="O343" s="234" t="n">
        <v>226</v>
      </c>
      <c r="P343" s="235" t="s">
        <v>65</v>
      </c>
      <c r="Q343" s="235" t="s">
        <v>131</v>
      </c>
      <c r="R343" s="236" t="s">
        <v>427</v>
      </c>
      <c r="S343" s="236" t="s">
        <v>427</v>
      </c>
      <c r="T343" s="237"/>
      <c r="U343" s="52"/>
    </row>
    <row r="344" customFormat="false" ht="15" hidden="false" customHeight="false" outlineLevel="0" collapsed="false">
      <c r="A344" s="229" t="n">
        <v>45058</v>
      </c>
      <c r="B344" s="230" t="s">
        <v>235</v>
      </c>
      <c r="C344" s="230"/>
      <c r="D344" s="230"/>
      <c r="E344" s="230"/>
      <c r="F344" s="231"/>
      <c r="G344" s="9" t="e">
        <f aca="false">G343+E344-F344</f>
        <v>#REF!</v>
      </c>
      <c r="H344" s="52"/>
      <c r="I344" s="52"/>
      <c r="J344" s="62"/>
      <c r="K344" s="52"/>
      <c r="L344" s="62"/>
      <c r="M344" s="233" t="n">
        <v>45057</v>
      </c>
      <c r="N344" s="234" t="s">
        <v>32</v>
      </c>
      <c r="O344" s="234" t="n">
        <v>226</v>
      </c>
      <c r="P344" s="235" t="s">
        <v>65</v>
      </c>
      <c r="Q344" s="235" t="s">
        <v>214</v>
      </c>
      <c r="R344" s="236" t="s">
        <v>428</v>
      </c>
      <c r="S344" s="236" t="s">
        <v>428</v>
      </c>
      <c r="T344" s="237"/>
      <c r="U344" s="52"/>
    </row>
    <row r="345" customFormat="false" ht="15" hidden="false" customHeight="false" outlineLevel="0" collapsed="false">
      <c r="A345" s="229" t="n">
        <v>45061</v>
      </c>
      <c r="B345" s="230" t="s">
        <v>235</v>
      </c>
      <c r="C345" s="230"/>
      <c r="D345" s="230"/>
      <c r="E345" s="231"/>
      <c r="F345" s="231"/>
      <c r="G345" s="9" t="e">
        <f aca="false">G344+E345-F345</f>
        <v>#REF!</v>
      </c>
      <c r="H345" s="52"/>
      <c r="I345" s="52"/>
      <c r="J345" s="62"/>
      <c r="K345" s="52"/>
      <c r="L345" s="62"/>
      <c r="M345" s="233" t="n">
        <v>45057</v>
      </c>
      <c r="N345" s="234" t="s">
        <v>42</v>
      </c>
      <c r="O345" s="234" t="n">
        <v>1247</v>
      </c>
      <c r="P345" s="235" t="s">
        <v>429</v>
      </c>
      <c r="Q345" s="235" t="s">
        <v>65</v>
      </c>
      <c r="R345" s="236" t="s">
        <v>430</v>
      </c>
      <c r="S345" s="236" t="s">
        <v>430</v>
      </c>
      <c r="T345" s="237"/>
      <c r="U345" s="52"/>
    </row>
    <row r="346" customFormat="false" ht="15" hidden="false" customHeight="false" outlineLevel="0" collapsed="false">
      <c r="A346" s="229" t="n">
        <v>45061</v>
      </c>
      <c r="B346" s="230" t="s">
        <v>30</v>
      </c>
      <c r="C346" s="230"/>
      <c r="D346" s="230"/>
      <c r="E346" s="231"/>
      <c r="F346" s="231"/>
      <c r="G346" s="9" t="e">
        <f aca="false">G345+E346-F346</f>
        <v>#REF!</v>
      </c>
      <c r="H346" s="52"/>
      <c r="I346" s="52"/>
      <c r="J346" s="62"/>
      <c r="K346" s="52"/>
      <c r="L346" s="62"/>
      <c r="M346" s="238" t="n">
        <v>45058</v>
      </c>
      <c r="N346" s="239" t="s">
        <v>42</v>
      </c>
      <c r="O346" s="239" t="n">
        <v>1251</v>
      </c>
      <c r="P346" s="240" t="s">
        <v>384</v>
      </c>
      <c r="Q346" s="240" t="s">
        <v>65</v>
      </c>
      <c r="R346" s="241" t="s">
        <v>431</v>
      </c>
      <c r="S346" s="241" t="s">
        <v>431</v>
      </c>
      <c r="T346" s="52"/>
      <c r="U346" s="52"/>
    </row>
    <row r="347" customFormat="false" ht="15" hidden="false" customHeight="false" outlineLevel="0" collapsed="false">
      <c r="A347" s="229" t="n">
        <v>45061</v>
      </c>
      <c r="B347" s="230" t="s">
        <v>30</v>
      </c>
      <c r="C347" s="230"/>
      <c r="D347" s="230"/>
      <c r="E347" s="231"/>
      <c r="F347" s="231"/>
      <c r="G347" s="9" t="e">
        <f aca="false">G346+E347-F347</f>
        <v>#REF!</v>
      </c>
      <c r="H347" s="52"/>
      <c r="I347" s="52"/>
      <c r="J347" s="52"/>
      <c r="K347" s="52"/>
      <c r="L347" s="62"/>
      <c r="M347" s="242" t="n">
        <v>45061</v>
      </c>
      <c r="N347" s="243" t="s">
        <v>32</v>
      </c>
      <c r="O347" s="243" t="n">
        <v>226</v>
      </c>
      <c r="P347" s="244" t="s">
        <v>65</v>
      </c>
      <c r="Q347" s="244" t="s">
        <v>131</v>
      </c>
      <c r="R347" s="51" t="s">
        <v>432</v>
      </c>
      <c r="S347" s="51" t="s">
        <v>432</v>
      </c>
      <c r="T347" s="53"/>
      <c r="U347" s="52"/>
    </row>
    <row r="348" customFormat="false" ht="15" hidden="false" customHeight="false" outlineLevel="0" collapsed="false">
      <c r="A348" s="229" t="n">
        <v>45061</v>
      </c>
      <c r="B348" s="230" t="s">
        <v>235</v>
      </c>
      <c r="C348" s="230"/>
      <c r="D348" s="230"/>
      <c r="E348" s="231"/>
      <c r="F348" s="231"/>
      <c r="G348" s="9" t="e">
        <f aca="false">G347+E348-F348</f>
        <v>#REF!</v>
      </c>
      <c r="H348" s="52"/>
      <c r="I348" s="52"/>
      <c r="J348" s="62"/>
      <c r="K348" s="52"/>
      <c r="L348" s="62"/>
      <c r="M348" s="242" t="n">
        <v>45061</v>
      </c>
      <c r="N348" s="243" t="s">
        <v>42</v>
      </c>
      <c r="O348" s="243" t="n">
        <v>1252</v>
      </c>
      <c r="P348" s="244" t="s">
        <v>131</v>
      </c>
      <c r="Q348" s="244" t="s">
        <v>65</v>
      </c>
      <c r="R348" s="51" t="s">
        <v>431</v>
      </c>
      <c r="S348" s="51" t="s">
        <v>431</v>
      </c>
      <c r="T348" s="53"/>
      <c r="U348" s="52"/>
    </row>
    <row r="349" customFormat="false" ht="15" hidden="false" customHeight="false" outlineLevel="0" collapsed="false">
      <c r="A349" s="229" t="n">
        <v>45061</v>
      </c>
      <c r="B349" s="230" t="s">
        <v>30</v>
      </c>
      <c r="C349" s="230"/>
      <c r="D349" s="230"/>
      <c r="E349" s="231"/>
      <c r="F349" s="231"/>
      <c r="G349" s="9" t="e">
        <f aca="false">G348+E349-F349</f>
        <v>#REF!</v>
      </c>
      <c r="H349" s="52"/>
      <c r="I349" s="52"/>
      <c r="J349" s="62"/>
      <c r="K349" s="52"/>
      <c r="L349" s="52"/>
      <c r="M349" s="242" t="n">
        <v>45061</v>
      </c>
      <c r="N349" s="243" t="s">
        <v>51</v>
      </c>
      <c r="O349" s="243" t="n">
        <v>1</v>
      </c>
      <c r="P349" s="244" t="s">
        <v>65</v>
      </c>
      <c r="Q349" s="244" t="s">
        <v>433</v>
      </c>
      <c r="R349" s="51" t="s">
        <v>431</v>
      </c>
      <c r="S349" s="51" t="s">
        <v>434</v>
      </c>
      <c r="T349" s="53"/>
      <c r="U349" s="52"/>
    </row>
    <row r="350" customFormat="false" ht="15" hidden="false" customHeight="false" outlineLevel="0" collapsed="false">
      <c r="A350" s="245" t="n">
        <v>45061</v>
      </c>
      <c r="B350" s="246" t="s">
        <v>235</v>
      </c>
      <c r="C350" s="246"/>
      <c r="D350" s="246"/>
      <c r="E350" s="247"/>
      <c r="F350" s="247"/>
      <c r="G350" s="9" t="e">
        <f aca="false">G349+E350-F350</f>
        <v>#REF!</v>
      </c>
      <c r="H350" s="52"/>
      <c r="I350" s="52"/>
      <c r="J350" s="62"/>
      <c r="K350" s="52"/>
      <c r="L350" s="62"/>
      <c r="M350" s="242" t="n">
        <v>45061</v>
      </c>
      <c r="N350" s="243" t="s">
        <v>42</v>
      </c>
      <c r="O350" s="243" t="n">
        <v>1250</v>
      </c>
      <c r="P350" s="244" t="s">
        <v>435</v>
      </c>
      <c r="Q350" s="244" t="s">
        <v>65</v>
      </c>
      <c r="R350" s="51" t="s">
        <v>436</v>
      </c>
      <c r="S350" s="51" t="s">
        <v>437</v>
      </c>
      <c r="T350" s="53"/>
      <c r="U350" s="52"/>
    </row>
    <row r="351" customFormat="false" ht="15" hidden="false" customHeight="false" outlineLevel="0" collapsed="false">
      <c r="A351" s="248" t="n">
        <v>45062</v>
      </c>
      <c r="B351" s="249" t="s">
        <v>30</v>
      </c>
      <c r="C351" s="249"/>
      <c r="D351" s="249"/>
      <c r="E351" s="250"/>
      <c r="F351" s="250"/>
      <c r="G351" s="9" t="e">
        <f aca="false">G350+E351-F351</f>
        <v>#REF!</v>
      </c>
      <c r="H351" s="52"/>
      <c r="I351" s="52"/>
      <c r="J351" s="62"/>
      <c r="K351" s="52"/>
      <c r="L351" s="62"/>
      <c r="M351" s="242" t="n">
        <v>45061</v>
      </c>
      <c r="N351" s="243" t="s">
        <v>42</v>
      </c>
      <c r="O351" s="243" t="n">
        <v>1253</v>
      </c>
      <c r="P351" s="244" t="s">
        <v>131</v>
      </c>
      <c r="Q351" s="244" t="s">
        <v>65</v>
      </c>
      <c r="R351" s="51" t="s">
        <v>438</v>
      </c>
      <c r="S351" s="51" t="s">
        <v>439</v>
      </c>
      <c r="T351" s="53"/>
      <c r="U351" s="52"/>
    </row>
    <row r="352" customFormat="false" ht="15" hidden="false" customHeight="false" outlineLevel="0" collapsed="false">
      <c r="A352" s="248" t="n">
        <v>45062</v>
      </c>
      <c r="B352" s="249" t="s">
        <v>235</v>
      </c>
      <c r="C352" s="249"/>
      <c r="D352" s="249"/>
      <c r="E352" s="250"/>
      <c r="F352" s="250"/>
      <c r="G352" s="9" t="e">
        <f aca="false">G351+E352-F352</f>
        <v>#REF!</v>
      </c>
      <c r="H352" s="52"/>
      <c r="I352" s="52"/>
      <c r="J352" s="62"/>
      <c r="K352" s="52"/>
      <c r="L352" s="62"/>
      <c r="M352" s="242" t="n">
        <v>45061</v>
      </c>
      <c r="N352" s="243" t="s">
        <v>32</v>
      </c>
      <c r="O352" s="243" t="n">
        <v>230</v>
      </c>
      <c r="P352" s="244" t="s">
        <v>65</v>
      </c>
      <c r="Q352" s="244" t="s">
        <v>440</v>
      </c>
      <c r="R352" s="51" t="s">
        <v>441</v>
      </c>
      <c r="S352" s="51" t="s">
        <v>442</v>
      </c>
      <c r="T352" s="53"/>
      <c r="U352" s="52"/>
    </row>
    <row r="353" customFormat="false" ht="15" hidden="false" customHeight="false" outlineLevel="0" collapsed="false">
      <c r="A353" s="251" t="n">
        <v>45062</v>
      </c>
      <c r="B353" s="252" t="s">
        <v>30</v>
      </c>
      <c r="C353" s="252"/>
      <c r="D353" s="253"/>
      <c r="E353" s="253"/>
      <c r="F353" s="253"/>
      <c r="G353" s="9" t="e">
        <f aca="false">G352+E353-F353</f>
        <v>#REF!</v>
      </c>
      <c r="H353" s="52"/>
      <c r="I353" s="52"/>
      <c r="J353" s="62"/>
      <c r="K353" s="52"/>
      <c r="L353" s="62"/>
      <c r="M353" s="242" t="n">
        <v>45061</v>
      </c>
      <c r="N353" s="243" t="s">
        <v>42</v>
      </c>
      <c r="O353" s="243" t="n">
        <v>1256</v>
      </c>
      <c r="P353" s="244" t="s">
        <v>443</v>
      </c>
      <c r="Q353" s="244" t="s">
        <v>65</v>
      </c>
      <c r="R353" s="51" t="s">
        <v>444</v>
      </c>
      <c r="S353" s="51" t="s">
        <v>445</v>
      </c>
      <c r="T353" s="53"/>
      <c r="U353" s="52"/>
    </row>
    <row r="354" customFormat="false" ht="15" hidden="false" customHeight="false" outlineLevel="0" collapsed="false">
      <c r="A354" s="254" t="n">
        <v>45062</v>
      </c>
      <c r="B354" s="252" t="s">
        <v>30</v>
      </c>
      <c r="C354" s="252"/>
      <c r="D354" s="253"/>
      <c r="E354" s="253"/>
      <c r="F354" s="253"/>
      <c r="G354" s="9" t="e">
        <f aca="false">G353+E354-F354</f>
        <v>#REF!</v>
      </c>
      <c r="H354" s="52"/>
      <c r="I354" s="52"/>
      <c r="J354" s="62"/>
      <c r="K354" s="52"/>
      <c r="L354" s="62"/>
      <c r="M354" s="242" t="n">
        <v>45062</v>
      </c>
      <c r="N354" s="243" t="s">
        <v>81</v>
      </c>
      <c r="O354" s="243" t="n">
        <v>1242</v>
      </c>
      <c r="P354" s="244" t="s">
        <v>214</v>
      </c>
      <c r="Q354" s="244" t="s">
        <v>65</v>
      </c>
      <c r="R354" s="51" t="s">
        <v>446</v>
      </c>
      <c r="S354" s="51" t="s">
        <v>447</v>
      </c>
      <c r="T354" s="53"/>
      <c r="U354" s="52"/>
    </row>
    <row r="355" customFormat="false" ht="15" hidden="false" customHeight="false" outlineLevel="0" collapsed="false">
      <c r="A355" s="254" t="n">
        <v>45062</v>
      </c>
      <c r="B355" s="252" t="s">
        <v>235</v>
      </c>
      <c r="C355" s="252"/>
      <c r="D355" s="253"/>
      <c r="E355" s="253"/>
      <c r="F355" s="253"/>
      <c r="G355" s="9" t="e">
        <f aca="false">G354+E355-F355</f>
        <v>#REF!</v>
      </c>
      <c r="H355" s="52"/>
      <c r="I355" s="52"/>
      <c r="J355" s="62"/>
      <c r="K355" s="52"/>
      <c r="L355" s="62"/>
      <c r="M355" s="242" t="n">
        <v>45062</v>
      </c>
      <c r="N355" s="243" t="s">
        <v>81</v>
      </c>
      <c r="O355" s="243" t="n">
        <v>1249</v>
      </c>
      <c r="P355" s="244" t="s">
        <v>448</v>
      </c>
      <c r="Q355" s="244" t="s">
        <v>65</v>
      </c>
      <c r="R355" s="51" t="s">
        <v>449</v>
      </c>
      <c r="S355" s="51" t="s">
        <v>450</v>
      </c>
      <c r="T355" s="52"/>
      <c r="U355" s="52"/>
    </row>
    <row r="356" customFormat="false" ht="15" hidden="false" customHeight="false" outlineLevel="0" collapsed="false">
      <c r="A356" s="254" t="n">
        <v>45063</v>
      </c>
      <c r="B356" s="252" t="s">
        <v>235</v>
      </c>
      <c r="C356" s="252"/>
      <c r="D356" s="253"/>
      <c r="E356" s="253"/>
      <c r="F356" s="253"/>
      <c r="G356" s="9" t="e">
        <f aca="false">G355+E356-F356</f>
        <v>#REF!</v>
      </c>
      <c r="H356" s="52"/>
      <c r="I356" s="52"/>
      <c r="J356" s="62"/>
      <c r="K356" s="52"/>
      <c r="L356" s="62"/>
      <c r="M356" s="255" t="n">
        <v>45062</v>
      </c>
      <c r="N356" s="256" t="s">
        <v>51</v>
      </c>
      <c r="O356" s="256" t="n">
        <v>1</v>
      </c>
      <c r="P356" s="257" t="s">
        <v>65</v>
      </c>
      <c r="Q356" s="257" t="s">
        <v>451</v>
      </c>
      <c r="R356" s="258" t="s">
        <v>449</v>
      </c>
      <c r="S356" s="258" t="s">
        <v>452</v>
      </c>
      <c r="T356" s="259"/>
      <c r="U356" s="52"/>
    </row>
    <row r="357" customFormat="false" ht="15" hidden="false" customHeight="false" outlineLevel="0" collapsed="false">
      <c r="A357" s="254" t="n">
        <v>45063</v>
      </c>
      <c r="B357" s="252" t="s">
        <v>235</v>
      </c>
      <c r="C357" s="252"/>
      <c r="D357" s="253"/>
      <c r="E357" s="253"/>
      <c r="F357" s="253"/>
      <c r="G357" s="9" t="e">
        <f aca="false">G356+E357-F357</f>
        <v>#REF!</v>
      </c>
      <c r="H357" s="52"/>
      <c r="I357" s="52"/>
      <c r="J357" s="62"/>
      <c r="K357" s="52"/>
      <c r="L357" s="62"/>
      <c r="M357" s="255" t="n">
        <v>45062</v>
      </c>
      <c r="N357" s="256" t="s">
        <v>42</v>
      </c>
      <c r="O357" s="256" t="n">
        <v>1257</v>
      </c>
      <c r="P357" s="257" t="s">
        <v>453</v>
      </c>
      <c r="Q357" s="257" t="s">
        <v>65</v>
      </c>
      <c r="R357" s="258" t="s">
        <v>454</v>
      </c>
      <c r="S357" s="258" t="s">
        <v>455</v>
      </c>
      <c r="T357" s="259"/>
      <c r="U357" s="52"/>
    </row>
    <row r="358" customFormat="false" ht="15" hidden="false" customHeight="false" outlineLevel="0" collapsed="false">
      <c r="A358" s="254" t="n">
        <v>45063</v>
      </c>
      <c r="B358" s="252" t="s">
        <v>235</v>
      </c>
      <c r="C358" s="252"/>
      <c r="D358" s="253"/>
      <c r="E358" s="253"/>
      <c r="F358" s="253"/>
      <c r="G358" s="9" t="e">
        <f aca="false">G357+E358-F358</f>
        <v>#REF!</v>
      </c>
      <c r="H358" s="52"/>
      <c r="I358" s="52"/>
      <c r="J358" s="62"/>
      <c r="K358" s="52"/>
      <c r="L358" s="62"/>
      <c r="M358" s="255" t="n">
        <v>45062</v>
      </c>
      <c r="N358" s="256" t="s">
        <v>32</v>
      </c>
      <c r="O358" s="256" t="n">
        <v>226</v>
      </c>
      <c r="P358" s="257" t="s">
        <v>65</v>
      </c>
      <c r="Q358" s="257" t="s">
        <v>456</v>
      </c>
      <c r="R358" s="258" t="s">
        <v>457</v>
      </c>
      <c r="S358" s="258" t="s">
        <v>458</v>
      </c>
      <c r="T358" s="259"/>
      <c r="U358" s="52"/>
    </row>
    <row r="359" customFormat="false" ht="15" hidden="false" customHeight="false" outlineLevel="0" collapsed="false">
      <c r="A359" s="254" t="n">
        <v>45063</v>
      </c>
      <c r="B359" s="252" t="s">
        <v>30</v>
      </c>
      <c r="C359" s="252"/>
      <c r="D359" s="253"/>
      <c r="E359" s="253"/>
      <c r="F359" s="253"/>
      <c r="G359" s="9" t="e">
        <f aca="false">G358+E359-F359</f>
        <v>#REF!</v>
      </c>
      <c r="H359" s="52"/>
      <c r="I359" s="52"/>
      <c r="J359" s="52"/>
      <c r="K359" s="52"/>
      <c r="L359" s="62"/>
      <c r="M359" s="255" t="n">
        <v>45062</v>
      </c>
      <c r="N359" s="256" t="s">
        <v>32</v>
      </c>
      <c r="O359" s="256" t="n">
        <v>226</v>
      </c>
      <c r="P359" s="257" t="s">
        <v>65</v>
      </c>
      <c r="Q359" s="257" t="s">
        <v>459</v>
      </c>
      <c r="R359" s="258" t="s">
        <v>460</v>
      </c>
      <c r="S359" s="258" t="s">
        <v>461</v>
      </c>
      <c r="T359" s="259"/>
      <c r="U359" s="52"/>
    </row>
    <row r="360" customFormat="false" ht="15" hidden="false" customHeight="false" outlineLevel="0" collapsed="false">
      <c r="A360" s="254" t="n">
        <v>45063</v>
      </c>
      <c r="B360" s="252" t="s">
        <v>30</v>
      </c>
      <c r="C360" s="252"/>
      <c r="D360" s="253"/>
      <c r="E360" s="253"/>
      <c r="F360" s="253"/>
      <c r="G360" s="9" t="e">
        <f aca="false">G359+E360-F360</f>
        <v>#REF!</v>
      </c>
      <c r="H360" s="52"/>
      <c r="I360" s="52"/>
      <c r="J360" s="62"/>
      <c r="K360" s="52"/>
      <c r="L360" s="62"/>
      <c r="M360" s="255" t="n">
        <v>45063</v>
      </c>
      <c r="N360" s="256" t="s">
        <v>42</v>
      </c>
      <c r="O360" s="256" t="n">
        <v>1260</v>
      </c>
      <c r="P360" s="257" t="s">
        <v>67</v>
      </c>
      <c r="Q360" s="257" t="s">
        <v>65</v>
      </c>
      <c r="R360" s="258" t="s">
        <v>462</v>
      </c>
      <c r="S360" s="258" t="s">
        <v>462</v>
      </c>
      <c r="T360" s="259"/>
      <c r="U360" s="52"/>
    </row>
    <row r="361" customFormat="false" ht="15" hidden="false" customHeight="false" outlineLevel="0" collapsed="false">
      <c r="A361" s="254" t="n">
        <v>45063</v>
      </c>
      <c r="B361" s="252" t="s">
        <v>30</v>
      </c>
      <c r="C361" s="252"/>
      <c r="D361" s="253"/>
      <c r="E361" s="253"/>
      <c r="F361" s="253"/>
      <c r="G361" s="9" t="e">
        <f aca="false">G360+E361-F361</f>
        <v>#REF!</v>
      </c>
      <c r="H361" s="52"/>
      <c r="I361" s="52"/>
      <c r="J361" s="62"/>
      <c r="K361" s="52"/>
      <c r="L361" s="52"/>
      <c r="M361" s="255" t="n">
        <v>45063</v>
      </c>
      <c r="N361" s="256" t="s">
        <v>42</v>
      </c>
      <c r="O361" s="256" t="n">
        <v>1261</v>
      </c>
      <c r="P361" s="257" t="s">
        <v>67</v>
      </c>
      <c r="Q361" s="257" t="s">
        <v>65</v>
      </c>
      <c r="R361" s="258" t="s">
        <v>463</v>
      </c>
      <c r="S361" s="258" t="s">
        <v>463</v>
      </c>
      <c r="T361" s="259"/>
      <c r="U361" s="52"/>
    </row>
    <row r="362" customFormat="false" ht="15" hidden="false" customHeight="false" outlineLevel="0" collapsed="false">
      <c r="A362" s="254" t="n">
        <v>45064</v>
      </c>
      <c r="B362" s="252" t="s">
        <v>235</v>
      </c>
      <c r="C362" s="252"/>
      <c r="D362" s="253"/>
      <c r="E362" s="253"/>
      <c r="F362" s="253"/>
      <c r="G362" s="9" t="e">
        <f aca="false">G361+E362-F362</f>
        <v>#REF!</v>
      </c>
      <c r="H362" s="52"/>
      <c r="I362" s="52"/>
      <c r="J362" s="62"/>
      <c r="K362" s="52"/>
      <c r="L362" s="62"/>
      <c r="M362" s="255" t="n">
        <v>45063</v>
      </c>
      <c r="N362" s="256" t="s">
        <v>42</v>
      </c>
      <c r="O362" s="256" t="n">
        <v>1259</v>
      </c>
      <c r="P362" s="257" t="s">
        <v>464</v>
      </c>
      <c r="Q362" s="257" t="s">
        <v>65</v>
      </c>
      <c r="R362" s="258" t="s">
        <v>465</v>
      </c>
      <c r="S362" s="258" t="s">
        <v>465</v>
      </c>
      <c r="T362" s="259"/>
      <c r="U362" s="52"/>
    </row>
    <row r="363" customFormat="false" ht="15" hidden="false" customHeight="false" outlineLevel="0" collapsed="false">
      <c r="A363" s="260" t="n">
        <v>45064</v>
      </c>
      <c r="B363" s="149" t="s">
        <v>235</v>
      </c>
      <c r="C363" s="149"/>
      <c r="D363" s="261"/>
      <c r="E363" s="261"/>
      <c r="F363" s="261"/>
      <c r="G363" s="9" t="e">
        <f aca="false">G362+E363-F363</f>
        <v>#REF!</v>
      </c>
      <c r="H363" s="52"/>
      <c r="I363" s="52"/>
      <c r="J363" s="62"/>
      <c r="K363" s="52"/>
      <c r="L363" s="62"/>
      <c r="M363" s="255" t="n">
        <v>45063</v>
      </c>
      <c r="N363" s="256" t="s">
        <v>32</v>
      </c>
      <c r="O363" s="256" t="n">
        <v>226</v>
      </c>
      <c r="P363" s="257" t="s">
        <v>65</v>
      </c>
      <c r="Q363" s="257" t="s">
        <v>466</v>
      </c>
      <c r="R363" s="258" t="s">
        <v>467</v>
      </c>
      <c r="S363" s="258" t="s">
        <v>467</v>
      </c>
      <c r="T363" s="52"/>
      <c r="U363" s="52"/>
    </row>
    <row r="364" customFormat="false" ht="15" hidden="false" customHeight="false" outlineLevel="0" collapsed="false">
      <c r="A364" s="262" t="n">
        <v>45064</v>
      </c>
      <c r="B364" s="263" t="s">
        <v>235</v>
      </c>
      <c r="C364" s="263"/>
      <c r="D364" s="264"/>
      <c r="E364" s="264"/>
      <c r="F364" s="264"/>
      <c r="G364" s="9" t="e">
        <f aca="false">G363+E364-F364</f>
        <v>#REF!</v>
      </c>
      <c r="H364" s="52"/>
      <c r="I364" s="52"/>
      <c r="J364" s="62"/>
      <c r="K364" s="52"/>
      <c r="L364" s="62"/>
      <c r="M364" s="255" t="n">
        <v>45063</v>
      </c>
      <c r="N364" s="256" t="s">
        <v>32</v>
      </c>
      <c r="O364" s="256" t="n">
        <v>226</v>
      </c>
      <c r="P364" s="257" t="s">
        <v>65</v>
      </c>
      <c r="Q364" s="257" t="s">
        <v>468</v>
      </c>
      <c r="R364" s="258" t="s">
        <v>469</v>
      </c>
      <c r="S364" s="258" t="s">
        <v>469</v>
      </c>
      <c r="T364" s="52"/>
      <c r="U364" s="52"/>
    </row>
    <row r="365" customFormat="false" ht="15" hidden="false" customHeight="false" outlineLevel="0" collapsed="false">
      <c r="A365" s="254" t="n">
        <v>45064</v>
      </c>
      <c r="B365" s="252" t="s">
        <v>30</v>
      </c>
      <c r="C365" s="252"/>
      <c r="D365" s="253"/>
      <c r="E365" s="253"/>
      <c r="F365" s="253"/>
      <c r="G365" s="9" t="e">
        <f aca="false">G364+E365-F365</f>
        <v>#REF!</v>
      </c>
      <c r="H365" s="52"/>
      <c r="I365" s="52"/>
      <c r="J365" s="62"/>
      <c r="K365" s="52"/>
      <c r="L365" s="62"/>
      <c r="M365" s="255" t="n">
        <v>45063</v>
      </c>
      <c r="N365" s="256" t="s">
        <v>32</v>
      </c>
      <c r="O365" s="256" t="n">
        <v>226</v>
      </c>
      <c r="P365" s="257" t="s">
        <v>65</v>
      </c>
      <c r="Q365" s="257" t="s">
        <v>131</v>
      </c>
      <c r="R365" s="258" t="s">
        <v>470</v>
      </c>
      <c r="S365" s="258" t="s">
        <v>470</v>
      </c>
      <c r="T365" s="259"/>
      <c r="U365" s="52"/>
    </row>
    <row r="366" customFormat="false" ht="15" hidden="false" customHeight="false" outlineLevel="0" collapsed="false">
      <c r="A366" s="254" t="n">
        <v>45064</v>
      </c>
      <c r="B366" s="252" t="s">
        <v>30</v>
      </c>
      <c r="C366" s="252"/>
      <c r="D366" s="253"/>
      <c r="E366" s="253"/>
      <c r="F366" s="253"/>
      <c r="G366" s="9" t="e">
        <f aca="false">G365+E366-F366</f>
        <v>#REF!</v>
      </c>
      <c r="H366" s="52"/>
      <c r="I366" s="52"/>
      <c r="J366" s="62"/>
      <c r="K366" s="52"/>
      <c r="L366" s="62"/>
      <c r="M366" s="255" t="n">
        <v>45064</v>
      </c>
      <c r="N366" s="256" t="s">
        <v>81</v>
      </c>
      <c r="O366" s="256" t="n">
        <v>1258</v>
      </c>
      <c r="P366" s="257" t="s">
        <v>79</v>
      </c>
      <c r="Q366" s="257" t="s">
        <v>65</v>
      </c>
      <c r="R366" s="258" t="s">
        <v>471</v>
      </c>
      <c r="S366" s="258" t="s">
        <v>471</v>
      </c>
      <c r="T366" s="259"/>
      <c r="U366" s="52"/>
    </row>
    <row r="367" customFormat="false" ht="15" hidden="false" customHeight="false" outlineLevel="0" collapsed="false">
      <c r="A367" s="260" t="n">
        <v>45064</v>
      </c>
      <c r="B367" s="149" t="s">
        <v>235</v>
      </c>
      <c r="C367" s="149"/>
      <c r="D367" s="261"/>
      <c r="E367" s="261"/>
      <c r="F367" s="261"/>
      <c r="G367" s="9" t="e">
        <f aca="false">G366+E367-F367</f>
        <v>#REF!</v>
      </c>
      <c r="H367" s="52"/>
      <c r="I367" s="52"/>
      <c r="J367" s="62"/>
      <c r="K367" s="52"/>
      <c r="L367" s="62"/>
      <c r="M367" s="255" t="n">
        <v>45064</v>
      </c>
      <c r="N367" s="256" t="s">
        <v>32</v>
      </c>
      <c r="O367" s="256" t="n">
        <v>226</v>
      </c>
      <c r="P367" s="257" t="s">
        <v>65</v>
      </c>
      <c r="Q367" s="257" t="s">
        <v>472</v>
      </c>
      <c r="R367" s="258" t="s">
        <v>473</v>
      </c>
      <c r="S367" s="258" t="s">
        <v>473</v>
      </c>
      <c r="T367" s="259"/>
      <c r="U367" s="52"/>
    </row>
    <row r="368" customFormat="false" ht="15" hidden="false" customHeight="false" outlineLevel="0" collapsed="false">
      <c r="A368" s="260" t="n">
        <v>45068</v>
      </c>
      <c r="B368" s="149" t="s">
        <v>235</v>
      </c>
      <c r="C368" s="149"/>
      <c r="D368" s="261"/>
      <c r="E368" s="261"/>
      <c r="F368" s="261"/>
      <c r="G368" s="9" t="e">
        <f aca="false">G367+E368-F368</f>
        <v>#REF!</v>
      </c>
      <c r="H368" s="52"/>
      <c r="I368" s="52"/>
      <c r="J368" s="62"/>
      <c r="K368" s="52"/>
      <c r="L368" s="62"/>
      <c r="M368" s="255" t="n">
        <v>45064</v>
      </c>
      <c r="N368" s="256" t="s">
        <v>32</v>
      </c>
      <c r="O368" s="256" t="n">
        <v>226</v>
      </c>
      <c r="P368" s="257" t="s">
        <v>65</v>
      </c>
      <c r="Q368" s="257" t="s">
        <v>474</v>
      </c>
      <c r="R368" s="258" t="s">
        <v>475</v>
      </c>
      <c r="S368" s="258" t="s">
        <v>475</v>
      </c>
      <c r="T368" s="259"/>
      <c r="U368" s="52"/>
    </row>
    <row r="369" customFormat="false" ht="15" hidden="false" customHeight="false" outlineLevel="0" collapsed="false">
      <c r="A369" s="260" t="n">
        <v>45068</v>
      </c>
      <c r="B369" s="149" t="s">
        <v>30</v>
      </c>
      <c r="C369" s="149"/>
      <c r="D369" s="149"/>
      <c r="E369" s="261"/>
      <c r="F369" s="261"/>
      <c r="G369" s="9" t="e">
        <f aca="false">G368+E369-F369</f>
        <v>#REF!</v>
      </c>
      <c r="H369" s="52"/>
      <c r="I369" s="52"/>
      <c r="J369" s="62"/>
      <c r="K369" s="52"/>
      <c r="L369" s="62"/>
      <c r="M369" s="265" t="n">
        <v>45064</v>
      </c>
      <c r="N369" s="266" t="s">
        <v>42</v>
      </c>
      <c r="O369" s="266" t="n">
        <v>1262</v>
      </c>
      <c r="P369" s="267" t="s">
        <v>476</v>
      </c>
      <c r="Q369" s="267" t="s">
        <v>65</v>
      </c>
      <c r="R369" s="268" t="s">
        <v>477</v>
      </c>
      <c r="S369" s="268" t="s">
        <v>477</v>
      </c>
      <c r="T369" s="269"/>
      <c r="U369" s="52"/>
    </row>
    <row r="370" customFormat="false" ht="15" hidden="false" customHeight="false" outlineLevel="0" collapsed="false">
      <c r="A370" s="260" t="n">
        <v>45068</v>
      </c>
      <c r="B370" s="149" t="s">
        <v>30</v>
      </c>
      <c r="C370" s="149"/>
      <c r="D370" s="149"/>
      <c r="E370" s="261"/>
      <c r="F370" s="261"/>
      <c r="G370" s="9" t="e">
        <f aca="false">G369+E370-F370</f>
        <v>#REF!</v>
      </c>
      <c r="H370" s="52"/>
      <c r="I370" s="52"/>
      <c r="J370" s="62"/>
      <c r="K370" s="52"/>
      <c r="L370" s="62"/>
      <c r="M370" s="270" t="n">
        <v>45065</v>
      </c>
      <c r="N370" s="271" t="s">
        <v>81</v>
      </c>
      <c r="O370" s="271" t="n">
        <v>1264</v>
      </c>
      <c r="P370" s="272" t="s">
        <v>478</v>
      </c>
      <c r="Q370" s="272" t="s">
        <v>65</v>
      </c>
      <c r="R370" s="258" t="s">
        <v>479</v>
      </c>
      <c r="S370" s="258" t="s">
        <v>479</v>
      </c>
      <c r="T370" s="273"/>
      <c r="U370" s="52"/>
    </row>
    <row r="371" customFormat="false" ht="15" hidden="false" customHeight="false" outlineLevel="0" collapsed="false">
      <c r="A371" s="262" t="n">
        <v>45068</v>
      </c>
      <c r="B371" s="263" t="s">
        <v>235</v>
      </c>
      <c r="C371" s="263"/>
      <c r="D371" s="263"/>
      <c r="E371" s="264"/>
      <c r="F371" s="264"/>
      <c r="G371" s="9" t="e">
        <f aca="false">G370+E371-F371</f>
        <v>#REF!</v>
      </c>
      <c r="H371" s="52"/>
      <c r="I371" s="52"/>
      <c r="J371" s="52"/>
      <c r="K371" s="52"/>
      <c r="L371" s="62"/>
      <c r="M371" s="270" t="n">
        <v>45068</v>
      </c>
      <c r="N371" s="271" t="s">
        <v>81</v>
      </c>
      <c r="O371" s="271" t="n">
        <v>1266</v>
      </c>
      <c r="P371" s="272" t="s">
        <v>254</v>
      </c>
      <c r="Q371" s="272" t="s">
        <v>65</v>
      </c>
      <c r="R371" s="258" t="s">
        <v>480</v>
      </c>
      <c r="S371" s="258" t="s">
        <v>480</v>
      </c>
      <c r="T371" s="273"/>
      <c r="U371" s="52"/>
    </row>
    <row r="372" customFormat="false" ht="15" hidden="false" customHeight="false" outlineLevel="0" collapsed="false">
      <c r="A372" s="274" t="n">
        <v>45068</v>
      </c>
      <c r="B372" s="152" t="s">
        <v>235</v>
      </c>
      <c r="C372" s="152"/>
      <c r="D372" s="152"/>
      <c r="E372" s="275"/>
      <c r="F372" s="275"/>
      <c r="G372" s="9" t="e">
        <f aca="false">G371+E372-F372</f>
        <v>#REF!</v>
      </c>
      <c r="H372" s="52"/>
      <c r="I372" s="52"/>
      <c r="J372" s="52"/>
      <c r="K372" s="52"/>
      <c r="L372" s="62"/>
      <c r="M372" s="270" t="n">
        <v>45068</v>
      </c>
      <c r="N372" s="271" t="s">
        <v>42</v>
      </c>
      <c r="O372" s="271" t="n">
        <v>1267</v>
      </c>
      <c r="P372" s="272" t="s">
        <v>131</v>
      </c>
      <c r="Q372" s="272" t="s">
        <v>65</v>
      </c>
      <c r="R372" s="258" t="s">
        <v>481</v>
      </c>
      <c r="S372" s="258" t="s">
        <v>481</v>
      </c>
      <c r="T372" s="273"/>
      <c r="U372" s="52"/>
    </row>
    <row r="373" customFormat="false" ht="15" hidden="false" customHeight="false" outlineLevel="0" collapsed="false">
      <c r="A373" s="274" t="n">
        <v>45069</v>
      </c>
      <c r="B373" s="152" t="s">
        <v>235</v>
      </c>
      <c r="C373" s="152"/>
      <c r="D373" s="152"/>
      <c r="E373" s="275"/>
      <c r="F373" s="275"/>
      <c r="G373" s="9" t="e">
        <f aca="false">G372+E373-F373</f>
        <v>#REF!</v>
      </c>
      <c r="H373" s="52"/>
      <c r="I373" s="52"/>
      <c r="J373" s="52"/>
      <c r="K373" s="52"/>
      <c r="L373" s="52"/>
      <c r="M373" s="270" t="n">
        <v>45068</v>
      </c>
      <c r="N373" s="271" t="s">
        <v>32</v>
      </c>
      <c r="O373" s="271" t="n">
        <v>226</v>
      </c>
      <c r="P373" s="272" t="s">
        <v>65</v>
      </c>
      <c r="Q373" s="272" t="s">
        <v>131</v>
      </c>
      <c r="R373" s="258" t="s">
        <v>480</v>
      </c>
      <c r="S373" s="258" t="s">
        <v>480</v>
      </c>
      <c r="T373" s="273"/>
      <c r="U373" s="52"/>
    </row>
    <row r="374" customFormat="false" ht="15" hidden="false" customHeight="false" outlineLevel="0" collapsed="false">
      <c r="A374" s="276" t="n">
        <v>45069</v>
      </c>
      <c r="B374" s="277" t="s">
        <v>235</v>
      </c>
      <c r="C374" s="277"/>
      <c r="D374" s="277"/>
      <c r="E374" s="278"/>
      <c r="F374" s="278"/>
      <c r="G374" s="9" t="e">
        <f aca="false">G373+E374-F374</f>
        <v>#REF!</v>
      </c>
      <c r="H374" s="52"/>
      <c r="I374" s="52"/>
      <c r="J374" s="52"/>
      <c r="K374" s="52"/>
      <c r="L374" s="52"/>
      <c r="M374" s="270" t="n">
        <v>45068</v>
      </c>
      <c r="N374" s="271" t="s">
        <v>51</v>
      </c>
      <c r="O374" s="271" t="n">
        <v>1</v>
      </c>
      <c r="P374" s="272" t="s">
        <v>65</v>
      </c>
      <c r="Q374" s="272" t="s">
        <v>482</v>
      </c>
      <c r="R374" s="258" t="s">
        <v>480</v>
      </c>
      <c r="S374" s="258" t="s">
        <v>483</v>
      </c>
      <c r="T374" s="273"/>
      <c r="U374" s="52"/>
    </row>
    <row r="375" customFormat="false" ht="15" hidden="false" customHeight="false" outlineLevel="0" collapsed="false">
      <c r="A375" s="274" t="n">
        <v>45069</v>
      </c>
      <c r="B375" s="152" t="s">
        <v>235</v>
      </c>
      <c r="C375" s="152"/>
      <c r="D375" s="152"/>
      <c r="E375" s="275"/>
      <c r="F375" s="275"/>
      <c r="G375" s="9" t="e">
        <f aca="false">G374+E375-F375</f>
        <v>#REF!</v>
      </c>
      <c r="H375" s="52"/>
      <c r="I375" s="52"/>
      <c r="J375" s="52"/>
      <c r="K375" s="52"/>
      <c r="L375" s="52"/>
      <c r="M375" s="279" t="n">
        <v>45068</v>
      </c>
      <c r="N375" s="280" t="s">
        <v>32</v>
      </c>
      <c r="O375" s="280" t="n">
        <v>226</v>
      </c>
      <c r="P375" s="281" t="s">
        <v>65</v>
      </c>
      <c r="Q375" s="281" t="s">
        <v>131</v>
      </c>
      <c r="R375" s="258" t="s">
        <v>484</v>
      </c>
      <c r="S375" s="282" t="s">
        <v>485</v>
      </c>
      <c r="T375" s="259"/>
      <c r="U375" s="52"/>
    </row>
    <row r="376" customFormat="false" ht="15" hidden="false" customHeight="false" outlineLevel="0" collapsed="false">
      <c r="A376" s="274" t="n">
        <v>45069</v>
      </c>
      <c r="B376" s="152" t="s">
        <v>235</v>
      </c>
      <c r="C376" s="152"/>
      <c r="D376" s="152"/>
      <c r="E376" s="275"/>
      <c r="F376" s="275"/>
      <c r="G376" s="9" t="e">
        <f aca="false">G375+E376-F376</f>
        <v>#REF!</v>
      </c>
      <c r="H376" s="52"/>
      <c r="I376" s="52"/>
      <c r="J376" s="52"/>
      <c r="K376" s="52"/>
      <c r="L376" s="52"/>
      <c r="M376" s="279" t="n">
        <v>45068</v>
      </c>
      <c r="N376" s="280" t="s">
        <v>32</v>
      </c>
      <c r="O376" s="280" t="n">
        <v>903</v>
      </c>
      <c r="P376" s="281" t="s">
        <v>65</v>
      </c>
      <c r="Q376" s="281" t="s">
        <v>136</v>
      </c>
      <c r="R376" s="258" t="s">
        <v>486</v>
      </c>
      <c r="S376" s="282" t="s">
        <v>487</v>
      </c>
      <c r="T376" s="259"/>
      <c r="U376" s="52"/>
    </row>
    <row r="377" customFormat="false" ht="15" hidden="false" customHeight="false" outlineLevel="0" collapsed="false">
      <c r="A377" s="43" t="n">
        <v>45068</v>
      </c>
      <c r="B377" s="152" t="s">
        <v>30</v>
      </c>
      <c r="C377" s="152"/>
      <c r="D377" s="152"/>
      <c r="E377" s="275"/>
      <c r="F377" s="275"/>
      <c r="G377" s="9" t="e">
        <f aca="false">G376+E377-F377</f>
        <v>#REF!</v>
      </c>
      <c r="H377" s="52"/>
      <c r="I377" s="52"/>
      <c r="J377" s="52"/>
      <c r="K377" s="52"/>
      <c r="L377" s="52"/>
      <c r="M377" s="279" t="n">
        <v>45069</v>
      </c>
      <c r="N377" s="280" t="s">
        <v>42</v>
      </c>
      <c r="O377" s="280" t="n">
        <v>1270</v>
      </c>
      <c r="P377" s="281" t="s">
        <v>131</v>
      </c>
      <c r="Q377" s="281" t="s">
        <v>65</v>
      </c>
      <c r="R377" s="258" t="s">
        <v>488</v>
      </c>
      <c r="S377" s="282" t="s">
        <v>489</v>
      </c>
      <c r="T377" s="259"/>
      <c r="U377" s="52"/>
    </row>
    <row r="378" customFormat="false" ht="15" hidden="false" customHeight="false" outlineLevel="0" collapsed="false">
      <c r="A378" s="43" t="n">
        <v>45068</v>
      </c>
      <c r="B378" s="152" t="s">
        <v>30</v>
      </c>
      <c r="C378" s="152"/>
      <c r="D378" s="152"/>
      <c r="E378" s="275"/>
      <c r="F378" s="275"/>
      <c r="G378" s="9" t="e">
        <f aca="false">G377+E378-F378</f>
        <v>#REF!</v>
      </c>
      <c r="H378" s="52"/>
      <c r="I378" s="52"/>
      <c r="J378" s="52"/>
      <c r="K378" s="52"/>
      <c r="L378" s="52"/>
      <c r="M378" s="279" t="n">
        <v>45069</v>
      </c>
      <c r="N378" s="280" t="s">
        <v>32</v>
      </c>
      <c r="O378" s="280" t="n">
        <v>226</v>
      </c>
      <c r="P378" s="281" t="s">
        <v>65</v>
      </c>
      <c r="Q378" s="281" t="s">
        <v>490</v>
      </c>
      <c r="R378" s="258" t="s">
        <v>491</v>
      </c>
      <c r="S378" s="282" t="s">
        <v>492</v>
      </c>
      <c r="T378" s="259"/>
      <c r="U378" s="52"/>
    </row>
    <row r="379" customFormat="false" ht="15" hidden="false" customHeight="false" outlineLevel="0" collapsed="false">
      <c r="A379" s="43" t="n">
        <v>45072</v>
      </c>
      <c r="B379" s="152" t="s">
        <v>30</v>
      </c>
      <c r="C379" s="152"/>
      <c r="D379" s="152"/>
      <c r="E379" s="275"/>
      <c r="F379" s="275"/>
      <c r="G379" s="9" t="e">
        <f aca="false">G378+E379-F379</f>
        <v>#REF!</v>
      </c>
      <c r="H379" s="52"/>
      <c r="I379" s="52"/>
      <c r="J379" s="52"/>
      <c r="K379" s="52"/>
      <c r="L379" s="52"/>
      <c r="M379" s="279" t="n">
        <v>45069</v>
      </c>
      <c r="N379" s="280" t="s">
        <v>42</v>
      </c>
      <c r="O379" s="280" t="n">
        <v>1272</v>
      </c>
      <c r="P379" s="281" t="s">
        <v>204</v>
      </c>
      <c r="Q379" s="281" t="s">
        <v>65</v>
      </c>
      <c r="R379" s="258" t="s">
        <v>493</v>
      </c>
      <c r="S379" s="282" t="s">
        <v>494</v>
      </c>
      <c r="T379" s="259"/>
      <c r="U379" s="52"/>
    </row>
    <row r="380" customFormat="false" ht="15" hidden="false" customHeight="false" outlineLevel="0" collapsed="false">
      <c r="A380" s="43" t="n">
        <v>45069</v>
      </c>
      <c r="B380" s="152" t="s">
        <v>30</v>
      </c>
      <c r="C380" s="152"/>
      <c r="D380" s="152"/>
      <c r="E380" s="275"/>
      <c r="F380" s="275"/>
      <c r="G380" s="9" t="e">
        <f aca="false">G379+E380-F380</f>
        <v>#REF!</v>
      </c>
      <c r="H380" s="52"/>
      <c r="I380" s="52"/>
      <c r="J380" s="52"/>
      <c r="K380" s="52"/>
      <c r="L380" s="52"/>
      <c r="M380" s="279" t="n">
        <v>45069</v>
      </c>
      <c r="N380" s="280" t="s">
        <v>32</v>
      </c>
      <c r="O380" s="280" t="n">
        <v>226</v>
      </c>
      <c r="P380" s="281" t="s">
        <v>65</v>
      </c>
      <c r="Q380" s="281" t="s">
        <v>495</v>
      </c>
      <c r="R380" s="258" t="s">
        <v>496</v>
      </c>
      <c r="S380" s="282" t="s">
        <v>497</v>
      </c>
      <c r="T380" s="259"/>
      <c r="U380" s="52"/>
    </row>
    <row r="381" customFormat="false" ht="15" hidden="false" customHeight="false" outlineLevel="0" collapsed="false">
      <c r="A381" s="283" t="n">
        <v>45070</v>
      </c>
      <c r="B381" s="284" t="s">
        <v>235</v>
      </c>
      <c r="C381" s="284"/>
      <c r="D381" s="284"/>
      <c r="E381" s="285"/>
      <c r="F381" s="285"/>
      <c r="G381" s="9" t="e">
        <f aca="false">G380+E381-F381</f>
        <v>#REF!</v>
      </c>
      <c r="H381" s="52"/>
      <c r="I381" s="52"/>
      <c r="J381" s="52"/>
      <c r="K381" s="52"/>
      <c r="L381" s="52"/>
      <c r="M381" s="279" t="n">
        <v>45069</v>
      </c>
      <c r="N381" s="280" t="s">
        <v>42</v>
      </c>
      <c r="O381" s="280" t="n">
        <v>1269</v>
      </c>
      <c r="P381" s="281" t="s">
        <v>498</v>
      </c>
      <c r="Q381" s="281" t="s">
        <v>65</v>
      </c>
      <c r="R381" s="258" t="s">
        <v>499</v>
      </c>
      <c r="S381" s="52"/>
      <c r="T381" s="52"/>
      <c r="U381" s="52"/>
    </row>
    <row r="382" customFormat="false" ht="15" hidden="false" customHeight="false" outlineLevel="0" collapsed="false">
      <c r="A382" s="195" t="n">
        <v>45070</v>
      </c>
      <c r="B382" s="173" t="s">
        <v>235</v>
      </c>
      <c r="C382" s="173"/>
      <c r="D382" s="173"/>
      <c r="E382" s="194"/>
      <c r="F382" s="194"/>
      <c r="G382" s="9" t="e">
        <f aca="false">G381+E382-F382</f>
        <v>#REF!</v>
      </c>
      <c r="H382" s="52"/>
      <c r="I382" s="52"/>
      <c r="J382" s="52"/>
      <c r="K382" s="52"/>
      <c r="L382" s="52"/>
      <c r="M382" s="286" t="n">
        <v>45069</v>
      </c>
      <c r="N382" s="287" t="s">
        <v>42</v>
      </c>
      <c r="O382" s="287" t="n">
        <v>1273</v>
      </c>
      <c r="P382" s="288" t="s">
        <v>478</v>
      </c>
      <c r="Q382" s="288" t="s">
        <v>65</v>
      </c>
      <c r="R382" s="288" t="s">
        <v>500</v>
      </c>
      <c r="S382" s="289" t="s">
        <v>501</v>
      </c>
      <c r="T382" s="290"/>
      <c r="U382" s="52"/>
    </row>
    <row r="383" customFormat="false" ht="15" hidden="false" customHeight="false" outlineLevel="0" collapsed="false">
      <c r="A383" s="283" t="n">
        <v>45070</v>
      </c>
      <c r="B383" s="284" t="s">
        <v>235</v>
      </c>
      <c r="C383" s="284"/>
      <c r="D383" s="284"/>
      <c r="E383" s="285"/>
      <c r="F383" s="285"/>
      <c r="G383" s="9" t="e">
        <f aca="false">G382+E383-F383</f>
        <v>#REF!</v>
      </c>
      <c r="H383" s="52"/>
      <c r="I383" s="52"/>
      <c r="J383" s="52"/>
      <c r="K383" s="52"/>
      <c r="L383" s="52"/>
      <c r="M383" s="291" t="n">
        <v>45070</v>
      </c>
      <c r="N383" s="292" t="s">
        <v>81</v>
      </c>
      <c r="O383" s="292" t="n">
        <v>1265</v>
      </c>
      <c r="P383" s="293" t="s">
        <v>502</v>
      </c>
      <c r="Q383" s="293" t="s">
        <v>65</v>
      </c>
      <c r="R383" s="294" t="s">
        <v>503</v>
      </c>
      <c r="S383" s="294" t="s">
        <v>503</v>
      </c>
      <c r="T383" s="135"/>
      <c r="U383" s="52"/>
    </row>
    <row r="384" customFormat="false" ht="15" hidden="false" customHeight="false" outlineLevel="0" collapsed="false">
      <c r="A384" s="283" t="n">
        <v>45070</v>
      </c>
      <c r="B384" s="284" t="s">
        <v>30</v>
      </c>
      <c r="C384" s="284"/>
      <c r="D384" s="284"/>
      <c r="E384" s="285"/>
      <c r="F384" s="285"/>
      <c r="G384" s="9" t="e">
        <f aca="false">G383+E384-F384</f>
        <v>#REF!</v>
      </c>
      <c r="H384" s="52"/>
      <c r="I384" s="52"/>
      <c r="J384" s="52"/>
      <c r="K384" s="52"/>
      <c r="L384" s="52"/>
      <c r="M384" s="291" t="n">
        <v>45070</v>
      </c>
      <c r="N384" s="292" t="s">
        <v>81</v>
      </c>
      <c r="O384" s="292" t="n">
        <v>1268</v>
      </c>
      <c r="P384" s="293" t="s">
        <v>504</v>
      </c>
      <c r="Q384" s="293" t="s">
        <v>65</v>
      </c>
      <c r="R384" s="294" t="s">
        <v>505</v>
      </c>
      <c r="S384" s="294" t="s">
        <v>505</v>
      </c>
      <c r="T384" s="295"/>
      <c r="U384" s="52"/>
    </row>
    <row r="385" customFormat="false" ht="15" hidden="false" customHeight="false" outlineLevel="0" collapsed="false">
      <c r="A385" s="276" t="n">
        <v>45071</v>
      </c>
      <c r="B385" s="277" t="s">
        <v>235</v>
      </c>
      <c r="C385" s="277"/>
      <c r="D385" s="277"/>
      <c r="E385" s="278"/>
      <c r="F385" s="278"/>
      <c r="G385" s="9" t="e">
        <f aca="false">G384+E385-F385</f>
        <v>#REF!</v>
      </c>
      <c r="H385" s="52"/>
      <c r="I385" s="52"/>
      <c r="J385" s="52"/>
      <c r="K385" s="52"/>
      <c r="L385" s="52"/>
      <c r="M385" s="296" t="n">
        <v>45070</v>
      </c>
      <c r="N385" s="297" t="s">
        <v>32</v>
      </c>
      <c r="O385" s="297" t="n">
        <v>226</v>
      </c>
      <c r="P385" s="298" t="s">
        <v>65</v>
      </c>
      <c r="Q385" s="298" t="s">
        <v>131</v>
      </c>
      <c r="R385" s="258" t="s">
        <v>506</v>
      </c>
      <c r="S385" s="282" t="s">
        <v>506</v>
      </c>
      <c r="T385" s="259"/>
      <c r="U385" s="52"/>
    </row>
    <row r="386" customFormat="false" ht="15" hidden="false" customHeight="false" outlineLevel="0" collapsed="false">
      <c r="A386" s="299" t="n">
        <v>45071</v>
      </c>
      <c r="B386" s="300" t="s">
        <v>235</v>
      </c>
      <c r="C386" s="300"/>
      <c r="D386" s="300"/>
      <c r="E386" s="301"/>
      <c r="F386" s="301"/>
      <c r="G386" s="9" t="e">
        <f aca="false">G385+E386-F386</f>
        <v>#REF!</v>
      </c>
      <c r="H386" s="52"/>
      <c r="I386" s="52"/>
      <c r="J386" s="52"/>
      <c r="K386" s="52"/>
      <c r="L386" s="52"/>
      <c r="M386" s="296" t="n">
        <v>45070</v>
      </c>
      <c r="N386" s="297" t="s">
        <v>42</v>
      </c>
      <c r="O386" s="297" t="n">
        <v>1274</v>
      </c>
      <c r="P386" s="298" t="s">
        <v>250</v>
      </c>
      <c r="Q386" s="298" t="s">
        <v>65</v>
      </c>
      <c r="R386" s="258" t="s">
        <v>507</v>
      </c>
      <c r="S386" s="282" t="s">
        <v>507</v>
      </c>
      <c r="T386" s="259"/>
      <c r="U386" s="52"/>
    </row>
    <row r="387" customFormat="false" ht="15" hidden="false" customHeight="false" outlineLevel="0" collapsed="false">
      <c r="A387" s="195" t="n">
        <v>45071</v>
      </c>
      <c r="B387" s="173" t="s">
        <v>235</v>
      </c>
      <c r="C387" s="173"/>
      <c r="D387" s="173"/>
      <c r="E387" s="194"/>
      <c r="F387" s="194"/>
      <c r="G387" s="9" t="e">
        <f aca="false">G386+E387-F387</f>
        <v>#REF!</v>
      </c>
      <c r="H387" s="52"/>
      <c r="I387" s="52"/>
      <c r="J387" s="52"/>
      <c r="K387" s="52"/>
      <c r="L387" s="52"/>
      <c r="M387" s="302" t="n">
        <v>45070</v>
      </c>
      <c r="N387" s="303" t="s">
        <v>42</v>
      </c>
      <c r="O387" s="303" t="n">
        <v>1276</v>
      </c>
      <c r="P387" s="304" t="s">
        <v>464</v>
      </c>
      <c r="Q387" s="304" t="s">
        <v>65</v>
      </c>
      <c r="R387" s="305" t="s">
        <v>508</v>
      </c>
      <c r="S387" s="306" t="s">
        <v>508</v>
      </c>
      <c r="T387" s="52"/>
      <c r="U387" s="52"/>
    </row>
    <row r="388" customFormat="false" ht="15" hidden="false" customHeight="false" outlineLevel="0" collapsed="false">
      <c r="A388" s="195" t="n">
        <v>45071</v>
      </c>
      <c r="B388" s="173" t="s">
        <v>235</v>
      </c>
      <c r="C388" s="173"/>
      <c r="D388" s="173"/>
      <c r="E388" s="194"/>
      <c r="F388" s="194"/>
      <c r="G388" s="9" t="e">
        <f aca="false">G387+E388-F388</f>
        <v>#REF!</v>
      </c>
      <c r="M388" s="307" t="n">
        <v>45071</v>
      </c>
      <c r="N388" s="308" t="s">
        <v>81</v>
      </c>
      <c r="O388" s="308" t="n">
        <v>1275</v>
      </c>
      <c r="P388" s="309" t="s">
        <v>509</v>
      </c>
      <c r="Q388" s="309" t="s">
        <v>65</v>
      </c>
      <c r="R388" s="310" t="s">
        <v>510</v>
      </c>
      <c r="S388" s="311" t="s">
        <v>510</v>
      </c>
      <c r="T388" s="312"/>
      <c r="U388" s="52"/>
    </row>
    <row r="389" customFormat="false" ht="15" hidden="false" customHeight="false" outlineLevel="0" collapsed="false">
      <c r="A389" s="195" t="n">
        <v>45071</v>
      </c>
      <c r="B389" s="313" t="s">
        <v>235</v>
      </c>
      <c r="C389" s="313"/>
      <c r="D389" s="313"/>
      <c r="E389" s="314"/>
      <c r="F389" s="194"/>
      <c r="G389" s="9" t="e">
        <f aca="false">G388+E389-F389</f>
        <v>#REF!</v>
      </c>
      <c r="M389" s="255" t="n">
        <v>45071</v>
      </c>
      <c r="N389" s="256" t="s">
        <v>32</v>
      </c>
      <c r="O389" s="256" t="n">
        <v>226</v>
      </c>
      <c r="P389" s="257" t="s">
        <v>65</v>
      </c>
      <c r="Q389" s="257" t="s">
        <v>511</v>
      </c>
      <c r="R389" s="257" t="s">
        <v>512</v>
      </c>
      <c r="S389" s="311" t="s">
        <v>512</v>
      </c>
      <c r="T389" s="312"/>
      <c r="U389" s="52"/>
    </row>
    <row r="390" customFormat="false" ht="15" hidden="false" customHeight="false" outlineLevel="0" collapsed="false">
      <c r="A390" s="254" t="n">
        <v>45071</v>
      </c>
      <c r="B390" s="252" t="s">
        <v>30</v>
      </c>
      <c r="C390" s="252"/>
      <c r="D390" s="252"/>
      <c r="E390" s="253"/>
      <c r="F390" s="253"/>
      <c r="G390" s="9" t="e">
        <f aca="false">G389+E390-F390</f>
        <v>#REF!</v>
      </c>
      <c r="M390" s="255" t="n">
        <v>45071</v>
      </c>
      <c r="N390" s="256" t="s">
        <v>32</v>
      </c>
      <c r="O390" s="256" t="n">
        <v>226</v>
      </c>
      <c r="P390" s="257" t="s">
        <v>65</v>
      </c>
      <c r="Q390" s="257" t="s">
        <v>513</v>
      </c>
      <c r="R390" s="257" t="s">
        <v>514</v>
      </c>
      <c r="S390" s="311" t="s">
        <v>514</v>
      </c>
      <c r="T390" s="54"/>
      <c r="U390" s="52"/>
    </row>
    <row r="391" customFormat="false" ht="15" hidden="false" customHeight="false" outlineLevel="0" collapsed="false">
      <c r="A391" s="254" t="n">
        <v>45071</v>
      </c>
      <c r="B391" s="252" t="s">
        <v>30</v>
      </c>
      <c r="C391" s="252"/>
      <c r="D391" s="252"/>
      <c r="E391" s="253"/>
      <c r="F391" s="253"/>
      <c r="G391" s="9" t="e">
        <f aca="false">G390+E391-F391</f>
        <v>#REF!</v>
      </c>
      <c r="M391" s="191" t="n">
        <v>45071</v>
      </c>
      <c r="N391" s="192" t="s">
        <v>42</v>
      </c>
      <c r="O391" s="192" t="n">
        <v>1281</v>
      </c>
      <c r="P391" s="193" t="s">
        <v>371</v>
      </c>
      <c r="Q391" s="193" t="s">
        <v>65</v>
      </c>
      <c r="R391" s="51" t="s">
        <v>515</v>
      </c>
      <c r="S391" s="51" t="s">
        <v>515</v>
      </c>
      <c r="T391" s="50"/>
      <c r="U391" s="52"/>
    </row>
    <row r="392" customFormat="false" ht="15" hidden="false" customHeight="false" outlineLevel="0" collapsed="false">
      <c r="A392" s="195" t="n">
        <v>45071</v>
      </c>
      <c r="B392" s="173" t="s">
        <v>30</v>
      </c>
      <c r="C392" s="173"/>
      <c r="D392" s="173"/>
      <c r="E392" s="194"/>
      <c r="F392" s="194"/>
      <c r="G392" s="9" t="e">
        <f aca="false">G391+E392-F392</f>
        <v>#REF!</v>
      </c>
      <c r="M392" s="191" t="n">
        <v>45071</v>
      </c>
      <c r="N392" s="192" t="s">
        <v>42</v>
      </c>
      <c r="O392" s="192" t="n">
        <v>1279</v>
      </c>
      <c r="P392" s="193" t="s">
        <v>67</v>
      </c>
      <c r="Q392" s="193" t="s">
        <v>65</v>
      </c>
      <c r="R392" s="51" t="s">
        <v>516</v>
      </c>
      <c r="S392" s="51" t="s">
        <v>516</v>
      </c>
      <c r="T392" s="157"/>
    </row>
    <row r="393" customFormat="false" ht="15" hidden="false" customHeight="false" outlineLevel="0" collapsed="false">
      <c r="A393" s="276" t="n">
        <v>45076</v>
      </c>
      <c r="B393" s="277" t="s">
        <v>30</v>
      </c>
      <c r="C393" s="277"/>
      <c r="D393" s="277"/>
      <c r="E393" s="278"/>
      <c r="F393" s="278"/>
      <c r="G393" s="9" t="e">
        <f aca="false">G392+E393-F393</f>
        <v>#REF!</v>
      </c>
      <c r="M393" s="191" t="n">
        <v>45051</v>
      </c>
      <c r="N393" s="192" t="s">
        <v>42</v>
      </c>
      <c r="O393" s="192" t="n">
        <v>1280</v>
      </c>
      <c r="P393" s="193" t="s">
        <v>517</v>
      </c>
      <c r="Q393" s="193" t="s">
        <v>65</v>
      </c>
      <c r="R393" s="51" t="s">
        <v>518</v>
      </c>
      <c r="S393" s="315" t="s">
        <v>518</v>
      </c>
      <c r="T393" s="53"/>
    </row>
    <row r="394" customFormat="false" ht="15" hidden="false" customHeight="false" outlineLevel="0" collapsed="false">
      <c r="A394" s="276" t="n">
        <v>45076</v>
      </c>
      <c r="B394" s="277" t="s">
        <v>30</v>
      </c>
      <c r="C394" s="277"/>
      <c r="D394" s="277"/>
      <c r="E394" s="278"/>
      <c r="F394" s="278"/>
      <c r="G394" s="9" t="e">
        <f aca="false">G393+E394-F394</f>
        <v>#REF!</v>
      </c>
      <c r="M394" s="316" t="n">
        <v>45071</v>
      </c>
      <c r="N394" s="317" t="s">
        <v>32</v>
      </c>
      <c r="O394" s="317" t="n">
        <v>903</v>
      </c>
      <c r="P394" s="318" t="s">
        <v>65</v>
      </c>
      <c r="Q394" s="318" t="s">
        <v>519</v>
      </c>
      <c r="R394" s="114" t="s">
        <v>520</v>
      </c>
      <c r="S394" s="29" t="s">
        <v>520</v>
      </c>
      <c r="T394" s="52"/>
    </row>
    <row r="395" customFormat="false" ht="15" hidden="false" customHeight="false" outlineLevel="0" collapsed="false">
      <c r="A395" s="276" t="n">
        <v>45076</v>
      </c>
      <c r="B395" s="277" t="s">
        <v>30</v>
      </c>
      <c r="C395" s="277"/>
      <c r="D395" s="277"/>
      <c r="E395" s="278"/>
      <c r="F395" s="278"/>
      <c r="G395" s="9" t="e">
        <f aca="false">G394+E395-F395</f>
        <v>#REF!</v>
      </c>
      <c r="M395" s="319" t="n">
        <v>45075</v>
      </c>
      <c r="N395" s="320" t="s">
        <v>42</v>
      </c>
      <c r="O395" s="320" t="n">
        <v>1277</v>
      </c>
      <c r="P395" s="321" t="s">
        <v>281</v>
      </c>
      <c r="Q395" s="321" t="s">
        <v>65</v>
      </c>
      <c r="R395" s="294" t="s">
        <v>521</v>
      </c>
      <c r="S395" s="294" t="s">
        <v>521</v>
      </c>
      <c r="T395" s="135"/>
    </row>
    <row r="396" customFormat="false" ht="15" hidden="false" customHeight="false" outlineLevel="0" collapsed="false">
      <c r="A396" s="276" t="n">
        <v>45077</v>
      </c>
      <c r="B396" s="277" t="s">
        <v>30</v>
      </c>
      <c r="C396" s="277"/>
      <c r="D396" s="277"/>
      <c r="E396" s="278"/>
      <c r="F396" s="278"/>
      <c r="G396" s="9" t="e">
        <f aca="false">G395+E396-F396</f>
        <v>#REF!</v>
      </c>
      <c r="M396" s="319" t="n">
        <v>45075</v>
      </c>
      <c r="N396" s="320" t="s">
        <v>165</v>
      </c>
      <c r="O396" s="320" t="n">
        <v>1271</v>
      </c>
      <c r="P396" s="321" t="s">
        <v>464</v>
      </c>
      <c r="Q396" s="321" t="s">
        <v>65</v>
      </c>
      <c r="R396" s="294" t="s">
        <v>522</v>
      </c>
      <c r="S396" s="294" t="s">
        <v>522</v>
      </c>
      <c r="T396" s="295"/>
    </row>
    <row r="397" customFormat="false" ht="15" hidden="false" customHeight="false" outlineLevel="0" collapsed="false">
      <c r="A397" s="276" t="n">
        <v>45077</v>
      </c>
      <c r="B397" s="277" t="s">
        <v>235</v>
      </c>
      <c r="C397" s="277"/>
      <c r="D397" s="277"/>
      <c r="E397" s="278"/>
      <c r="F397" s="278"/>
      <c r="G397" s="9" t="e">
        <f aca="false">G396+E397-F397</f>
        <v>#REF!</v>
      </c>
      <c r="M397" s="319" t="n">
        <v>45076</v>
      </c>
      <c r="N397" s="320" t="s">
        <v>51</v>
      </c>
      <c r="O397" s="320" t="n">
        <v>1</v>
      </c>
      <c r="P397" s="321" t="s">
        <v>65</v>
      </c>
      <c r="Q397" s="321" t="s">
        <v>523</v>
      </c>
      <c r="R397" s="294" t="s">
        <v>522</v>
      </c>
      <c r="S397" s="294" t="s">
        <v>524</v>
      </c>
      <c r="T397" s="295"/>
    </row>
    <row r="398" customFormat="false" ht="15" hidden="false" customHeight="false" outlineLevel="0" collapsed="false">
      <c r="A398" s="299" t="n">
        <v>45077</v>
      </c>
      <c r="B398" s="300" t="s">
        <v>235</v>
      </c>
      <c r="C398" s="300"/>
      <c r="D398" s="300"/>
      <c r="E398" s="301"/>
      <c r="F398" s="301"/>
      <c r="G398" s="9" t="e">
        <f aca="false">G397+E398-F398</f>
        <v>#REF!</v>
      </c>
      <c r="M398" s="319" t="n">
        <v>45076</v>
      </c>
      <c r="N398" s="320" t="s">
        <v>32</v>
      </c>
      <c r="O398" s="320" t="n">
        <v>230</v>
      </c>
      <c r="P398" s="321" t="s">
        <v>65</v>
      </c>
      <c r="Q398" s="321" t="s">
        <v>67</v>
      </c>
      <c r="R398" s="294" t="s">
        <v>525</v>
      </c>
      <c r="S398" s="294" t="s">
        <v>526</v>
      </c>
      <c r="T398" s="295"/>
    </row>
    <row r="399" customFormat="false" ht="15" hidden="false" customHeight="false" outlineLevel="0" collapsed="false">
      <c r="A399" s="43"/>
      <c r="B399" s="8"/>
      <c r="C399" s="8"/>
      <c r="D399" s="8"/>
      <c r="E399" s="44"/>
      <c r="F399" s="44"/>
      <c r="G399" s="9" t="e">
        <f aca="false">G398+E399-F399</f>
        <v>#REF!</v>
      </c>
      <c r="M399" s="319" t="n">
        <v>45076</v>
      </c>
      <c r="N399" s="320" t="s">
        <v>32</v>
      </c>
      <c r="O399" s="320" t="n">
        <v>362</v>
      </c>
      <c r="P399" s="321" t="s">
        <v>65</v>
      </c>
      <c r="Q399" s="321" t="s">
        <v>527</v>
      </c>
      <c r="R399" s="294" t="s">
        <v>528</v>
      </c>
      <c r="S399" s="294" t="s">
        <v>529</v>
      </c>
      <c r="T399" s="295"/>
    </row>
    <row r="400" customFormat="false" ht="15" hidden="false" customHeight="false" outlineLevel="0" collapsed="false">
      <c r="A400" s="43"/>
      <c r="B400" s="8"/>
      <c r="C400" s="8"/>
      <c r="D400" s="8"/>
      <c r="E400" s="44"/>
      <c r="F400" s="44"/>
      <c r="G400" s="9" t="e">
        <f aca="false">G399+E400-F400</f>
        <v>#REF!</v>
      </c>
      <c r="M400" s="319" t="n">
        <v>45077</v>
      </c>
      <c r="N400" s="320" t="s">
        <v>32</v>
      </c>
      <c r="O400" s="320" t="n">
        <v>226</v>
      </c>
      <c r="P400" s="321" t="s">
        <v>65</v>
      </c>
      <c r="Q400" s="321" t="s">
        <v>530</v>
      </c>
      <c r="R400" s="294" t="s">
        <v>531</v>
      </c>
      <c r="S400" s="294" t="s">
        <v>532</v>
      </c>
      <c r="T400" s="295"/>
    </row>
    <row r="401" customFormat="false" ht="15" hidden="false" customHeight="false" outlineLevel="0" collapsed="false">
      <c r="A401" s="8"/>
      <c r="B401" s="8"/>
      <c r="C401" s="8"/>
      <c r="D401" s="8"/>
      <c r="E401" s="44"/>
      <c r="F401" s="44"/>
      <c r="G401" s="9" t="e">
        <f aca="false">G400+E401-F401</f>
        <v>#REF!</v>
      </c>
      <c r="M401" s="319" t="n">
        <v>45077</v>
      </c>
      <c r="N401" s="320" t="s">
        <v>42</v>
      </c>
      <c r="O401" s="320" t="n">
        <v>1282</v>
      </c>
      <c r="P401" s="321" t="s">
        <v>67</v>
      </c>
      <c r="Q401" s="321" t="s">
        <v>65</v>
      </c>
      <c r="R401" s="294" t="s">
        <v>533</v>
      </c>
      <c r="S401" s="294" t="s">
        <v>534</v>
      </c>
      <c r="T401" s="295"/>
    </row>
    <row r="402" customFormat="false" ht="15" hidden="false" customHeight="false" outlineLevel="0" collapsed="false">
      <c r="A402" s="8"/>
      <c r="B402" s="8"/>
      <c r="C402" s="8"/>
      <c r="D402" s="8"/>
      <c r="E402" s="44"/>
      <c r="F402" s="44"/>
      <c r="G402" s="9" t="e">
        <f aca="false">G401+E402-F402</f>
        <v>#REF!</v>
      </c>
      <c r="T402" s="135"/>
    </row>
    <row r="403" customFormat="false" ht="15" hidden="false" customHeight="false" outlineLevel="0" collapsed="false">
      <c r="A403" s="54"/>
      <c r="B403" s="54"/>
      <c r="C403" s="54"/>
      <c r="D403" s="54"/>
      <c r="E403" s="55"/>
      <c r="F403" s="54"/>
      <c r="G403" s="54"/>
    </row>
    <row r="404" customFormat="false" ht="15" hidden="false" customHeight="false" outlineLevel="0" collapsed="false">
      <c r="A404" s="54"/>
      <c r="B404" s="54"/>
      <c r="C404" s="54"/>
      <c r="D404" s="54"/>
      <c r="E404" s="54"/>
      <c r="F404" s="54"/>
      <c r="G404" s="54"/>
    </row>
    <row r="405" customFormat="false" ht="15" hidden="false" customHeight="false" outlineLevel="0" collapsed="false">
      <c r="A405" s="54"/>
      <c r="B405" s="54"/>
      <c r="C405" s="54"/>
      <c r="D405" s="54"/>
      <c r="E405" s="54"/>
      <c r="F405" s="54"/>
    </row>
    <row r="410" customFormat="false" ht="15" hidden="false" customHeight="false" outlineLevel="0" collapsed="false">
      <c r="D410" s="1" t="s">
        <v>0</v>
      </c>
      <c r="E410" s="1"/>
      <c r="F410" s="1"/>
      <c r="O410" s="1" t="s">
        <v>1</v>
      </c>
      <c r="P410" s="1"/>
      <c r="Q410" s="2" t="s">
        <v>0</v>
      </c>
    </row>
    <row r="411" customFormat="false" ht="15" hidden="false" customHeight="false" outlineLevel="0" collapsed="false">
      <c r="A411" s="2" t="s">
        <v>2</v>
      </c>
      <c r="B411" s="0" t="s">
        <v>3</v>
      </c>
      <c r="N411" s="2" t="s">
        <v>2</v>
      </c>
      <c r="O411" s="0" t="s">
        <v>3</v>
      </c>
    </row>
    <row r="412" customFormat="false" ht="15" hidden="false" customHeight="false" outlineLevel="0" collapsed="false">
      <c r="A412" s="2" t="s">
        <v>4</v>
      </c>
      <c r="B412" s="3" t="n">
        <v>45078</v>
      </c>
      <c r="C412" s="3"/>
      <c r="N412" s="2" t="s">
        <v>4</v>
      </c>
      <c r="O412" s="3" t="n">
        <f aca="false">B412</f>
        <v>45078</v>
      </c>
    </row>
    <row r="413" customFormat="false" ht="15" hidden="false" customHeight="false" outlineLevel="0" collapsed="false">
      <c r="A413" s="2" t="s">
        <v>5</v>
      </c>
      <c r="B413" s="3" t="n">
        <v>45107</v>
      </c>
      <c r="C413" s="3"/>
      <c r="N413" s="2" t="s">
        <v>5</v>
      </c>
      <c r="O413" s="3" t="n">
        <f aca="false">B413</f>
        <v>45107</v>
      </c>
      <c r="R413" s="0" t="s">
        <v>6</v>
      </c>
    </row>
    <row r="414" customFormat="false" ht="15" hidden="false" customHeight="fals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 customFormat="false" ht="15" hidden="false" customHeight="false" outlineLevel="0" collapsed="false">
      <c r="A415" s="5" t="s">
        <v>7</v>
      </c>
      <c r="B415" s="5" t="s">
        <v>8</v>
      </c>
      <c r="C415" s="5"/>
      <c r="D415" s="5" t="s">
        <v>9</v>
      </c>
      <c r="E415" s="5" t="s">
        <v>10</v>
      </c>
      <c r="F415" s="5" t="s">
        <v>11</v>
      </c>
      <c r="G415" s="5" t="s">
        <v>12</v>
      </c>
      <c r="H415" s="4"/>
      <c r="I415" s="4"/>
      <c r="J415" s="4"/>
      <c r="K415" s="4"/>
      <c r="L415" s="4"/>
      <c r="M415" s="6" t="s">
        <v>13</v>
      </c>
      <c r="N415" s="6" t="s">
        <v>14</v>
      </c>
      <c r="O415" s="6" t="s">
        <v>15</v>
      </c>
      <c r="P415" s="6" t="s">
        <v>16</v>
      </c>
      <c r="Q415" s="6" t="s">
        <v>17</v>
      </c>
      <c r="R415" s="6" t="s">
        <v>18</v>
      </c>
      <c r="S415" s="6" t="s">
        <v>19</v>
      </c>
    </row>
    <row r="416" customFormat="false" ht="22.5" hidden="false" customHeight="false" outlineLevel="0" collapsed="false">
      <c r="A416" s="322"/>
      <c r="B416" s="56"/>
      <c r="C416" s="56"/>
      <c r="D416" s="56" t="s">
        <v>63</v>
      </c>
      <c r="E416" s="10"/>
      <c r="F416" s="10"/>
      <c r="G416" s="212" t="n">
        <v>11894.57</v>
      </c>
      <c r="H416" s="4"/>
      <c r="I416" s="4"/>
      <c r="J416" s="4"/>
      <c r="K416" s="4"/>
      <c r="L416" s="4"/>
      <c r="M416" s="58"/>
      <c r="N416" s="58"/>
      <c r="O416" s="58" t="s">
        <v>21</v>
      </c>
      <c r="P416" s="58"/>
      <c r="Q416" s="58"/>
      <c r="R416" s="48"/>
      <c r="S416" s="58" t="n">
        <v>12695</v>
      </c>
      <c r="T416" s="14"/>
    </row>
    <row r="417" customFormat="false" ht="15" hidden="false" customHeight="false" outlineLevel="0" collapsed="false">
      <c r="A417" s="323" t="n">
        <v>45078</v>
      </c>
      <c r="B417" s="203" t="s">
        <v>23</v>
      </c>
      <c r="C417" s="203"/>
      <c r="D417" s="203"/>
      <c r="E417" s="204"/>
      <c r="F417" s="204"/>
      <c r="G417" s="9" t="n">
        <f aca="false">G416+E417-F417</f>
        <v>11894.57</v>
      </c>
      <c r="H417" s="62"/>
      <c r="I417" s="63" t="n">
        <f aca="false">FALSE()</f>
        <v>0</v>
      </c>
      <c r="J417" s="62"/>
      <c r="K417" s="62"/>
      <c r="L417" s="62"/>
      <c r="M417" s="324" t="n">
        <v>45078</v>
      </c>
      <c r="N417" s="325" t="s">
        <v>81</v>
      </c>
      <c r="O417" s="325" t="n">
        <v>1284</v>
      </c>
      <c r="P417" s="326" t="s">
        <v>535</v>
      </c>
      <c r="Q417" s="326" t="s">
        <v>65</v>
      </c>
      <c r="R417" s="294" t="s">
        <v>536</v>
      </c>
      <c r="S417" s="294" t="s">
        <v>536</v>
      </c>
      <c r="T417" s="52"/>
    </row>
    <row r="418" customFormat="false" ht="15" hidden="false" customHeight="false" outlineLevel="0" collapsed="false">
      <c r="A418" s="323" t="n">
        <v>45078</v>
      </c>
      <c r="B418" s="203" t="s">
        <v>23</v>
      </c>
      <c r="C418" s="203"/>
      <c r="D418" s="203"/>
      <c r="E418" s="204"/>
      <c r="F418" s="204"/>
      <c r="G418" s="9" t="n">
        <f aca="false">G417+E418-F418</f>
        <v>11894.57</v>
      </c>
      <c r="H418" s="62"/>
      <c r="I418" s="63" t="n">
        <f aca="false">FALSE()</f>
        <v>0</v>
      </c>
      <c r="J418" s="62"/>
      <c r="K418" s="62"/>
      <c r="L418" s="62"/>
      <c r="M418" s="324" t="n">
        <v>45078</v>
      </c>
      <c r="N418" s="325" t="s">
        <v>81</v>
      </c>
      <c r="O418" s="325" t="n">
        <v>1278</v>
      </c>
      <c r="P418" s="326" t="s">
        <v>254</v>
      </c>
      <c r="Q418" s="326" t="s">
        <v>65</v>
      </c>
      <c r="R418" s="294" t="s">
        <v>537</v>
      </c>
      <c r="S418" s="294" t="s">
        <v>537</v>
      </c>
      <c r="T418" s="259"/>
    </row>
    <row r="419" customFormat="false" ht="15" hidden="false" customHeight="false" outlineLevel="0" collapsed="false">
      <c r="A419" s="323" t="n">
        <v>45078</v>
      </c>
      <c r="B419" s="203" t="s">
        <v>23</v>
      </c>
      <c r="C419" s="203"/>
      <c r="D419" s="203"/>
      <c r="E419" s="204"/>
      <c r="F419" s="204"/>
      <c r="G419" s="9" t="n">
        <f aca="false">G418+E419-F419</f>
        <v>11894.57</v>
      </c>
      <c r="H419" s="62"/>
      <c r="I419" s="63" t="n">
        <f aca="false">FALSE()</f>
        <v>0</v>
      </c>
      <c r="J419" s="62"/>
      <c r="K419" s="62"/>
      <c r="L419" s="62"/>
      <c r="M419" s="327" t="n">
        <v>45078</v>
      </c>
      <c r="N419" s="328" t="s">
        <v>42</v>
      </c>
      <c r="O419" s="328" t="n">
        <v>1286</v>
      </c>
      <c r="P419" s="329" t="s">
        <v>538</v>
      </c>
      <c r="Q419" s="329" t="s">
        <v>65</v>
      </c>
      <c r="R419" s="294" t="s">
        <v>539</v>
      </c>
      <c r="S419" s="294" t="s">
        <v>539</v>
      </c>
      <c r="T419" s="259"/>
    </row>
    <row r="420" customFormat="false" ht="15" hidden="false" customHeight="false" outlineLevel="0" collapsed="false">
      <c r="A420" s="330" t="n">
        <v>45078</v>
      </c>
      <c r="B420" s="263" t="s">
        <v>23</v>
      </c>
      <c r="C420" s="263"/>
      <c r="D420" s="263"/>
      <c r="E420" s="264"/>
      <c r="F420" s="264"/>
      <c r="G420" s="9" t="n">
        <f aca="false">G419+E420-F420</f>
        <v>11894.57</v>
      </c>
      <c r="H420" s="62"/>
      <c r="I420" s="63" t="n">
        <f aca="false">FALSE()</f>
        <v>0</v>
      </c>
      <c r="J420" s="62"/>
      <c r="K420" s="62"/>
      <c r="L420" s="62"/>
      <c r="M420" s="327" t="n">
        <v>45078</v>
      </c>
      <c r="N420" s="328" t="s">
        <v>42</v>
      </c>
      <c r="O420" s="328" t="n">
        <v>1287</v>
      </c>
      <c r="P420" s="329" t="s">
        <v>397</v>
      </c>
      <c r="Q420" s="329" t="s">
        <v>65</v>
      </c>
      <c r="R420" s="294" t="s">
        <v>540</v>
      </c>
      <c r="S420" s="294" t="s">
        <v>540</v>
      </c>
      <c r="T420" s="331"/>
    </row>
    <row r="421" customFormat="false" ht="15" hidden="false" customHeight="false" outlineLevel="0" collapsed="false">
      <c r="A421" s="332" t="n">
        <v>45078</v>
      </c>
      <c r="B421" s="173" t="s">
        <v>23</v>
      </c>
      <c r="C421" s="173"/>
      <c r="D421" s="173"/>
      <c r="E421" s="194"/>
      <c r="F421" s="194"/>
      <c r="G421" s="9" t="n">
        <f aca="false">G420+E421-F421</f>
        <v>11894.57</v>
      </c>
      <c r="H421" s="62"/>
      <c r="I421" s="63" t="n">
        <f aca="false">FALSE()</f>
        <v>0</v>
      </c>
      <c r="J421" s="62"/>
      <c r="K421" s="62"/>
      <c r="L421" s="62"/>
      <c r="M421" s="327" t="n">
        <v>45078</v>
      </c>
      <c r="N421" s="328" t="s">
        <v>42</v>
      </c>
      <c r="O421" s="328" t="n">
        <v>1288</v>
      </c>
      <c r="P421" s="329" t="s">
        <v>541</v>
      </c>
      <c r="Q421" s="329" t="s">
        <v>65</v>
      </c>
      <c r="R421" s="294" t="s">
        <v>542</v>
      </c>
      <c r="S421" s="294" t="s">
        <v>542</v>
      </c>
      <c r="T421" s="259"/>
    </row>
    <row r="422" customFormat="false" ht="15" hidden="false" customHeight="false" outlineLevel="0" collapsed="false">
      <c r="A422" s="330" t="n">
        <v>45078</v>
      </c>
      <c r="B422" s="263" t="s">
        <v>23</v>
      </c>
      <c r="C422" s="263"/>
      <c r="D422" s="263"/>
      <c r="E422" s="264"/>
      <c r="F422" s="264"/>
      <c r="G422" s="9" t="n">
        <f aca="false">G421+E422-F422</f>
        <v>11894.57</v>
      </c>
      <c r="H422" s="62"/>
      <c r="I422" s="63" t="n">
        <f aca="false">FALSE()</f>
        <v>0</v>
      </c>
      <c r="J422" s="62"/>
      <c r="K422" s="62"/>
      <c r="L422" s="62"/>
      <c r="M422" s="333" t="n">
        <v>45078</v>
      </c>
      <c r="N422" s="334" t="s">
        <v>42</v>
      </c>
      <c r="O422" s="334" t="n">
        <v>1296</v>
      </c>
      <c r="P422" s="335" t="s">
        <v>186</v>
      </c>
      <c r="Q422" s="335" t="s">
        <v>65</v>
      </c>
      <c r="R422" s="258" t="s">
        <v>543</v>
      </c>
      <c r="S422" s="258" t="s">
        <v>543</v>
      </c>
      <c r="T422" s="52"/>
    </row>
    <row r="423" customFormat="false" ht="15" hidden="false" customHeight="false" outlineLevel="0" collapsed="false">
      <c r="A423" s="330" t="n">
        <v>45078</v>
      </c>
      <c r="B423" s="263" t="s">
        <v>23</v>
      </c>
      <c r="C423" s="263"/>
      <c r="D423" s="263"/>
      <c r="E423" s="264"/>
      <c r="F423" s="264"/>
      <c r="G423" s="9" t="n">
        <f aca="false">G422+E423-F423</f>
        <v>11894.57</v>
      </c>
      <c r="H423" s="62"/>
      <c r="I423" s="63" t="n">
        <f aca="false">FALSE()</f>
        <v>0</v>
      </c>
      <c r="J423" s="62"/>
      <c r="K423" s="62"/>
      <c r="L423" s="62"/>
      <c r="M423" s="333" t="n">
        <v>45078</v>
      </c>
      <c r="N423" s="334" t="s">
        <v>42</v>
      </c>
      <c r="O423" s="334" t="n">
        <v>1289</v>
      </c>
      <c r="P423" s="335" t="s">
        <v>64</v>
      </c>
      <c r="Q423" s="335" t="s">
        <v>65</v>
      </c>
      <c r="R423" s="258" t="s">
        <v>544</v>
      </c>
      <c r="S423" s="258" t="s">
        <v>544</v>
      </c>
      <c r="T423" s="259"/>
    </row>
    <row r="424" customFormat="false" ht="15" hidden="false" customHeight="false" outlineLevel="0" collapsed="false">
      <c r="A424" s="336" t="n">
        <v>45078</v>
      </c>
      <c r="B424" s="277" t="s">
        <v>23</v>
      </c>
      <c r="C424" s="277"/>
      <c r="D424" s="277"/>
      <c r="E424" s="278"/>
      <c r="F424" s="278"/>
      <c r="G424" s="9" t="n">
        <f aca="false">G423+E424-F424</f>
        <v>11894.57</v>
      </c>
      <c r="H424" s="62"/>
      <c r="I424" s="63" t="n">
        <f aca="false">FALSE()</f>
        <v>0</v>
      </c>
      <c r="J424" s="62"/>
      <c r="K424" s="62"/>
      <c r="L424" s="62"/>
      <c r="M424" s="333" t="n">
        <v>45078</v>
      </c>
      <c r="N424" s="334" t="s">
        <v>42</v>
      </c>
      <c r="O424" s="334" t="n">
        <v>1295</v>
      </c>
      <c r="P424" s="335" t="s">
        <v>545</v>
      </c>
      <c r="Q424" s="335" t="s">
        <v>65</v>
      </c>
      <c r="R424" s="258" t="s">
        <v>546</v>
      </c>
      <c r="S424" s="258" t="s">
        <v>546</v>
      </c>
      <c r="T424" s="259"/>
    </row>
    <row r="425" customFormat="false" ht="15" hidden="false" customHeight="false" outlineLevel="0" collapsed="false">
      <c r="A425" s="337" t="n">
        <v>45078</v>
      </c>
      <c r="B425" s="263" t="s">
        <v>23</v>
      </c>
      <c r="C425" s="263"/>
      <c r="D425" s="263"/>
      <c r="E425" s="338"/>
      <c r="F425" s="338"/>
      <c r="G425" s="9" t="n">
        <f aca="false">G424+E425-F425</f>
        <v>11894.57</v>
      </c>
      <c r="H425" s="62"/>
      <c r="I425" s="63" t="n">
        <f aca="false">FALSE()</f>
        <v>0</v>
      </c>
      <c r="J425" s="62"/>
      <c r="K425" s="62"/>
      <c r="L425" s="62"/>
      <c r="M425" s="333" t="n">
        <v>45078</v>
      </c>
      <c r="N425" s="334" t="s">
        <v>42</v>
      </c>
      <c r="O425" s="334" t="n">
        <v>1291</v>
      </c>
      <c r="P425" s="335" t="s">
        <v>67</v>
      </c>
      <c r="Q425" s="335" t="s">
        <v>65</v>
      </c>
      <c r="R425" s="258" t="s">
        <v>547</v>
      </c>
      <c r="S425" s="258" t="s">
        <v>547</v>
      </c>
      <c r="T425" s="259"/>
      <c r="U425" s="52"/>
    </row>
    <row r="426" customFormat="false" ht="15" hidden="false" customHeight="false" outlineLevel="0" collapsed="false">
      <c r="A426" s="337" t="n">
        <v>45078</v>
      </c>
      <c r="B426" s="263" t="s">
        <v>23</v>
      </c>
      <c r="C426" s="263"/>
      <c r="D426" s="263"/>
      <c r="E426" s="338"/>
      <c r="F426" s="338"/>
      <c r="G426" s="9" t="n">
        <f aca="false">G425+E426-F426</f>
        <v>11894.57</v>
      </c>
      <c r="H426" s="62"/>
      <c r="I426" s="63" t="n">
        <f aca="false">FALSE()</f>
        <v>0</v>
      </c>
      <c r="J426" s="62"/>
      <c r="K426" s="62"/>
      <c r="L426" s="62"/>
      <c r="M426" s="333" t="n">
        <v>45078</v>
      </c>
      <c r="N426" s="334" t="s">
        <v>42</v>
      </c>
      <c r="O426" s="334" t="n">
        <v>1292</v>
      </c>
      <c r="P426" s="335" t="s">
        <v>548</v>
      </c>
      <c r="Q426" s="335" t="s">
        <v>65</v>
      </c>
      <c r="R426" s="258" t="s">
        <v>549</v>
      </c>
      <c r="S426" s="258" t="s">
        <v>549</v>
      </c>
      <c r="T426" s="259"/>
      <c r="U426" s="52"/>
    </row>
    <row r="427" customFormat="false" ht="15" hidden="false" customHeight="false" outlineLevel="0" collapsed="false">
      <c r="A427" s="337" t="n">
        <v>45078</v>
      </c>
      <c r="B427" s="263" t="s">
        <v>23</v>
      </c>
      <c r="C427" s="263"/>
      <c r="D427" s="263"/>
      <c r="E427" s="338"/>
      <c r="F427" s="338"/>
      <c r="G427" s="9" t="n">
        <f aca="false">G426+E427-F427</f>
        <v>11894.57</v>
      </c>
      <c r="H427" s="62"/>
      <c r="I427" s="63" t="n">
        <f aca="false">FALSE()</f>
        <v>0</v>
      </c>
      <c r="J427" s="62"/>
      <c r="K427" s="62"/>
      <c r="L427" s="62"/>
      <c r="M427" s="333" t="n">
        <v>45078</v>
      </c>
      <c r="N427" s="334" t="s">
        <v>42</v>
      </c>
      <c r="O427" s="334" t="n">
        <v>1297</v>
      </c>
      <c r="P427" s="335" t="s">
        <v>550</v>
      </c>
      <c r="Q427" s="335" t="s">
        <v>65</v>
      </c>
      <c r="R427" s="258" t="s">
        <v>551</v>
      </c>
      <c r="S427" s="258" t="s">
        <v>551</v>
      </c>
      <c r="T427" s="331"/>
      <c r="U427" s="52"/>
    </row>
    <row r="428" customFormat="false" ht="15" hidden="false" customHeight="false" outlineLevel="0" collapsed="false">
      <c r="A428" s="337" t="n">
        <v>45078</v>
      </c>
      <c r="B428" s="263" t="s">
        <v>23</v>
      </c>
      <c r="C428" s="263"/>
      <c r="D428" s="263"/>
      <c r="E428" s="338"/>
      <c r="F428" s="338"/>
      <c r="G428" s="9" t="n">
        <f aca="false">G427+E428-F428</f>
        <v>11894.57</v>
      </c>
      <c r="H428" s="62"/>
      <c r="I428" s="63" t="n">
        <f aca="false">FALSE()</f>
        <v>0</v>
      </c>
      <c r="J428" s="62"/>
      <c r="K428" s="62"/>
      <c r="L428" s="62"/>
      <c r="M428" s="333" t="n">
        <v>45078</v>
      </c>
      <c r="N428" s="334" t="s">
        <v>32</v>
      </c>
      <c r="O428" s="334" t="n">
        <v>226</v>
      </c>
      <c r="P428" s="335" t="s">
        <v>65</v>
      </c>
      <c r="Q428" s="335" t="s">
        <v>552</v>
      </c>
      <c r="R428" s="258" t="s">
        <v>553</v>
      </c>
      <c r="S428" s="258" t="s">
        <v>553</v>
      </c>
      <c r="T428" s="259"/>
      <c r="U428" s="52"/>
    </row>
    <row r="429" customFormat="false" ht="15" hidden="false" customHeight="false" outlineLevel="0" collapsed="false">
      <c r="A429" s="337" t="n">
        <v>45079</v>
      </c>
      <c r="B429" s="263" t="s">
        <v>23</v>
      </c>
      <c r="C429" s="263"/>
      <c r="D429" s="263"/>
      <c r="E429" s="338"/>
      <c r="F429" s="338"/>
      <c r="G429" s="9" t="n">
        <f aca="false">G428+E429-F429</f>
        <v>11894.57</v>
      </c>
      <c r="H429" s="62"/>
      <c r="I429" s="63" t="n">
        <f aca="false">FALSE()</f>
        <v>0</v>
      </c>
      <c r="J429" s="62"/>
      <c r="K429" s="62"/>
      <c r="L429" s="62"/>
      <c r="M429" s="333" t="n">
        <v>45079</v>
      </c>
      <c r="N429" s="334" t="s">
        <v>51</v>
      </c>
      <c r="O429" s="334" t="n">
        <v>1</v>
      </c>
      <c r="P429" s="335" t="s">
        <v>65</v>
      </c>
      <c r="Q429" s="335" t="s">
        <v>554</v>
      </c>
      <c r="R429" s="258" t="s">
        <v>553</v>
      </c>
      <c r="S429" s="258" t="s">
        <v>555</v>
      </c>
      <c r="T429" s="259"/>
      <c r="U429" s="52"/>
    </row>
    <row r="430" customFormat="false" ht="15" hidden="false" customHeight="false" outlineLevel="0" collapsed="false">
      <c r="A430" s="337" t="n">
        <v>44959</v>
      </c>
      <c r="B430" s="263" t="s">
        <v>30</v>
      </c>
      <c r="C430" s="339"/>
      <c r="D430" s="263"/>
      <c r="E430" s="338"/>
      <c r="F430" s="338"/>
      <c r="G430" s="9" t="n">
        <f aca="false">G429+E430-F430</f>
        <v>11894.57</v>
      </c>
      <c r="H430" s="62"/>
      <c r="I430" s="63" t="n">
        <f aca="false">FALSE()</f>
        <v>0</v>
      </c>
      <c r="J430" s="62"/>
      <c r="K430" s="62"/>
      <c r="L430" s="62"/>
      <c r="M430" s="333" t="n">
        <v>45079</v>
      </c>
      <c r="N430" s="334" t="s">
        <v>42</v>
      </c>
      <c r="O430" s="334" t="n">
        <v>1298</v>
      </c>
      <c r="P430" s="335" t="s">
        <v>131</v>
      </c>
      <c r="Q430" s="335" t="s">
        <v>65</v>
      </c>
      <c r="R430" s="258" t="s">
        <v>556</v>
      </c>
      <c r="S430" s="258" t="s">
        <v>557</v>
      </c>
      <c r="T430" s="259"/>
      <c r="U430" s="52"/>
    </row>
    <row r="431" customFormat="false" ht="15" hidden="false" customHeight="false" outlineLevel="0" collapsed="false">
      <c r="A431" s="337" t="n">
        <v>44959</v>
      </c>
      <c r="B431" s="263" t="s">
        <v>30</v>
      </c>
      <c r="C431" s="263"/>
      <c r="D431" s="263"/>
      <c r="E431" s="338"/>
      <c r="F431" s="338"/>
      <c r="G431" s="9" t="n">
        <f aca="false">G430+E431-F431</f>
        <v>11894.57</v>
      </c>
      <c r="H431" s="62"/>
      <c r="I431" s="63" t="n">
        <f aca="false">FALSE()</f>
        <v>0</v>
      </c>
      <c r="J431" s="62"/>
      <c r="K431" s="62"/>
      <c r="L431" s="62"/>
      <c r="M431" s="340" t="n">
        <v>45079</v>
      </c>
      <c r="N431" s="341" t="s">
        <v>42</v>
      </c>
      <c r="O431" s="341" t="n">
        <v>1294</v>
      </c>
      <c r="P431" s="342" t="s">
        <v>316</v>
      </c>
      <c r="Q431" s="342" t="s">
        <v>65</v>
      </c>
      <c r="R431" s="305" t="s">
        <v>558</v>
      </c>
      <c r="S431" s="305" t="s">
        <v>559</v>
      </c>
      <c r="T431" s="290"/>
      <c r="U431" s="52"/>
    </row>
    <row r="432" customFormat="false" ht="15" hidden="false" customHeight="false" outlineLevel="0" collapsed="false">
      <c r="A432" s="343" t="n">
        <v>45082</v>
      </c>
      <c r="B432" s="277" t="s">
        <v>23</v>
      </c>
      <c r="C432" s="277"/>
      <c r="D432" s="277"/>
      <c r="E432" s="344"/>
      <c r="F432" s="344"/>
      <c r="G432" s="9" t="n">
        <f aca="false">G431+E432-F432</f>
        <v>11894.57</v>
      </c>
      <c r="H432" s="62"/>
      <c r="I432" s="63" t="n">
        <f aca="false">FALSE()</f>
        <v>0</v>
      </c>
      <c r="J432" s="62"/>
      <c r="K432" s="62"/>
      <c r="L432" s="62"/>
      <c r="M432" s="319" t="n">
        <v>45079</v>
      </c>
      <c r="N432" s="320" t="s">
        <v>42</v>
      </c>
      <c r="O432" s="320" t="n">
        <v>1293</v>
      </c>
      <c r="P432" s="321" t="s">
        <v>67</v>
      </c>
      <c r="Q432" s="321" t="s">
        <v>65</v>
      </c>
      <c r="R432" s="294" t="s">
        <v>560</v>
      </c>
      <c r="S432" s="294" t="s">
        <v>561</v>
      </c>
      <c r="T432" s="295"/>
      <c r="U432" s="52"/>
    </row>
    <row r="433" customFormat="false" ht="15" hidden="false" customHeight="false" outlineLevel="0" collapsed="false">
      <c r="A433" s="343" t="n">
        <v>45082</v>
      </c>
      <c r="B433" s="277" t="s">
        <v>23</v>
      </c>
      <c r="C433" s="277"/>
      <c r="D433" s="277"/>
      <c r="E433" s="344"/>
      <c r="F433" s="344"/>
      <c r="G433" s="9" t="n">
        <f aca="false">G432+E433-F433</f>
        <v>11894.57</v>
      </c>
      <c r="H433" s="62"/>
      <c r="I433" s="63" t="n">
        <f aca="false">FALSE()</f>
        <v>0</v>
      </c>
      <c r="J433" s="62"/>
      <c r="K433" s="62"/>
      <c r="L433" s="62"/>
      <c r="M433" s="319" t="n">
        <v>45082</v>
      </c>
      <c r="N433" s="320" t="s">
        <v>42</v>
      </c>
      <c r="O433" s="320" t="n">
        <v>1299</v>
      </c>
      <c r="P433" s="321" t="s">
        <v>116</v>
      </c>
      <c r="Q433" s="321" t="s">
        <v>65</v>
      </c>
      <c r="R433" s="294" t="s">
        <v>562</v>
      </c>
      <c r="S433" s="294" t="s">
        <v>563</v>
      </c>
      <c r="T433" s="295"/>
      <c r="U433" s="52"/>
    </row>
    <row r="434" customFormat="false" ht="15" hidden="false" customHeight="false" outlineLevel="0" collapsed="false">
      <c r="A434" s="172" t="n">
        <v>45084</v>
      </c>
      <c r="B434" s="173" t="s">
        <v>23</v>
      </c>
      <c r="C434" s="173"/>
      <c r="D434" s="173"/>
      <c r="E434" s="174"/>
      <c r="F434" s="174"/>
      <c r="G434" s="9" t="n">
        <f aca="false">G433+E434-F434</f>
        <v>11894.57</v>
      </c>
      <c r="H434" s="62"/>
      <c r="I434" s="63" t="n">
        <f aca="false">FALSE()</f>
        <v>0</v>
      </c>
      <c r="J434" s="62"/>
      <c r="K434" s="62"/>
      <c r="L434" s="62"/>
      <c r="M434" s="319" t="n">
        <v>45082</v>
      </c>
      <c r="N434" s="320" t="s">
        <v>42</v>
      </c>
      <c r="O434" s="320" t="n">
        <v>1302</v>
      </c>
      <c r="P434" s="321" t="s">
        <v>112</v>
      </c>
      <c r="Q434" s="321" t="s">
        <v>65</v>
      </c>
      <c r="R434" s="294" t="s">
        <v>564</v>
      </c>
      <c r="S434" s="294" t="s">
        <v>565</v>
      </c>
      <c r="T434" s="295"/>
      <c r="U434" s="52"/>
    </row>
    <row r="435" customFormat="false" ht="15" hidden="false" customHeight="false" outlineLevel="0" collapsed="false">
      <c r="A435" s="345" t="n">
        <v>45084</v>
      </c>
      <c r="B435" s="346" t="s">
        <v>23</v>
      </c>
      <c r="C435" s="346"/>
      <c r="D435" s="346"/>
      <c r="E435" s="347"/>
      <c r="F435" s="347"/>
      <c r="G435" s="9" t="n">
        <f aca="false">G434+E435-F435</f>
        <v>11894.57</v>
      </c>
      <c r="H435" s="62"/>
      <c r="I435" s="228"/>
      <c r="J435" s="62"/>
      <c r="K435" s="62"/>
      <c r="L435" s="62"/>
      <c r="M435" s="319" t="n">
        <v>45084</v>
      </c>
      <c r="N435" s="320" t="s">
        <v>32</v>
      </c>
      <c r="O435" s="320" t="n">
        <v>230</v>
      </c>
      <c r="P435" s="321" t="s">
        <v>65</v>
      </c>
      <c r="Q435" s="321" t="s">
        <v>566</v>
      </c>
      <c r="R435" s="294" t="s">
        <v>567</v>
      </c>
      <c r="S435" s="294" t="s">
        <v>567</v>
      </c>
      <c r="T435" s="135"/>
      <c r="U435" s="52"/>
    </row>
    <row r="436" customFormat="false" ht="15" hidden="false" customHeight="false" outlineLevel="0" collapsed="false">
      <c r="A436" s="172" t="n">
        <v>45084</v>
      </c>
      <c r="B436" s="173" t="s">
        <v>23</v>
      </c>
      <c r="C436" s="173"/>
      <c r="D436" s="173"/>
      <c r="E436" s="174"/>
      <c r="F436" s="174"/>
      <c r="G436" s="61" t="n">
        <f aca="false">G435+E436-F436</f>
        <v>11894.57</v>
      </c>
      <c r="H436" s="52"/>
      <c r="I436" s="52"/>
      <c r="J436" s="62"/>
      <c r="K436" s="62"/>
      <c r="L436" s="62"/>
      <c r="M436" s="307" t="n">
        <v>45084</v>
      </c>
      <c r="N436" s="308" t="s">
        <v>42</v>
      </c>
      <c r="O436" s="308" t="n">
        <v>1306</v>
      </c>
      <c r="P436" s="309" t="s">
        <v>131</v>
      </c>
      <c r="Q436" s="309" t="s">
        <v>65</v>
      </c>
      <c r="R436" s="258" t="s">
        <v>568</v>
      </c>
      <c r="S436" s="258" t="s">
        <v>568</v>
      </c>
      <c r="T436" s="52"/>
      <c r="U436" s="52"/>
    </row>
    <row r="437" customFormat="false" ht="15" hidden="false" customHeight="false" outlineLevel="0" collapsed="false">
      <c r="A437" s="343" t="n">
        <v>45084</v>
      </c>
      <c r="B437" s="277" t="s">
        <v>30</v>
      </c>
      <c r="C437" s="277"/>
      <c r="D437" s="277"/>
      <c r="E437" s="344"/>
      <c r="F437" s="344"/>
      <c r="G437" s="9" t="n">
        <f aca="false">G436+E437-F437</f>
        <v>11894.57</v>
      </c>
      <c r="H437" s="52"/>
      <c r="I437" s="52"/>
      <c r="J437" s="62"/>
      <c r="K437" s="62"/>
      <c r="L437" s="62"/>
      <c r="M437" s="307" t="n">
        <v>45084</v>
      </c>
      <c r="N437" s="308" t="s">
        <v>32</v>
      </c>
      <c r="O437" s="308" t="n">
        <v>226</v>
      </c>
      <c r="P437" s="309" t="s">
        <v>65</v>
      </c>
      <c r="Q437" s="309" t="s">
        <v>569</v>
      </c>
      <c r="R437" s="258" t="s">
        <v>570</v>
      </c>
      <c r="S437" s="258" t="s">
        <v>570</v>
      </c>
      <c r="T437" s="259"/>
      <c r="U437" s="52"/>
    </row>
    <row r="438" customFormat="false" ht="15" hidden="false" customHeight="false" outlineLevel="0" collapsed="false">
      <c r="A438" s="172" t="n">
        <v>45084</v>
      </c>
      <c r="B438" s="173" t="s">
        <v>23</v>
      </c>
      <c r="C438" s="173"/>
      <c r="D438" s="173"/>
      <c r="E438" s="174"/>
      <c r="F438" s="174"/>
      <c r="G438" s="9" t="n">
        <f aca="false">G437+E438-F438</f>
        <v>11894.57</v>
      </c>
      <c r="H438" s="52"/>
      <c r="I438" s="52"/>
      <c r="J438" s="62"/>
      <c r="K438" s="62"/>
      <c r="L438" s="62"/>
      <c r="M438" s="307" t="n">
        <v>45085</v>
      </c>
      <c r="N438" s="308" t="s">
        <v>81</v>
      </c>
      <c r="O438" s="308" t="n">
        <v>1290</v>
      </c>
      <c r="P438" s="309" t="s">
        <v>131</v>
      </c>
      <c r="Q438" s="309" t="s">
        <v>65</v>
      </c>
      <c r="R438" s="258" t="s">
        <v>571</v>
      </c>
      <c r="S438" s="258" t="s">
        <v>571</v>
      </c>
      <c r="T438" s="259"/>
      <c r="U438" s="52"/>
    </row>
    <row r="439" customFormat="false" ht="15" hidden="false" customHeight="false" outlineLevel="0" collapsed="false">
      <c r="A439" s="172" t="n">
        <v>45084</v>
      </c>
      <c r="B439" s="173" t="s">
        <v>30</v>
      </c>
      <c r="C439" s="173"/>
      <c r="D439" s="173"/>
      <c r="E439" s="174"/>
      <c r="F439" s="174"/>
      <c r="G439" s="9" t="n">
        <f aca="false">G438+E439-F439</f>
        <v>11894.57</v>
      </c>
      <c r="H439" s="52"/>
      <c r="I439" s="52"/>
      <c r="J439" s="62"/>
      <c r="K439" s="62"/>
      <c r="L439" s="62"/>
      <c r="M439" s="307" t="n">
        <v>45085</v>
      </c>
      <c r="N439" s="308" t="s">
        <v>81</v>
      </c>
      <c r="O439" s="308" t="n">
        <v>1303</v>
      </c>
      <c r="P439" s="309" t="s">
        <v>572</v>
      </c>
      <c r="Q439" s="309" t="s">
        <v>65</v>
      </c>
      <c r="R439" s="258" t="s">
        <v>573</v>
      </c>
      <c r="S439" s="258" t="s">
        <v>573</v>
      </c>
      <c r="T439" s="259"/>
      <c r="U439" s="52"/>
    </row>
    <row r="440" customFormat="false" ht="15" hidden="false" customHeight="false" outlineLevel="0" collapsed="false">
      <c r="A440" s="345" t="n">
        <v>45085</v>
      </c>
      <c r="B440" s="346" t="s">
        <v>23</v>
      </c>
      <c r="C440" s="346"/>
      <c r="D440" s="346"/>
      <c r="E440" s="348"/>
      <c r="F440" s="348"/>
      <c r="G440" s="9" t="n">
        <f aca="false">G439+E440-F440</f>
        <v>11894.57</v>
      </c>
      <c r="H440" s="52"/>
      <c r="I440" s="52"/>
      <c r="J440" s="62"/>
      <c r="K440" s="62"/>
      <c r="L440" s="62"/>
      <c r="M440" s="307" t="n">
        <v>45085</v>
      </c>
      <c r="N440" s="308" t="s">
        <v>81</v>
      </c>
      <c r="O440" s="308" t="n">
        <v>1307</v>
      </c>
      <c r="P440" s="309" t="s">
        <v>574</v>
      </c>
      <c r="Q440" s="309" t="s">
        <v>65</v>
      </c>
      <c r="R440" s="258" t="s">
        <v>575</v>
      </c>
      <c r="S440" s="258" t="s">
        <v>575</v>
      </c>
      <c r="T440" s="259"/>
      <c r="U440" s="52"/>
    </row>
    <row r="441" customFormat="false" ht="15" hidden="false" customHeight="false" outlineLevel="0" collapsed="false">
      <c r="A441" s="345" t="n">
        <v>45085</v>
      </c>
      <c r="B441" s="346" t="s">
        <v>23</v>
      </c>
      <c r="C441" s="346"/>
      <c r="D441" s="346"/>
      <c r="E441" s="348"/>
      <c r="F441" s="348"/>
      <c r="G441" s="9" t="n">
        <f aca="false">G440+E441-F441</f>
        <v>11894.57</v>
      </c>
      <c r="H441" s="52"/>
      <c r="I441" s="52"/>
      <c r="J441" s="62"/>
      <c r="K441" s="62"/>
      <c r="L441" s="62"/>
      <c r="M441" s="349" t="n">
        <v>45085</v>
      </c>
      <c r="N441" s="350" t="s">
        <v>42</v>
      </c>
      <c r="O441" s="350" t="n">
        <v>1308</v>
      </c>
      <c r="P441" s="351" t="s">
        <v>131</v>
      </c>
      <c r="Q441" s="351" t="s">
        <v>65</v>
      </c>
      <c r="R441" s="258" t="s">
        <v>576</v>
      </c>
      <c r="S441" s="258" t="s">
        <v>576</v>
      </c>
      <c r="T441" s="52"/>
      <c r="U441" s="52"/>
    </row>
    <row r="442" customFormat="false" ht="15" hidden="false" customHeight="false" outlineLevel="0" collapsed="false">
      <c r="A442" s="251" t="n">
        <v>45085</v>
      </c>
      <c r="B442" s="252" t="s">
        <v>23</v>
      </c>
      <c r="C442" s="252"/>
      <c r="D442" s="252"/>
      <c r="E442" s="352"/>
      <c r="F442" s="352"/>
      <c r="G442" s="9" t="n">
        <f aca="false">G441+E442-F442</f>
        <v>11894.57</v>
      </c>
      <c r="H442" s="52"/>
      <c r="I442" s="52"/>
      <c r="J442" s="62"/>
      <c r="K442" s="62"/>
      <c r="L442" s="62"/>
      <c r="M442" s="349" t="n">
        <v>45085</v>
      </c>
      <c r="N442" s="350" t="s">
        <v>42</v>
      </c>
      <c r="O442" s="350" t="n">
        <v>1304</v>
      </c>
      <c r="P442" s="351" t="s">
        <v>577</v>
      </c>
      <c r="Q442" s="351" t="s">
        <v>65</v>
      </c>
      <c r="R442" s="258" t="s">
        <v>578</v>
      </c>
      <c r="S442" s="258" t="s">
        <v>578</v>
      </c>
      <c r="T442" s="259"/>
      <c r="U442" s="52"/>
    </row>
    <row r="443" customFormat="false" ht="15" hidden="false" customHeight="false" outlineLevel="0" collapsed="false">
      <c r="A443" s="345" t="n">
        <v>45085</v>
      </c>
      <c r="B443" s="346" t="s">
        <v>23</v>
      </c>
      <c r="C443" s="346"/>
      <c r="D443" s="346"/>
      <c r="E443" s="348"/>
      <c r="F443" s="348"/>
      <c r="G443" s="9" t="n">
        <f aca="false">G442+E443-F443</f>
        <v>11894.57</v>
      </c>
      <c r="H443" s="52"/>
      <c r="I443" s="52"/>
      <c r="J443" s="62"/>
      <c r="K443" s="62"/>
      <c r="L443" s="62"/>
      <c r="M443" s="349" t="n">
        <v>45085</v>
      </c>
      <c r="N443" s="350" t="s">
        <v>42</v>
      </c>
      <c r="O443" s="350" t="n">
        <v>1309</v>
      </c>
      <c r="P443" s="351" t="s">
        <v>131</v>
      </c>
      <c r="Q443" s="351" t="s">
        <v>65</v>
      </c>
      <c r="R443" s="258" t="s">
        <v>579</v>
      </c>
      <c r="S443" s="258" t="s">
        <v>579</v>
      </c>
      <c r="T443" s="259"/>
      <c r="U443" s="52"/>
    </row>
    <row r="444" customFormat="false" ht="15" hidden="false" customHeight="false" outlineLevel="0" collapsed="false">
      <c r="A444" s="353" t="n">
        <v>45086</v>
      </c>
      <c r="B444" s="354" t="s">
        <v>23</v>
      </c>
      <c r="C444" s="354"/>
      <c r="D444" s="354"/>
      <c r="E444" s="355"/>
      <c r="F444" s="355"/>
      <c r="G444" s="9" t="n">
        <f aca="false">G443+E444-F444</f>
        <v>11894.57</v>
      </c>
      <c r="H444" s="52"/>
      <c r="I444" s="52"/>
      <c r="J444" s="62"/>
      <c r="K444" s="62"/>
      <c r="L444" s="62"/>
      <c r="M444" s="356" t="n">
        <v>45086</v>
      </c>
      <c r="N444" s="357" t="s">
        <v>42</v>
      </c>
      <c r="O444" s="357" t="n">
        <v>1312</v>
      </c>
      <c r="P444" s="358" t="s">
        <v>384</v>
      </c>
      <c r="Q444" s="358" t="s">
        <v>65</v>
      </c>
      <c r="R444" s="305" t="s">
        <v>580</v>
      </c>
      <c r="S444" s="305" t="s">
        <v>580</v>
      </c>
      <c r="T444" s="290"/>
      <c r="U444" s="52"/>
    </row>
    <row r="445" customFormat="false" ht="15" hidden="false" customHeight="false" outlineLevel="0" collapsed="false">
      <c r="A445" s="359" t="n">
        <v>45086</v>
      </c>
      <c r="B445" s="284" t="s">
        <v>23</v>
      </c>
      <c r="C445" s="284"/>
      <c r="D445" s="284"/>
      <c r="E445" s="285"/>
      <c r="F445" s="285"/>
      <c r="G445" s="9" t="n">
        <f aca="false">G444+E445-F445</f>
        <v>11894.57</v>
      </c>
      <c r="H445" s="52"/>
      <c r="I445" s="52"/>
      <c r="J445" s="62"/>
      <c r="K445" s="52"/>
      <c r="L445" s="62"/>
      <c r="M445" s="360" t="n">
        <v>45086</v>
      </c>
      <c r="N445" s="361" t="s">
        <v>38</v>
      </c>
      <c r="O445" s="361" t="n">
        <v>0</v>
      </c>
      <c r="P445" s="362" t="s">
        <v>106</v>
      </c>
      <c r="Q445" s="362" t="s">
        <v>65</v>
      </c>
      <c r="R445" s="51" t="s">
        <v>581</v>
      </c>
      <c r="S445" s="51" t="s">
        <v>581</v>
      </c>
      <c r="T445" s="50"/>
      <c r="U445" s="52"/>
    </row>
    <row r="446" customFormat="false" ht="15" hidden="false" customHeight="false" outlineLevel="0" collapsed="false">
      <c r="A446" s="359" t="n">
        <v>44966</v>
      </c>
      <c r="B446" s="284" t="s">
        <v>30</v>
      </c>
      <c r="C446" s="284"/>
      <c r="D446" s="284"/>
      <c r="E446" s="363"/>
      <c r="F446" s="363"/>
      <c r="G446" s="9" t="n">
        <f aca="false">G445+E446-F446</f>
        <v>11894.57</v>
      </c>
      <c r="H446" s="52"/>
      <c r="I446" s="52"/>
      <c r="J446" s="62"/>
      <c r="K446" s="52"/>
      <c r="L446" s="62"/>
      <c r="M446" s="360" t="n">
        <v>45086</v>
      </c>
      <c r="N446" s="361" t="s">
        <v>25</v>
      </c>
      <c r="O446" s="361" t="n">
        <v>282</v>
      </c>
      <c r="P446" s="362" t="s">
        <v>109</v>
      </c>
      <c r="Q446" s="362" t="s">
        <v>65</v>
      </c>
      <c r="R446" s="51" t="s">
        <v>582</v>
      </c>
      <c r="S446" s="51" t="s">
        <v>582</v>
      </c>
      <c r="T446" s="50"/>
      <c r="U446" s="52"/>
    </row>
    <row r="447" customFormat="false" ht="15" hidden="false" customHeight="false" outlineLevel="0" collapsed="false">
      <c r="A447" s="359" t="n">
        <v>45086</v>
      </c>
      <c r="B447" s="284" t="s">
        <v>30</v>
      </c>
      <c r="C447" s="284"/>
      <c r="D447" s="284"/>
      <c r="E447" s="363"/>
      <c r="F447" s="363"/>
      <c r="G447" s="9" t="n">
        <f aca="false">G446+E447-F447</f>
        <v>11894.57</v>
      </c>
      <c r="H447" s="52"/>
      <c r="I447" s="52"/>
      <c r="J447" s="62"/>
      <c r="K447" s="52"/>
      <c r="L447" s="62"/>
      <c r="M447" s="360" t="n">
        <v>45086</v>
      </c>
      <c r="N447" s="361" t="s">
        <v>32</v>
      </c>
      <c r="O447" s="361" t="n">
        <v>226</v>
      </c>
      <c r="P447" s="362" t="s">
        <v>65</v>
      </c>
      <c r="Q447" s="362" t="s">
        <v>583</v>
      </c>
      <c r="R447" s="51" t="s">
        <v>584</v>
      </c>
      <c r="S447" s="51" t="s">
        <v>584</v>
      </c>
      <c r="T447" s="50"/>
      <c r="U447" s="52"/>
    </row>
    <row r="448" customFormat="false" ht="15" hidden="false" customHeight="false" outlineLevel="0" collapsed="false">
      <c r="A448" s="359" t="n">
        <v>45086</v>
      </c>
      <c r="B448" s="284" t="s">
        <v>30</v>
      </c>
      <c r="C448" s="284"/>
      <c r="D448" s="284"/>
      <c r="E448" s="285"/>
      <c r="F448" s="363"/>
      <c r="G448" s="9" t="n">
        <f aca="false">G447+E448-F448</f>
        <v>11894.57</v>
      </c>
      <c r="H448" s="52"/>
      <c r="I448" s="52"/>
      <c r="J448" s="62"/>
      <c r="K448" s="52"/>
      <c r="L448" s="62"/>
      <c r="M448" s="364" t="n">
        <v>45086</v>
      </c>
      <c r="N448" s="365" t="s">
        <v>32</v>
      </c>
      <c r="O448" s="365" t="n">
        <v>226</v>
      </c>
      <c r="P448" s="366" t="s">
        <v>65</v>
      </c>
      <c r="Q448" s="366" t="s">
        <v>585</v>
      </c>
      <c r="R448" s="88" t="s">
        <v>586</v>
      </c>
      <c r="S448" s="88" t="s">
        <v>586</v>
      </c>
      <c r="T448" s="50"/>
      <c r="U448" s="52"/>
    </row>
    <row r="449" customFormat="false" ht="15" hidden="false" customHeight="false" outlineLevel="0" collapsed="false">
      <c r="A449" s="359" t="n">
        <v>45089</v>
      </c>
      <c r="B449" s="284" t="s">
        <v>30</v>
      </c>
      <c r="C449" s="284"/>
      <c r="D449" s="284"/>
      <c r="E449" s="285"/>
      <c r="F449" s="363"/>
      <c r="G449" s="9" t="n">
        <f aca="false">G448+E449-F449</f>
        <v>11894.57</v>
      </c>
      <c r="H449" s="52"/>
      <c r="I449" s="52"/>
      <c r="J449" s="62"/>
      <c r="K449" s="52"/>
      <c r="L449" s="62"/>
      <c r="M449" s="367" t="n">
        <v>45086</v>
      </c>
      <c r="N449" s="368" t="s">
        <v>32</v>
      </c>
      <c r="O449" s="368" t="n">
        <v>362</v>
      </c>
      <c r="P449" s="369" t="s">
        <v>65</v>
      </c>
      <c r="Q449" s="369" t="s">
        <v>64</v>
      </c>
      <c r="R449" s="103" t="s">
        <v>587</v>
      </c>
      <c r="S449" s="103" t="s">
        <v>587</v>
      </c>
      <c r="T449" s="370"/>
      <c r="U449" s="52"/>
    </row>
    <row r="450" customFormat="false" ht="15" hidden="false" customHeight="false" outlineLevel="0" collapsed="false">
      <c r="A450" s="359" t="n">
        <v>45089</v>
      </c>
      <c r="B450" s="283" t="s">
        <v>30</v>
      </c>
      <c r="C450" s="284"/>
      <c r="D450" s="284"/>
      <c r="E450" s="363"/>
      <c r="F450" s="363"/>
      <c r="G450" s="9" t="n">
        <f aca="false">G449+E450-F450</f>
        <v>11894.57</v>
      </c>
      <c r="H450" s="52"/>
      <c r="I450" s="52"/>
      <c r="J450" s="62"/>
      <c r="K450" s="52"/>
      <c r="L450" s="62"/>
      <c r="M450" s="364" t="n">
        <v>45089</v>
      </c>
      <c r="N450" s="365" t="s">
        <v>32</v>
      </c>
      <c r="O450" s="365" t="n">
        <v>230</v>
      </c>
      <c r="P450" s="366" t="s">
        <v>65</v>
      </c>
      <c r="Q450" s="366" t="s">
        <v>550</v>
      </c>
      <c r="R450" s="88" t="s">
        <v>588</v>
      </c>
      <c r="S450" s="88" t="s">
        <v>588</v>
      </c>
      <c r="T450" s="370"/>
      <c r="U450" s="52"/>
    </row>
    <row r="451" customFormat="false" ht="15" hidden="false" customHeight="false" outlineLevel="0" collapsed="false">
      <c r="A451" s="359" t="n">
        <v>45089</v>
      </c>
      <c r="B451" s="284" t="s">
        <v>30</v>
      </c>
      <c r="C451" s="284"/>
      <c r="D451" s="284"/>
      <c r="E451" s="363"/>
      <c r="F451" s="363"/>
      <c r="G451" s="9" t="n">
        <f aca="false">G450+E451-F451</f>
        <v>11894.57</v>
      </c>
      <c r="H451" s="52"/>
      <c r="I451" s="52"/>
      <c r="J451" s="52"/>
      <c r="K451" s="52"/>
      <c r="L451" s="62"/>
      <c r="M451" s="364" t="n">
        <v>45089</v>
      </c>
      <c r="N451" s="365" t="s">
        <v>51</v>
      </c>
      <c r="O451" s="365" t="n">
        <v>1</v>
      </c>
      <c r="P451" s="366" t="s">
        <v>65</v>
      </c>
      <c r="Q451" s="366" t="s">
        <v>589</v>
      </c>
      <c r="R451" s="88" t="s">
        <v>588</v>
      </c>
      <c r="S451" s="88" t="s">
        <v>590</v>
      </c>
      <c r="T451" s="370"/>
      <c r="U451" s="52"/>
    </row>
    <row r="452" customFormat="false" ht="15" hidden="false" customHeight="false" outlineLevel="0" collapsed="false">
      <c r="A452" s="359" t="n">
        <v>45090</v>
      </c>
      <c r="B452" s="284" t="s">
        <v>30</v>
      </c>
      <c r="C452" s="284"/>
      <c r="D452" s="284"/>
      <c r="E452" s="363"/>
      <c r="F452" s="363"/>
      <c r="G452" s="9" t="n">
        <f aca="false">G451+E452-F452</f>
        <v>11894.57</v>
      </c>
      <c r="H452" s="52"/>
      <c r="I452" s="52"/>
      <c r="J452" s="62"/>
      <c r="K452" s="52"/>
      <c r="L452" s="62"/>
      <c r="M452" s="364" t="n">
        <v>45089</v>
      </c>
      <c r="N452" s="365" t="s">
        <v>32</v>
      </c>
      <c r="O452" s="365" t="n">
        <v>903</v>
      </c>
      <c r="P452" s="366" t="s">
        <v>65</v>
      </c>
      <c r="Q452" s="366" t="s">
        <v>591</v>
      </c>
      <c r="R452" s="88" t="s">
        <v>592</v>
      </c>
      <c r="S452" s="88" t="s">
        <v>593</v>
      </c>
      <c r="T452" s="370"/>
      <c r="U452" s="52"/>
    </row>
    <row r="453" customFormat="false" ht="15" hidden="false" customHeight="false" outlineLevel="0" collapsed="false">
      <c r="A453" s="359" t="n">
        <v>45090</v>
      </c>
      <c r="B453" s="284" t="s">
        <v>30</v>
      </c>
      <c r="C453" s="284"/>
      <c r="D453" s="284"/>
      <c r="E453" s="363"/>
      <c r="F453" s="363"/>
      <c r="G453" s="9" t="n">
        <f aca="false">G452+E453-F453</f>
        <v>11894.57</v>
      </c>
      <c r="H453" s="52"/>
      <c r="I453" s="52"/>
      <c r="J453" s="62"/>
      <c r="K453" s="52"/>
      <c r="L453" s="52"/>
      <c r="M453" s="364" t="n">
        <v>45090</v>
      </c>
      <c r="N453" s="365" t="s">
        <v>32</v>
      </c>
      <c r="O453" s="365" t="n">
        <v>226</v>
      </c>
      <c r="P453" s="366" t="s">
        <v>65</v>
      </c>
      <c r="Q453" s="366" t="s">
        <v>131</v>
      </c>
      <c r="R453" s="88" t="s">
        <v>594</v>
      </c>
      <c r="S453" s="88" t="s">
        <v>595</v>
      </c>
      <c r="T453" s="370"/>
      <c r="U453" s="52"/>
    </row>
    <row r="454" customFormat="false" ht="15" hidden="false" customHeight="false" outlineLevel="0" collapsed="false">
      <c r="A454" s="359" t="n">
        <v>45090</v>
      </c>
      <c r="B454" s="284" t="s">
        <v>30</v>
      </c>
      <c r="C454" s="284"/>
      <c r="D454" s="284"/>
      <c r="E454" s="363"/>
      <c r="F454" s="363"/>
      <c r="G454" s="9" t="n">
        <f aca="false">G453+E454-F454</f>
        <v>11894.57</v>
      </c>
      <c r="H454" s="52"/>
      <c r="I454" s="52"/>
      <c r="J454" s="62"/>
      <c r="K454" s="52"/>
      <c r="L454" s="62"/>
      <c r="M454" s="364" t="n">
        <v>45090</v>
      </c>
      <c r="N454" s="365" t="s">
        <v>32</v>
      </c>
      <c r="O454" s="365" t="n">
        <v>226</v>
      </c>
      <c r="P454" s="366" t="s">
        <v>65</v>
      </c>
      <c r="Q454" s="366" t="s">
        <v>596</v>
      </c>
      <c r="R454" s="88" t="s">
        <v>597</v>
      </c>
      <c r="S454" s="88" t="s">
        <v>598</v>
      </c>
      <c r="T454" s="370"/>
      <c r="U454" s="52"/>
    </row>
    <row r="455" customFormat="false" ht="15" hidden="false" customHeight="false" outlineLevel="0" collapsed="false">
      <c r="A455" s="371" t="n">
        <v>45090</v>
      </c>
      <c r="B455" s="372" t="s">
        <v>23</v>
      </c>
      <c r="C455" s="372"/>
      <c r="D455" s="372"/>
      <c r="E455" s="373"/>
      <c r="F455" s="373"/>
      <c r="G455" s="9" t="n">
        <f aca="false">G454+E455-F455</f>
        <v>11894.57</v>
      </c>
      <c r="H455" s="52"/>
      <c r="I455" s="52"/>
      <c r="J455" s="62"/>
      <c r="K455" s="52"/>
      <c r="L455" s="62"/>
      <c r="M455" s="364" t="n">
        <v>45090</v>
      </c>
      <c r="N455" s="365" t="s">
        <v>32</v>
      </c>
      <c r="O455" s="365" t="n">
        <v>226</v>
      </c>
      <c r="P455" s="366" t="s">
        <v>65</v>
      </c>
      <c r="Q455" s="366" t="s">
        <v>599</v>
      </c>
      <c r="R455" s="88" t="s">
        <v>600</v>
      </c>
      <c r="S455" s="88" t="s">
        <v>601</v>
      </c>
      <c r="T455" s="370"/>
      <c r="U455" s="52"/>
    </row>
    <row r="456" customFormat="false" ht="15" hidden="false" customHeight="false" outlineLevel="0" collapsed="false">
      <c r="A456" s="371" t="n">
        <v>45090</v>
      </c>
      <c r="B456" s="372" t="s">
        <v>23</v>
      </c>
      <c r="C456" s="372"/>
      <c r="D456" s="372"/>
      <c r="E456" s="373"/>
      <c r="F456" s="373"/>
      <c r="G456" s="9" t="n">
        <f aca="false">G455+E456-F456</f>
        <v>11894.57</v>
      </c>
      <c r="H456" s="52"/>
      <c r="I456" s="52"/>
      <c r="J456" s="62"/>
      <c r="K456" s="52"/>
      <c r="L456" s="62"/>
      <c r="M456" s="364" t="n">
        <v>45090</v>
      </c>
      <c r="N456" s="365" t="s">
        <v>42</v>
      </c>
      <c r="O456" s="365" t="n">
        <v>1314</v>
      </c>
      <c r="P456" s="366" t="s">
        <v>602</v>
      </c>
      <c r="Q456" s="366" t="s">
        <v>65</v>
      </c>
      <c r="R456" s="88" t="s">
        <v>603</v>
      </c>
      <c r="S456" s="88" t="s">
        <v>604</v>
      </c>
      <c r="T456" s="370"/>
      <c r="U456" s="52"/>
    </row>
    <row r="457" customFormat="false" ht="15" hidden="false" customHeight="false" outlineLevel="0" collapsed="false">
      <c r="A457" s="371" t="n">
        <v>45090</v>
      </c>
      <c r="B457" s="372" t="s">
        <v>30</v>
      </c>
      <c r="C457" s="372"/>
      <c r="D457" s="372"/>
      <c r="E457" s="373"/>
      <c r="F457" s="373"/>
      <c r="G457" s="9" t="n">
        <f aca="false">G456+E457-F457</f>
        <v>11894.57</v>
      </c>
      <c r="H457" s="52"/>
      <c r="I457" s="52"/>
      <c r="J457" s="62"/>
      <c r="K457" s="52"/>
      <c r="L457" s="62"/>
      <c r="M457" s="364" t="n">
        <v>45090</v>
      </c>
      <c r="N457" s="365" t="s">
        <v>38</v>
      </c>
      <c r="O457" s="365" t="n">
        <v>0</v>
      </c>
      <c r="P457" s="366" t="s">
        <v>605</v>
      </c>
      <c r="Q457" s="366" t="s">
        <v>65</v>
      </c>
      <c r="R457" s="88" t="s">
        <v>606</v>
      </c>
      <c r="S457" s="88" t="s">
        <v>607</v>
      </c>
      <c r="T457" s="370"/>
      <c r="U457" s="52"/>
    </row>
    <row r="458" customFormat="false" ht="15" hidden="false" customHeight="false" outlineLevel="0" collapsed="false">
      <c r="A458" s="359" t="n">
        <v>45090</v>
      </c>
      <c r="B458" s="284" t="s">
        <v>30</v>
      </c>
      <c r="C458" s="284"/>
      <c r="D458" s="285"/>
      <c r="E458" s="285"/>
      <c r="F458" s="285"/>
      <c r="G458" s="9" t="n">
        <f aca="false">G457+E458-F458</f>
        <v>11894.57</v>
      </c>
      <c r="H458" s="52"/>
      <c r="I458" s="52"/>
      <c r="J458" s="62"/>
      <c r="K458" s="52"/>
      <c r="L458" s="62"/>
      <c r="M458" s="364" t="n">
        <v>45090</v>
      </c>
      <c r="N458" s="365" t="s">
        <v>25</v>
      </c>
      <c r="O458" s="365" t="n">
        <v>282</v>
      </c>
      <c r="P458" s="366" t="s">
        <v>109</v>
      </c>
      <c r="Q458" s="366" t="s">
        <v>65</v>
      </c>
      <c r="R458" s="88" t="s">
        <v>608</v>
      </c>
      <c r="S458" s="88" t="s">
        <v>609</v>
      </c>
      <c r="T458" s="135"/>
      <c r="U458" s="52"/>
    </row>
    <row r="459" customFormat="false" ht="15" hidden="false" customHeight="false" outlineLevel="0" collapsed="false">
      <c r="A459" s="374" t="n">
        <v>45091</v>
      </c>
      <c r="B459" s="284" t="s">
        <v>30</v>
      </c>
      <c r="C459" s="284"/>
      <c r="D459" s="285"/>
      <c r="E459" s="285"/>
      <c r="F459" s="285"/>
      <c r="G459" s="9" t="n">
        <f aca="false">G458+E459-F459</f>
        <v>11894.57</v>
      </c>
      <c r="H459" s="52"/>
      <c r="I459" s="52"/>
      <c r="J459" s="62"/>
      <c r="K459" s="52"/>
      <c r="L459" s="62"/>
      <c r="M459" s="364" t="n">
        <v>45090</v>
      </c>
      <c r="N459" s="365" t="s">
        <v>32</v>
      </c>
      <c r="O459" s="365" t="n">
        <v>226</v>
      </c>
      <c r="P459" s="366" t="s">
        <v>65</v>
      </c>
      <c r="Q459" s="366" t="s">
        <v>610</v>
      </c>
      <c r="R459" s="88" t="s">
        <v>611</v>
      </c>
      <c r="S459" s="88" t="s">
        <v>612</v>
      </c>
      <c r="T459" s="370"/>
      <c r="U459" s="52"/>
    </row>
    <row r="460" customFormat="false" ht="15" hidden="false" customHeight="false" outlineLevel="0" collapsed="false">
      <c r="A460" s="375" t="n">
        <v>45091</v>
      </c>
      <c r="B460" s="376" t="s">
        <v>30</v>
      </c>
      <c r="C460" s="376"/>
      <c r="D460" s="377"/>
      <c r="E460" s="377"/>
      <c r="F460" s="377"/>
      <c r="G460" s="9" t="n">
        <f aca="false">G459+E460-F460</f>
        <v>11894.57</v>
      </c>
      <c r="H460" s="52"/>
      <c r="I460" s="52"/>
      <c r="J460" s="62"/>
      <c r="K460" s="52"/>
      <c r="L460" s="62"/>
      <c r="M460" s="364" t="n">
        <v>45090</v>
      </c>
      <c r="N460" s="365" t="s">
        <v>32</v>
      </c>
      <c r="O460" s="365" t="n">
        <v>230</v>
      </c>
      <c r="P460" s="366" t="s">
        <v>65</v>
      </c>
      <c r="Q460" s="366" t="s">
        <v>179</v>
      </c>
      <c r="R460" s="88" t="s">
        <v>613</v>
      </c>
      <c r="S460" s="88" t="s">
        <v>613</v>
      </c>
      <c r="T460" s="370"/>
      <c r="U460" s="52"/>
    </row>
    <row r="461" customFormat="false" ht="15" hidden="false" customHeight="false" outlineLevel="0" collapsed="false">
      <c r="A461" s="375" t="n">
        <v>45091</v>
      </c>
      <c r="B461" s="376" t="s">
        <v>23</v>
      </c>
      <c r="C461" s="376"/>
      <c r="D461" s="377"/>
      <c r="E461" s="377"/>
      <c r="F461" s="377"/>
      <c r="G461" s="9" t="n">
        <f aca="false">G460+E461-F461</f>
        <v>11894.57</v>
      </c>
      <c r="H461" s="52"/>
      <c r="I461" s="52"/>
      <c r="J461" s="62"/>
      <c r="K461" s="52"/>
      <c r="L461" s="62"/>
      <c r="M461" s="364" t="n">
        <v>45091</v>
      </c>
      <c r="N461" s="365" t="s">
        <v>32</v>
      </c>
      <c r="O461" s="365" t="n">
        <v>230</v>
      </c>
      <c r="P461" s="366" t="s">
        <v>65</v>
      </c>
      <c r="Q461" s="366" t="s">
        <v>614</v>
      </c>
      <c r="R461" s="88" t="s">
        <v>615</v>
      </c>
      <c r="S461" s="88" t="s">
        <v>615</v>
      </c>
      <c r="T461" s="370"/>
      <c r="U461" s="52"/>
    </row>
    <row r="462" customFormat="false" ht="15" hidden="false" customHeight="false" outlineLevel="0" collapsed="false">
      <c r="A462" s="378" t="n">
        <v>45091</v>
      </c>
      <c r="B462" s="252" t="s">
        <v>23</v>
      </c>
      <c r="C462" s="252"/>
      <c r="D462" s="253"/>
      <c r="E462" s="253"/>
      <c r="F462" s="253"/>
      <c r="G462" s="9" t="n">
        <f aca="false">G461+E462-F462</f>
        <v>11894.57</v>
      </c>
      <c r="H462" s="52"/>
      <c r="I462" s="52"/>
      <c r="J462" s="62"/>
      <c r="K462" s="52"/>
      <c r="L462" s="62"/>
      <c r="M462" s="364" t="n">
        <v>45091</v>
      </c>
      <c r="N462" s="365" t="s">
        <v>32</v>
      </c>
      <c r="O462" s="365" t="n">
        <v>230</v>
      </c>
      <c r="P462" s="366" t="s">
        <v>65</v>
      </c>
      <c r="Q462" s="366" t="s">
        <v>616</v>
      </c>
      <c r="R462" s="88" t="s">
        <v>617</v>
      </c>
      <c r="S462" s="88" t="s">
        <v>617</v>
      </c>
      <c r="T462" s="135"/>
      <c r="U462" s="52"/>
    </row>
    <row r="463" customFormat="false" ht="15" hidden="false" customHeight="false" outlineLevel="0" collapsed="false">
      <c r="A463" s="378" t="n">
        <v>45091</v>
      </c>
      <c r="B463" s="252" t="s">
        <v>23</v>
      </c>
      <c r="C463" s="252"/>
      <c r="D463" s="253"/>
      <c r="E463" s="253"/>
      <c r="F463" s="253"/>
      <c r="G463" s="9" t="n">
        <f aca="false">G462+E463-F463</f>
        <v>11894.57</v>
      </c>
      <c r="H463" s="52"/>
      <c r="I463" s="52"/>
      <c r="J463" s="52"/>
      <c r="K463" s="52"/>
      <c r="L463" s="62"/>
      <c r="M463" s="379" t="n">
        <v>45091</v>
      </c>
      <c r="N463" s="380" t="s">
        <v>42</v>
      </c>
      <c r="O463" s="380" t="n">
        <v>1317</v>
      </c>
      <c r="P463" s="381" t="s">
        <v>214</v>
      </c>
      <c r="Q463" s="381" t="s">
        <v>65</v>
      </c>
      <c r="R463" s="294" t="s">
        <v>618</v>
      </c>
      <c r="S463" s="294" t="s">
        <v>618</v>
      </c>
      <c r="T463" s="259"/>
      <c r="U463" s="52"/>
    </row>
    <row r="464" customFormat="false" ht="15" hidden="false" customHeight="false" outlineLevel="0" collapsed="false">
      <c r="A464" s="378" t="n">
        <v>45091</v>
      </c>
      <c r="B464" s="252" t="s">
        <v>23</v>
      </c>
      <c r="C464" s="252"/>
      <c r="D464" s="253"/>
      <c r="E464" s="253"/>
      <c r="F464" s="253"/>
      <c r="G464" s="9" t="n">
        <f aca="false">G463+E464-F464</f>
        <v>11894.57</v>
      </c>
      <c r="H464" s="52"/>
      <c r="I464" s="52"/>
      <c r="J464" s="62"/>
      <c r="K464" s="52"/>
      <c r="L464" s="62"/>
      <c r="M464" s="379" t="n">
        <v>45091</v>
      </c>
      <c r="N464" s="380" t="s">
        <v>42</v>
      </c>
      <c r="O464" s="380" t="n">
        <v>1319</v>
      </c>
      <c r="P464" s="381" t="s">
        <v>214</v>
      </c>
      <c r="Q464" s="381" t="s">
        <v>65</v>
      </c>
      <c r="R464" s="294" t="s">
        <v>619</v>
      </c>
      <c r="S464" s="294" t="s">
        <v>619</v>
      </c>
      <c r="T464" s="259"/>
      <c r="U464" s="52"/>
    </row>
    <row r="465" customFormat="false" ht="15" hidden="false" customHeight="false" outlineLevel="0" collapsed="false">
      <c r="A465" s="382" t="n">
        <v>45092</v>
      </c>
      <c r="B465" s="383" t="s">
        <v>23</v>
      </c>
      <c r="C465" s="383"/>
      <c r="D465" s="384"/>
      <c r="E465" s="384"/>
      <c r="F465" s="384"/>
      <c r="G465" s="9" t="n">
        <f aca="false">G464+E465-F465</f>
        <v>11894.57</v>
      </c>
      <c r="H465" s="52"/>
      <c r="I465" s="52"/>
      <c r="J465" s="62"/>
      <c r="K465" s="52"/>
      <c r="L465" s="52"/>
      <c r="M465" s="379" t="n">
        <v>45092</v>
      </c>
      <c r="N465" s="380" t="s">
        <v>81</v>
      </c>
      <c r="O465" s="380" t="n">
        <v>1311</v>
      </c>
      <c r="P465" s="381" t="s">
        <v>214</v>
      </c>
      <c r="Q465" s="381" t="s">
        <v>65</v>
      </c>
      <c r="R465" s="294" t="s">
        <v>620</v>
      </c>
      <c r="S465" s="294" t="s">
        <v>620</v>
      </c>
      <c r="T465" s="259"/>
      <c r="U465" s="52"/>
    </row>
    <row r="466" customFormat="false" ht="15" hidden="false" customHeight="false" outlineLevel="0" collapsed="false">
      <c r="A466" s="385" t="n">
        <v>45092</v>
      </c>
      <c r="B466" s="354" t="s">
        <v>23</v>
      </c>
      <c r="C466" s="354"/>
      <c r="D466" s="355"/>
      <c r="E466" s="355"/>
      <c r="F466" s="355"/>
      <c r="G466" s="9" t="n">
        <f aca="false">G465+E466-F466</f>
        <v>11894.57</v>
      </c>
      <c r="H466" s="52"/>
      <c r="I466" s="52"/>
      <c r="J466" s="62"/>
      <c r="K466" s="52"/>
      <c r="L466" s="62"/>
      <c r="M466" s="379" t="n">
        <v>45092</v>
      </c>
      <c r="N466" s="380" t="s">
        <v>81</v>
      </c>
      <c r="O466" s="380" t="n">
        <v>1318</v>
      </c>
      <c r="P466" s="381" t="s">
        <v>621</v>
      </c>
      <c r="Q466" s="381" t="s">
        <v>65</v>
      </c>
      <c r="R466" s="294" t="s">
        <v>622</v>
      </c>
      <c r="S466" s="294" t="s">
        <v>622</v>
      </c>
      <c r="T466" s="259"/>
      <c r="U466" s="52"/>
    </row>
    <row r="467" customFormat="false" ht="15" hidden="false" customHeight="false" outlineLevel="0" collapsed="false">
      <c r="A467" s="254" t="n">
        <v>45092</v>
      </c>
      <c r="B467" s="252" t="s">
        <v>23</v>
      </c>
      <c r="C467" s="252"/>
      <c r="D467" s="253"/>
      <c r="E467" s="253"/>
      <c r="F467" s="253"/>
      <c r="G467" s="9" t="n">
        <f aca="false">G466+E467-F467</f>
        <v>11894.57</v>
      </c>
      <c r="H467" s="52"/>
      <c r="I467" s="52"/>
      <c r="J467" s="62"/>
      <c r="K467" s="52"/>
      <c r="L467" s="62"/>
      <c r="M467" s="379" t="n">
        <v>45092</v>
      </c>
      <c r="N467" s="380" t="s">
        <v>42</v>
      </c>
      <c r="O467" s="380" t="n">
        <v>1324</v>
      </c>
      <c r="P467" s="381" t="s">
        <v>623</v>
      </c>
      <c r="Q467" s="381" t="s">
        <v>65</v>
      </c>
      <c r="R467" s="294" t="s">
        <v>624</v>
      </c>
      <c r="S467" s="294" t="s">
        <v>624</v>
      </c>
      <c r="T467" s="331"/>
      <c r="U467" s="52"/>
    </row>
    <row r="468" customFormat="false" ht="15" hidden="false" customHeight="false" outlineLevel="0" collapsed="false">
      <c r="A468" s="254" t="n">
        <v>45092</v>
      </c>
      <c r="B468" s="252" t="s">
        <v>23</v>
      </c>
      <c r="C468" s="252"/>
      <c r="D468" s="253"/>
      <c r="E468" s="253"/>
      <c r="F468" s="253"/>
      <c r="G468" s="9" t="n">
        <f aca="false">G467+E468-F468</f>
        <v>11894.57</v>
      </c>
      <c r="H468" s="52"/>
      <c r="I468" s="52"/>
      <c r="J468" s="62"/>
      <c r="K468" s="52"/>
      <c r="L468" s="62"/>
      <c r="M468" s="379" t="n">
        <v>45092</v>
      </c>
      <c r="N468" s="380" t="s">
        <v>42</v>
      </c>
      <c r="O468" s="380" t="n">
        <v>1323</v>
      </c>
      <c r="P468" s="381" t="s">
        <v>146</v>
      </c>
      <c r="Q468" s="381" t="s">
        <v>65</v>
      </c>
      <c r="R468" s="294" t="s">
        <v>625</v>
      </c>
      <c r="S468" s="294" t="s">
        <v>625</v>
      </c>
      <c r="T468" s="259"/>
      <c r="U468" s="52"/>
    </row>
    <row r="469" customFormat="false" ht="15" hidden="false" customHeight="false" outlineLevel="0" collapsed="false">
      <c r="A469" s="382" t="n">
        <v>45061</v>
      </c>
      <c r="B469" s="383" t="s">
        <v>23</v>
      </c>
      <c r="C469" s="383"/>
      <c r="D469" s="384"/>
      <c r="E469" s="384"/>
      <c r="F469" s="384"/>
      <c r="G469" s="9" t="n">
        <f aca="false">G468+E469-F469</f>
        <v>11894.57</v>
      </c>
      <c r="H469" s="52"/>
      <c r="I469" s="52"/>
      <c r="J469" s="62"/>
      <c r="K469" s="52"/>
      <c r="L469" s="62"/>
      <c r="M469" s="379" t="n">
        <v>45092</v>
      </c>
      <c r="N469" s="380" t="s">
        <v>32</v>
      </c>
      <c r="O469" s="380" t="n">
        <v>230</v>
      </c>
      <c r="P469" s="381" t="s">
        <v>65</v>
      </c>
      <c r="Q469" s="381" t="s">
        <v>626</v>
      </c>
      <c r="R469" s="294" t="s">
        <v>627</v>
      </c>
      <c r="S469" s="294" t="s">
        <v>627</v>
      </c>
      <c r="T469" s="259"/>
      <c r="U469" s="52"/>
    </row>
    <row r="470" customFormat="false" ht="15" hidden="false" customHeight="false" outlineLevel="0" collapsed="false">
      <c r="A470" s="385" t="n">
        <v>45092</v>
      </c>
      <c r="B470" s="354" t="s">
        <v>23</v>
      </c>
      <c r="C470" s="354"/>
      <c r="D470" s="355"/>
      <c r="E470" s="355"/>
      <c r="F470" s="355"/>
      <c r="G470" s="9" t="n">
        <f aca="false">G469+E470-F470</f>
        <v>11894.57</v>
      </c>
      <c r="H470" s="52"/>
      <c r="I470" s="52"/>
      <c r="J470" s="62"/>
      <c r="K470" s="52"/>
      <c r="L470" s="62"/>
      <c r="M470" s="379" t="n">
        <v>45092</v>
      </c>
      <c r="N470" s="380" t="s">
        <v>32</v>
      </c>
      <c r="O470" s="380" t="n">
        <v>230</v>
      </c>
      <c r="P470" s="381" t="s">
        <v>65</v>
      </c>
      <c r="Q470" s="381" t="s">
        <v>281</v>
      </c>
      <c r="R470" s="294" t="s">
        <v>628</v>
      </c>
      <c r="S470" s="294" t="s">
        <v>628</v>
      </c>
      <c r="T470" s="52"/>
      <c r="U470" s="52"/>
    </row>
    <row r="471" customFormat="false" ht="15" hidden="false" customHeight="false" outlineLevel="0" collapsed="false">
      <c r="A471" s="254" t="n">
        <v>45092</v>
      </c>
      <c r="B471" s="252" t="s">
        <v>30</v>
      </c>
      <c r="C471" s="252"/>
      <c r="D471" s="253"/>
      <c r="E471" s="253"/>
      <c r="F471" s="253"/>
      <c r="G471" s="9" t="n">
        <f aca="false">G470+E471-F471</f>
        <v>11894.57</v>
      </c>
      <c r="H471" s="52"/>
      <c r="I471" s="52"/>
      <c r="J471" s="62"/>
      <c r="K471" s="52"/>
      <c r="L471" s="62"/>
      <c r="M471" s="386" t="n">
        <v>45092</v>
      </c>
      <c r="N471" s="387" t="s">
        <v>32</v>
      </c>
      <c r="O471" s="387" t="n">
        <v>362</v>
      </c>
      <c r="P471" s="388" t="s">
        <v>65</v>
      </c>
      <c r="Q471" s="388" t="s">
        <v>629</v>
      </c>
      <c r="R471" s="294" t="s">
        <v>630</v>
      </c>
      <c r="S471" s="294" t="s">
        <v>630</v>
      </c>
      <c r="T471" s="259"/>
      <c r="U471" s="52"/>
    </row>
    <row r="472" customFormat="false" ht="15" hidden="false" customHeight="false" outlineLevel="0" collapsed="false">
      <c r="A472" s="254" t="n">
        <v>45092</v>
      </c>
      <c r="B472" s="252" t="s">
        <v>30</v>
      </c>
      <c r="C472" s="252"/>
      <c r="D472" s="253"/>
      <c r="E472" s="253"/>
      <c r="F472" s="253"/>
      <c r="G472" s="9" t="n">
        <f aca="false">G471+E472-F472</f>
        <v>11894.57</v>
      </c>
      <c r="H472" s="52"/>
      <c r="I472" s="52"/>
      <c r="J472" s="62"/>
      <c r="K472" s="52"/>
      <c r="L472" s="62"/>
      <c r="M472" s="386" t="n">
        <v>45093</v>
      </c>
      <c r="N472" s="387" t="s">
        <v>81</v>
      </c>
      <c r="O472" s="387" t="n">
        <v>1321</v>
      </c>
      <c r="P472" s="388" t="s">
        <v>631</v>
      </c>
      <c r="Q472" s="388" t="s">
        <v>65</v>
      </c>
      <c r="R472" s="294" t="s">
        <v>632</v>
      </c>
      <c r="S472" s="294" t="s">
        <v>632</v>
      </c>
      <c r="T472" s="259"/>
      <c r="U472" s="52"/>
    </row>
    <row r="473" customFormat="false" ht="15" hidden="false" customHeight="false" outlineLevel="0" collapsed="false">
      <c r="A473" s="382" t="n">
        <v>45092</v>
      </c>
      <c r="B473" s="383" t="s">
        <v>30</v>
      </c>
      <c r="C473" s="383"/>
      <c r="D473" s="384"/>
      <c r="E473" s="384"/>
      <c r="F473" s="384"/>
      <c r="G473" s="9" t="n">
        <f aca="false">G472+E473-F473</f>
        <v>11894.57</v>
      </c>
      <c r="H473" s="52"/>
      <c r="I473" s="52"/>
      <c r="J473" s="62"/>
      <c r="K473" s="52"/>
      <c r="L473" s="62"/>
      <c r="M473" s="386" t="n">
        <v>45093</v>
      </c>
      <c r="N473" s="387" t="s">
        <v>42</v>
      </c>
      <c r="O473" s="387" t="n">
        <v>1325</v>
      </c>
      <c r="P473" s="388" t="s">
        <v>64</v>
      </c>
      <c r="Q473" s="388" t="s">
        <v>65</v>
      </c>
      <c r="R473" s="294" t="s">
        <v>633</v>
      </c>
      <c r="S473" s="294" t="s">
        <v>633</v>
      </c>
      <c r="T473" s="331"/>
      <c r="U473" s="52"/>
    </row>
    <row r="474" customFormat="false" ht="15" hidden="false" customHeight="false" outlineLevel="0" collapsed="false">
      <c r="A474" s="382" t="n">
        <v>45093</v>
      </c>
      <c r="B474" s="383" t="s">
        <v>23</v>
      </c>
      <c r="C474" s="383"/>
      <c r="D474" s="383"/>
      <c r="E474" s="384"/>
      <c r="F474" s="384"/>
      <c r="G474" s="9" t="n">
        <f aca="false">G473+E474-F474</f>
        <v>11894.57</v>
      </c>
      <c r="H474" s="52"/>
      <c r="I474" s="52"/>
      <c r="J474" s="62"/>
      <c r="K474" s="52"/>
      <c r="L474" s="62"/>
      <c r="M474" s="389" t="n">
        <v>45093</v>
      </c>
      <c r="N474" s="390" t="s">
        <v>42</v>
      </c>
      <c r="O474" s="390" t="n">
        <v>1327</v>
      </c>
      <c r="P474" s="391" t="s">
        <v>116</v>
      </c>
      <c r="Q474" s="391" t="s">
        <v>65</v>
      </c>
      <c r="R474" s="392" t="s">
        <v>634</v>
      </c>
      <c r="S474" s="392" t="s">
        <v>634</v>
      </c>
      <c r="T474" s="52"/>
      <c r="U474" s="52"/>
    </row>
    <row r="475" customFormat="false" ht="15" hidden="false" customHeight="false" outlineLevel="0" collapsed="false">
      <c r="A475" s="385" t="n">
        <v>45093</v>
      </c>
      <c r="B475" s="354" t="s">
        <v>30</v>
      </c>
      <c r="C475" s="354"/>
      <c r="D475" s="354"/>
      <c r="E475" s="355"/>
      <c r="F475" s="355"/>
      <c r="G475" s="9" t="n">
        <f aca="false">G474+E475-F475</f>
        <v>11894.57</v>
      </c>
      <c r="H475" s="52"/>
      <c r="I475" s="52"/>
      <c r="J475" s="52"/>
      <c r="K475" s="52"/>
      <c r="L475" s="62"/>
      <c r="M475" s="393" t="n">
        <v>45093</v>
      </c>
      <c r="N475" s="394" t="s">
        <v>32</v>
      </c>
      <c r="O475" s="394" t="n">
        <v>226</v>
      </c>
      <c r="P475" s="395" t="s">
        <v>65</v>
      </c>
      <c r="Q475" s="395" t="s">
        <v>635</v>
      </c>
      <c r="R475" s="258" t="s">
        <v>636</v>
      </c>
      <c r="S475" s="258" t="s">
        <v>636</v>
      </c>
      <c r="T475" s="273"/>
    </row>
    <row r="476" customFormat="false" ht="15" hidden="false" customHeight="false" outlineLevel="0" collapsed="false">
      <c r="A476" s="385" t="n">
        <v>45096</v>
      </c>
      <c r="B476" s="354" t="s">
        <v>23</v>
      </c>
      <c r="C476" s="354"/>
      <c r="D476" s="354"/>
      <c r="E476" s="355"/>
      <c r="F476" s="355"/>
      <c r="G476" s="9" t="n">
        <f aca="false">G475+E476-F476</f>
        <v>11894.57</v>
      </c>
      <c r="H476" s="52"/>
      <c r="I476" s="52"/>
      <c r="J476" s="52"/>
      <c r="K476" s="52"/>
      <c r="L476" s="62"/>
      <c r="M476" s="393" t="n">
        <v>45096</v>
      </c>
      <c r="N476" s="394" t="s">
        <v>81</v>
      </c>
      <c r="O476" s="394" t="n">
        <v>1313</v>
      </c>
      <c r="P476" s="395" t="s">
        <v>202</v>
      </c>
      <c r="Q476" s="395" t="s">
        <v>65</v>
      </c>
      <c r="R476" s="258" t="s">
        <v>637</v>
      </c>
      <c r="S476" s="258" t="s">
        <v>637</v>
      </c>
      <c r="T476" s="273"/>
      <c r="U476" s="52"/>
    </row>
    <row r="477" customFormat="false" ht="15" hidden="false" customHeight="false" outlineLevel="0" collapsed="false">
      <c r="A477" s="385" t="n">
        <v>45096</v>
      </c>
      <c r="B477" s="354" t="s">
        <v>30</v>
      </c>
      <c r="C477" s="354"/>
      <c r="D477" s="354"/>
      <c r="E477" s="355"/>
      <c r="F477" s="355"/>
      <c r="G477" s="9" t="n">
        <f aca="false">G476+E477-F477</f>
        <v>11894.57</v>
      </c>
      <c r="H477" s="52"/>
      <c r="I477" s="52"/>
      <c r="J477" s="52"/>
      <c r="K477" s="52"/>
      <c r="L477" s="52"/>
      <c r="M477" s="393" t="n">
        <v>45096</v>
      </c>
      <c r="N477" s="394" t="s">
        <v>81</v>
      </c>
      <c r="O477" s="394" t="n">
        <v>1322</v>
      </c>
      <c r="P477" s="395" t="s">
        <v>254</v>
      </c>
      <c r="Q477" s="395" t="s">
        <v>65</v>
      </c>
      <c r="R477" s="258" t="s">
        <v>638</v>
      </c>
      <c r="S477" s="258" t="s">
        <v>638</v>
      </c>
      <c r="T477" s="273"/>
      <c r="U477" s="52"/>
    </row>
    <row r="478" customFormat="false" ht="15" hidden="false" customHeight="false" outlineLevel="0" collapsed="false">
      <c r="A478" s="385" t="n">
        <v>45096</v>
      </c>
      <c r="B478" s="354" t="s">
        <v>30</v>
      </c>
      <c r="C478" s="354"/>
      <c r="D478" s="354"/>
      <c r="E478" s="355"/>
      <c r="F478" s="355"/>
      <c r="G478" s="9" t="n">
        <f aca="false">G477+E478-F478</f>
        <v>11894.57</v>
      </c>
      <c r="H478" s="52"/>
      <c r="I478" s="52"/>
      <c r="J478" s="52"/>
      <c r="K478" s="52"/>
      <c r="L478" s="52"/>
      <c r="M478" s="393" t="n">
        <v>45096</v>
      </c>
      <c r="N478" s="394" t="s">
        <v>42</v>
      </c>
      <c r="O478" s="394" t="n">
        <v>1326</v>
      </c>
      <c r="P478" s="395" t="s">
        <v>281</v>
      </c>
      <c r="Q478" s="395" t="s">
        <v>65</v>
      </c>
      <c r="R478" s="258" t="s">
        <v>639</v>
      </c>
      <c r="S478" s="258" t="s">
        <v>639</v>
      </c>
      <c r="T478" s="273"/>
      <c r="U478" s="52"/>
    </row>
    <row r="479" customFormat="false" ht="15" hidden="false" customHeight="false" outlineLevel="0" collapsed="false">
      <c r="A479" s="254" t="n">
        <v>45097</v>
      </c>
      <c r="B479" s="252" t="s">
        <v>23</v>
      </c>
      <c r="C479" s="252"/>
      <c r="D479" s="252"/>
      <c r="E479" s="253"/>
      <c r="F479" s="253"/>
      <c r="G479" s="9" t="n">
        <f aca="false">G478+E479-F479</f>
        <v>11894.57</v>
      </c>
      <c r="H479" s="52"/>
      <c r="I479" s="52"/>
      <c r="J479" s="52"/>
      <c r="K479" s="52"/>
      <c r="L479" s="52"/>
      <c r="M479" s="393" t="n">
        <v>45096</v>
      </c>
      <c r="N479" s="394" t="s">
        <v>42</v>
      </c>
      <c r="O479" s="394" t="n">
        <v>1328</v>
      </c>
      <c r="P479" s="395" t="s">
        <v>349</v>
      </c>
      <c r="Q479" s="395" t="s">
        <v>65</v>
      </c>
      <c r="R479" s="258" t="s">
        <v>640</v>
      </c>
      <c r="S479" s="258" t="s">
        <v>640</v>
      </c>
      <c r="T479" s="273"/>
      <c r="U479" s="52"/>
    </row>
    <row r="480" customFormat="false" ht="15" hidden="false" customHeight="false" outlineLevel="0" collapsed="false">
      <c r="A480" s="254" t="n">
        <v>45097</v>
      </c>
      <c r="B480" s="252" t="s">
        <v>23</v>
      </c>
      <c r="C480" s="252"/>
      <c r="D480" s="252"/>
      <c r="E480" s="253"/>
      <c r="F480" s="253"/>
      <c r="G480" s="9" t="n">
        <f aca="false">G479+E480-F480</f>
        <v>11894.57</v>
      </c>
      <c r="H480" s="52"/>
      <c r="I480" s="52"/>
      <c r="J480" s="52"/>
      <c r="K480" s="52"/>
      <c r="L480" s="52"/>
      <c r="M480" s="393" t="n">
        <v>45096</v>
      </c>
      <c r="N480" s="394" t="s">
        <v>32</v>
      </c>
      <c r="O480" s="394" t="n">
        <v>226</v>
      </c>
      <c r="P480" s="395" t="s">
        <v>65</v>
      </c>
      <c r="Q480" s="395" t="s">
        <v>459</v>
      </c>
      <c r="R480" s="258" t="s">
        <v>641</v>
      </c>
      <c r="S480" s="258" t="s">
        <v>641</v>
      </c>
      <c r="T480" s="273"/>
      <c r="U480" s="52"/>
    </row>
    <row r="481" customFormat="false" ht="15" hidden="false" customHeight="false" outlineLevel="0" collapsed="false">
      <c r="A481" s="396" t="n">
        <v>45097</v>
      </c>
      <c r="B481" s="376" t="s">
        <v>23</v>
      </c>
      <c r="C481" s="376"/>
      <c r="D481" s="376"/>
      <c r="E481" s="377"/>
      <c r="F481" s="377"/>
      <c r="G481" s="9" t="n">
        <f aca="false">G480+E481-F481</f>
        <v>11894.57</v>
      </c>
      <c r="H481" s="52"/>
      <c r="I481" s="52"/>
      <c r="J481" s="52"/>
      <c r="K481" s="52"/>
      <c r="L481" s="52"/>
      <c r="M481" s="393" t="n">
        <v>45096</v>
      </c>
      <c r="N481" s="394" t="s">
        <v>32</v>
      </c>
      <c r="O481" s="394" t="n">
        <v>226</v>
      </c>
      <c r="P481" s="395" t="s">
        <v>65</v>
      </c>
      <c r="Q481" s="395" t="s">
        <v>642</v>
      </c>
      <c r="R481" s="258" t="s">
        <v>643</v>
      </c>
      <c r="S481" s="258" t="s">
        <v>643</v>
      </c>
      <c r="T481" s="273"/>
      <c r="U481" s="52"/>
    </row>
    <row r="482" customFormat="false" ht="15" hidden="false" customHeight="false" outlineLevel="0" collapsed="false">
      <c r="A482" s="254" t="n">
        <v>45097</v>
      </c>
      <c r="B482" s="252" t="s">
        <v>23</v>
      </c>
      <c r="C482" s="252"/>
      <c r="D482" s="252"/>
      <c r="E482" s="253"/>
      <c r="F482" s="253"/>
      <c r="G482" s="9" t="n">
        <f aca="false">G481+E482-F482</f>
        <v>11894.57</v>
      </c>
      <c r="H482" s="52"/>
      <c r="I482" s="52"/>
      <c r="J482" s="52"/>
      <c r="K482" s="52"/>
      <c r="L482" s="52"/>
      <c r="M482" s="255" t="n">
        <v>45097</v>
      </c>
      <c r="N482" s="256" t="s">
        <v>51</v>
      </c>
      <c r="O482" s="256" t="n">
        <v>0</v>
      </c>
      <c r="P482" s="257" t="s">
        <v>65</v>
      </c>
      <c r="Q482" s="257" t="s">
        <v>644</v>
      </c>
      <c r="R482" s="258" t="s">
        <v>645</v>
      </c>
      <c r="S482" s="258" t="s">
        <v>645</v>
      </c>
      <c r="T482" s="397"/>
      <c r="U482" s="52"/>
    </row>
    <row r="483" customFormat="false" ht="15" hidden="false" customHeight="false" outlineLevel="0" collapsed="false">
      <c r="A483" s="254" t="n">
        <v>45097</v>
      </c>
      <c r="B483" s="252" t="s">
        <v>30</v>
      </c>
      <c r="C483" s="252"/>
      <c r="D483" s="252"/>
      <c r="E483" s="253"/>
      <c r="F483" s="253"/>
      <c r="G483" s="9" t="n">
        <f aca="false">G482+E483-F483</f>
        <v>11894.57</v>
      </c>
      <c r="H483" s="52"/>
      <c r="I483" s="52"/>
      <c r="J483" s="52"/>
      <c r="K483" s="52"/>
      <c r="L483" s="52"/>
      <c r="M483" s="255" t="n">
        <v>45097</v>
      </c>
      <c r="N483" s="256" t="s">
        <v>42</v>
      </c>
      <c r="O483" s="256" t="n">
        <v>1329</v>
      </c>
      <c r="P483" s="257" t="s">
        <v>112</v>
      </c>
      <c r="Q483" s="257" t="s">
        <v>65</v>
      </c>
      <c r="R483" s="258" t="s">
        <v>646</v>
      </c>
      <c r="S483" s="258" t="s">
        <v>646</v>
      </c>
      <c r="T483" s="397"/>
      <c r="U483" s="52"/>
    </row>
    <row r="484" customFormat="false" ht="15" hidden="false" customHeight="false" outlineLevel="0" collapsed="false">
      <c r="A484" s="254" t="n">
        <v>45097</v>
      </c>
      <c r="B484" s="252" t="s">
        <v>30</v>
      </c>
      <c r="C484" s="252"/>
      <c r="D484" s="252"/>
      <c r="E484" s="253"/>
      <c r="F484" s="253"/>
      <c r="G484" s="9" t="n">
        <f aca="false">G483+E484-F484</f>
        <v>11894.57</v>
      </c>
      <c r="H484" s="52"/>
      <c r="I484" s="52"/>
      <c r="J484" s="52"/>
      <c r="K484" s="52"/>
      <c r="L484" s="52"/>
      <c r="M484" s="255" t="n">
        <v>45097</v>
      </c>
      <c r="N484" s="256" t="s">
        <v>42</v>
      </c>
      <c r="O484" s="256" t="n">
        <v>1330</v>
      </c>
      <c r="P484" s="257" t="s">
        <v>647</v>
      </c>
      <c r="Q484" s="257" t="s">
        <v>65</v>
      </c>
      <c r="R484" s="258" t="s">
        <v>648</v>
      </c>
      <c r="S484" s="258" t="s">
        <v>648</v>
      </c>
      <c r="T484" s="397"/>
      <c r="U484" s="52"/>
    </row>
    <row r="485" customFormat="false" ht="15" hidden="false" customHeight="false" outlineLevel="0" collapsed="false">
      <c r="A485" s="396" t="n">
        <v>45098</v>
      </c>
      <c r="B485" s="376" t="s">
        <v>23</v>
      </c>
      <c r="C485" s="376"/>
      <c r="D485" s="376"/>
      <c r="E485" s="377"/>
      <c r="F485" s="377"/>
      <c r="G485" s="9" t="n">
        <f aca="false">G484+E485-F485</f>
        <v>11894.57</v>
      </c>
      <c r="H485" s="52"/>
      <c r="I485" s="52"/>
      <c r="J485" s="52"/>
      <c r="K485" s="52"/>
      <c r="L485" s="52"/>
      <c r="M485" s="255" t="n">
        <v>45097</v>
      </c>
      <c r="N485" s="256" t="s">
        <v>42</v>
      </c>
      <c r="O485" s="256" t="n">
        <v>1332</v>
      </c>
      <c r="P485" s="257" t="s">
        <v>131</v>
      </c>
      <c r="Q485" s="257" t="s">
        <v>65</v>
      </c>
      <c r="R485" s="258" t="s">
        <v>649</v>
      </c>
      <c r="S485" s="258" t="s">
        <v>649</v>
      </c>
      <c r="T485" s="397"/>
      <c r="U485" s="52"/>
    </row>
    <row r="486" customFormat="false" ht="15" hidden="false" customHeight="false" outlineLevel="0" collapsed="false">
      <c r="A486" s="396" t="n">
        <v>45098</v>
      </c>
      <c r="B486" s="376" t="s">
        <v>23</v>
      </c>
      <c r="C486" s="376"/>
      <c r="D486" s="376"/>
      <c r="E486" s="377"/>
      <c r="F486" s="377"/>
      <c r="G486" s="9" t="n">
        <f aca="false">G485+E486-F486</f>
        <v>11894.57</v>
      </c>
      <c r="H486" s="52"/>
      <c r="I486" s="52"/>
      <c r="J486" s="52"/>
      <c r="K486" s="52"/>
      <c r="L486" s="52"/>
      <c r="M486" s="265" t="n">
        <v>45097</v>
      </c>
      <c r="N486" s="266" t="s">
        <v>32</v>
      </c>
      <c r="O486" s="266" t="n">
        <v>226</v>
      </c>
      <c r="P486" s="267" t="s">
        <v>65</v>
      </c>
      <c r="Q486" s="267" t="s">
        <v>650</v>
      </c>
      <c r="R486" s="305" t="s">
        <v>651</v>
      </c>
      <c r="S486" s="305" t="s">
        <v>651</v>
      </c>
      <c r="T486" s="290"/>
      <c r="U486" s="52"/>
    </row>
    <row r="487" customFormat="false" ht="15" hidden="false" customHeight="false" outlineLevel="0" collapsed="false">
      <c r="A487" s="396" t="n">
        <v>45098</v>
      </c>
      <c r="B487" s="376" t="s">
        <v>30</v>
      </c>
      <c r="C487" s="376"/>
      <c r="D487" s="376"/>
      <c r="E487" s="377"/>
      <c r="F487" s="377"/>
      <c r="G487" s="9" t="n">
        <f aca="false">G486+E487-F487</f>
        <v>11894.57</v>
      </c>
      <c r="H487" s="52"/>
      <c r="I487" s="52"/>
      <c r="J487" s="52"/>
      <c r="K487" s="52"/>
      <c r="L487" s="52"/>
      <c r="M487" s="398" t="n">
        <v>45098</v>
      </c>
      <c r="N487" s="399" t="s">
        <v>81</v>
      </c>
      <c r="O487" s="399" t="n">
        <v>1315</v>
      </c>
      <c r="P487" s="400" t="s">
        <v>535</v>
      </c>
      <c r="Q487" s="400" t="s">
        <v>65</v>
      </c>
      <c r="R487" s="258" t="s">
        <v>652</v>
      </c>
      <c r="S487" s="258" t="s">
        <v>652</v>
      </c>
      <c r="T487" s="273"/>
      <c r="U487" s="52"/>
    </row>
    <row r="488" customFormat="false" ht="15" hidden="false" customHeight="false" outlineLevel="0" collapsed="false">
      <c r="A488" s="396" t="n">
        <v>45098</v>
      </c>
      <c r="B488" s="376" t="s">
        <v>30</v>
      </c>
      <c r="C488" s="376"/>
      <c r="D488" s="376"/>
      <c r="E488" s="377"/>
      <c r="F488" s="377"/>
      <c r="G488" s="9" t="n">
        <f aca="false">G487+E488-F488</f>
        <v>11894.57</v>
      </c>
      <c r="H488" s="52"/>
      <c r="I488" s="52"/>
      <c r="J488" s="52"/>
      <c r="K488" s="52"/>
      <c r="L488" s="52"/>
      <c r="M488" s="398" t="n">
        <v>45098</v>
      </c>
      <c r="N488" s="399" t="s">
        <v>81</v>
      </c>
      <c r="O488" s="399" t="n">
        <v>1331</v>
      </c>
      <c r="P488" s="400" t="s">
        <v>653</v>
      </c>
      <c r="Q488" s="400" t="s">
        <v>65</v>
      </c>
      <c r="R488" s="258" t="s">
        <v>654</v>
      </c>
      <c r="S488" s="258" t="s">
        <v>654</v>
      </c>
      <c r="T488" s="273"/>
      <c r="U488" s="52"/>
    </row>
    <row r="489" customFormat="false" ht="15" hidden="false" customHeight="false" outlineLevel="0" collapsed="false">
      <c r="A489" s="396" t="n">
        <v>45098</v>
      </c>
      <c r="B489" s="376" t="s">
        <v>30</v>
      </c>
      <c r="C489" s="376"/>
      <c r="D489" s="376"/>
      <c r="E489" s="377"/>
      <c r="F489" s="377"/>
      <c r="G489" s="9" t="n">
        <f aca="false">G488+E489-F489</f>
        <v>11894.57</v>
      </c>
      <c r="H489" s="52"/>
      <c r="I489" s="52"/>
      <c r="J489" s="52"/>
      <c r="K489" s="52"/>
      <c r="L489" s="52"/>
      <c r="M489" s="398" t="n">
        <v>45098</v>
      </c>
      <c r="N489" s="399" t="s">
        <v>32</v>
      </c>
      <c r="O489" s="399" t="n">
        <v>226</v>
      </c>
      <c r="P489" s="400" t="s">
        <v>65</v>
      </c>
      <c r="Q489" s="400" t="s">
        <v>655</v>
      </c>
      <c r="R489" s="258" t="s">
        <v>656</v>
      </c>
      <c r="S489" s="258" t="s">
        <v>656</v>
      </c>
      <c r="T489" s="273"/>
      <c r="U489" s="52"/>
    </row>
    <row r="490" customFormat="false" ht="15" hidden="false" customHeight="false" outlineLevel="0" collapsed="false">
      <c r="A490" s="283" t="n">
        <v>45098</v>
      </c>
      <c r="B490" s="284" t="s">
        <v>30</v>
      </c>
      <c r="C490" s="284"/>
      <c r="D490" s="284"/>
      <c r="E490" s="285"/>
      <c r="F490" s="285"/>
      <c r="G490" s="9" t="n">
        <f aca="false">G489+E490-F490</f>
        <v>11894.57</v>
      </c>
      <c r="H490" s="52"/>
      <c r="I490" s="52"/>
      <c r="J490" s="52"/>
      <c r="K490" s="52"/>
      <c r="L490" s="52"/>
      <c r="M490" s="398" t="n">
        <v>45098</v>
      </c>
      <c r="N490" s="399" t="s">
        <v>32</v>
      </c>
      <c r="O490" s="399" t="n">
        <v>230</v>
      </c>
      <c r="P490" s="400" t="s">
        <v>65</v>
      </c>
      <c r="Q490" s="400" t="s">
        <v>657</v>
      </c>
      <c r="R490" s="258" t="s">
        <v>658</v>
      </c>
      <c r="S490" s="258" t="s">
        <v>658</v>
      </c>
      <c r="T490" s="273"/>
      <c r="U490" s="52"/>
    </row>
    <row r="491" customFormat="false" ht="15" hidden="false" customHeight="false" outlineLevel="0" collapsed="false">
      <c r="A491" s="401" t="n">
        <v>45099</v>
      </c>
      <c r="B491" s="230" t="s">
        <v>23</v>
      </c>
      <c r="C491" s="230"/>
      <c r="D491" s="230"/>
      <c r="E491" s="232"/>
      <c r="F491" s="232"/>
      <c r="G491" s="9" t="n">
        <f aca="false">G490+E491-F491</f>
        <v>11894.57</v>
      </c>
      <c r="H491" s="52"/>
      <c r="I491" s="52"/>
      <c r="J491" s="52"/>
      <c r="K491" s="52"/>
      <c r="L491" s="52"/>
      <c r="M491" s="398" t="n">
        <v>45098</v>
      </c>
      <c r="N491" s="399" t="s">
        <v>42</v>
      </c>
      <c r="O491" s="399" t="n">
        <v>1333</v>
      </c>
      <c r="P491" s="400" t="s">
        <v>349</v>
      </c>
      <c r="Q491" s="400" t="s">
        <v>65</v>
      </c>
      <c r="R491" s="258" t="s">
        <v>659</v>
      </c>
      <c r="S491" s="258" t="s">
        <v>659</v>
      </c>
      <c r="T491" s="157"/>
      <c r="U491" s="52"/>
    </row>
    <row r="492" customFormat="false" ht="15" hidden="false" customHeight="false" outlineLevel="0" collapsed="false">
      <c r="A492" s="283" t="n">
        <v>45099</v>
      </c>
      <c r="B492" s="284" t="s">
        <v>23</v>
      </c>
      <c r="C492" s="284"/>
      <c r="D492" s="284"/>
      <c r="E492" s="285"/>
      <c r="F492" s="285"/>
      <c r="G492" s="9" t="n">
        <f aca="false">G491+E492-F492</f>
        <v>11894.57</v>
      </c>
      <c r="M492" s="398" t="n">
        <v>45098</v>
      </c>
      <c r="N492" s="399" t="s">
        <v>42</v>
      </c>
      <c r="O492" s="399" t="n">
        <v>1334</v>
      </c>
      <c r="P492" s="400" t="s">
        <v>250</v>
      </c>
      <c r="Q492" s="400" t="s">
        <v>65</v>
      </c>
      <c r="R492" s="258" t="s">
        <v>660</v>
      </c>
      <c r="S492" s="258" t="s">
        <v>660</v>
      </c>
      <c r="T492" s="157"/>
      <c r="U492" s="52"/>
    </row>
    <row r="493" customFormat="false" ht="15" hidden="false" customHeight="false" outlineLevel="0" collapsed="false">
      <c r="A493" s="401" t="n">
        <v>45103</v>
      </c>
      <c r="B493" s="230" t="s">
        <v>23</v>
      </c>
      <c r="C493" s="230"/>
      <c r="D493" s="230"/>
      <c r="E493" s="232"/>
      <c r="F493" s="232"/>
      <c r="G493" s="9" t="n">
        <f aca="false">G492+E493-F493</f>
        <v>11894.57</v>
      </c>
      <c r="M493" s="398" t="n">
        <v>45098</v>
      </c>
      <c r="N493" s="399" t="s">
        <v>32</v>
      </c>
      <c r="O493" s="399" t="n">
        <v>230</v>
      </c>
      <c r="P493" s="400" t="s">
        <v>65</v>
      </c>
      <c r="Q493" s="400" t="s">
        <v>661</v>
      </c>
      <c r="R493" s="258" t="s">
        <v>662</v>
      </c>
      <c r="S493" s="258" t="s">
        <v>662</v>
      </c>
      <c r="T493" s="273"/>
      <c r="U493" s="52"/>
    </row>
    <row r="494" customFormat="false" ht="15" hidden="false" customHeight="false" outlineLevel="0" collapsed="false">
      <c r="A494" s="401" t="n">
        <v>45103</v>
      </c>
      <c r="B494" s="402" t="s">
        <v>30</v>
      </c>
      <c r="C494" s="402"/>
      <c r="D494" s="402"/>
      <c r="E494" s="403"/>
      <c r="F494" s="232"/>
      <c r="G494" s="9" t="n">
        <f aca="false">G493+E494-F494</f>
        <v>11894.57</v>
      </c>
      <c r="M494" s="404" t="n">
        <v>45099</v>
      </c>
      <c r="N494" s="405" t="s">
        <v>42</v>
      </c>
      <c r="O494" s="405" t="n">
        <v>1337</v>
      </c>
      <c r="P494" s="406" t="s">
        <v>663</v>
      </c>
      <c r="Q494" s="406" t="s">
        <v>65</v>
      </c>
      <c r="R494" s="294" t="s">
        <v>664</v>
      </c>
      <c r="S494" s="294" t="s">
        <v>664</v>
      </c>
      <c r="T494" s="135"/>
      <c r="U494" s="52"/>
    </row>
    <row r="495" customFormat="false" ht="15" hidden="false" customHeight="false" outlineLevel="0" collapsed="false">
      <c r="A495" s="401" t="n">
        <v>45103</v>
      </c>
      <c r="B495" s="230" t="s">
        <v>30</v>
      </c>
      <c r="C495" s="230"/>
      <c r="D495" s="230"/>
      <c r="E495" s="232"/>
      <c r="F495" s="232"/>
      <c r="G495" s="9" t="n">
        <f aca="false">G494+E495-F495</f>
        <v>11894.57</v>
      </c>
      <c r="M495" s="404" t="n">
        <v>45099</v>
      </c>
      <c r="N495" s="405" t="s">
        <v>51</v>
      </c>
      <c r="O495" s="405" t="n">
        <v>1</v>
      </c>
      <c r="P495" s="406" t="s">
        <v>65</v>
      </c>
      <c r="Q495" s="406" t="s">
        <v>665</v>
      </c>
      <c r="R495" s="294" t="s">
        <v>664</v>
      </c>
      <c r="S495" s="294" t="s">
        <v>666</v>
      </c>
      <c r="T495" s="295"/>
      <c r="U495" s="52"/>
    </row>
    <row r="496" customFormat="false" ht="15" hidden="false" customHeight="false" outlineLevel="0" collapsed="false">
      <c r="A496" s="401" t="n">
        <v>45103</v>
      </c>
      <c r="B496" s="230" t="s">
        <v>30</v>
      </c>
      <c r="C496" s="230"/>
      <c r="D496" s="230"/>
      <c r="E496" s="232"/>
      <c r="F496" s="232"/>
      <c r="G496" s="9" t="n">
        <f aca="false">G495+E496-F496</f>
        <v>11894.57</v>
      </c>
      <c r="M496" s="132" t="n">
        <v>45103</v>
      </c>
      <c r="N496" s="133" t="s">
        <v>81</v>
      </c>
      <c r="O496" s="133" t="n">
        <v>1336</v>
      </c>
      <c r="P496" s="134" t="s">
        <v>179</v>
      </c>
      <c r="Q496" s="134" t="s">
        <v>65</v>
      </c>
      <c r="R496" s="88" t="s">
        <v>667</v>
      </c>
      <c r="S496" s="88" t="s">
        <v>667</v>
      </c>
      <c r="T496" s="370"/>
    </row>
    <row r="497" customFormat="false" ht="15" hidden="false" customHeight="false" outlineLevel="0" collapsed="false">
      <c r="A497" s="401" t="n">
        <v>45103</v>
      </c>
      <c r="B497" s="230" t="s">
        <v>30</v>
      </c>
      <c r="C497" s="230"/>
      <c r="D497" s="230"/>
      <c r="E497" s="232"/>
      <c r="F497" s="232"/>
      <c r="G497" s="9" t="n">
        <f aca="false">G496+E497-F497</f>
        <v>11894.57</v>
      </c>
      <c r="M497" s="132" t="n">
        <v>45103</v>
      </c>
      <c r="N497" s="133" t="s">
        <v>32</v>
      </c>
      <c r="O497" s="133" t="n">
        <v>226</v>
      </c>
      <c r="P497" s="134" t="s">
        <v>65</v>
      </c>
      <c r="Q497" s="134" t="s">
        <v>131</v>
      </c>
      <c r="R497" s="88" t="s">
        <v>668</v>
      </c>
      <c r="S497" s="88" t="s">
        <v>668</v>
      </c>
      <c r="T497" s="370"/>
    </row>
    <row r="498" customFormat="false" ht="15" hidden="false" customHeight="false" outlineLevel="0" collapsed="false">
      <c r="A498" s="401" t="n">
        <v>45103</v>
      </c>
      <c r="B498" s="230" t="s">
        <v>23</v>
      </c>
      <c r="C498" s="230"/>
      <c r="D498" s="230"/>
      <c r="E498" s="232"/>
      <c r="F498" s="232"/>
      <c r="G498" s="9" t="n">
        <f aca="false">G497+E498-F498</f>
        <v>11894.57</v>
      </c>
      <c r="M498" s="132" t="n">
        <v>45103</v>
      </c>
      <c r="N498" s="133" t="s">
        <v>32</v>
      </c>
      <c r="O498" s="133" t="n">
        <v>226</v>
      </c>
      <c r="P498" s="134" t="s">
        <v>65</v>
      </c>
      <c r="Q498" s="134" t="s">
        <v>131</v>
      </c>
      <c r="R498" s="88" t="s">
        <v>669</v>
      </c>
      <c r="S498" s="88" t="s">
        <v>669</v>
      </c>
      <c r="T498" s="370"/>
    </row>
    <row r="499" customFormat="false" ht="15" hidden="false" customHeight="false" outlineLevel="0" collapsed="false">
      <c r="A499" s="401" t="n">
        <v>45104</v>
      </c>
      <c r="B499" s="230" t="s">
        <v>30</v>
      </c>
      <c r="C499" s="230"/>
      <c r="D499" s="230"/>
      <c r="E499" s="232"/>
      <c r="F499" s="232"/>
      <c r="G499" s="9" t="n">
        <f aca="false">G498+E499-F499</f>
        <v>11894.57</v>
      </c>
      <c r="M499" s="132" t="n">
        <v>45103</v>
      </c>
      <c r="N499" s="133" t="s">
        <v>51</v>
      </c>
      <c r="O499" s="133" t="n">
        <v>1</v>
      </c>
      <c r="P499" s="134" t="s">
        <v>65</v>
      </c>
      <c r="Q499" s="134" t="s">
        <v>670</v>
      </c>
      <c r="R499" s="88" t="s">
        <v>669</v>
      </c>
      <c r="S499" s="88" t="s">
        <v>671</v>
      </c>
      <c r="T499" s="370"/>
    </row>
    <row r="500" customFormat="false" ht="15" hidden="false" customHeight="false" outlineLevel="0" collapsed="false">
      <c r="A500" s="401" t="n">
        <v>45104</v>
      </c>
      <c r="B500" s="230" t="s">
        <v>30</v>
      </c>
      <c r="C500" s="230"/>
      <c r="D500" s="230"/>
      <c r="E500" s="232"/>
      <c r="F500" s="232"/>
      <c r="G500" s="9" t="n">
        <f aca="false">G499+E500-F500</f>
        <v>11894.57</v>
      </c>
      <c r="M500" s="132" t="n">
        <v>45103</v>
      </c>
      <c r="N500" s="133" t="s">
        <v>32</v>
      </c>
      <c r="O500" s="133" t="n">
        <v>230</v>
      </c>
      <c r="P500" s="134" t="s">
        <v>65</v>
      </c>
      <c r="Q500" s="134" t="s">
        <v>136</v>
      </c>
      <c r="R500" s="88" t="s">
        <v>672</v>
      </c>
      <c r="S500" s="88" t="s">
        <v>673</v>
      </c>
      <c r="T500" s="370"/>
    </row>
    <row r="501" customFormat="false" ht="15" hidden="false" customHeight="false" outlineLevel="0" collapsed="false">
      <c r="A501" s="401" t="n">
        <v>45105</v>
      </c>
      <c r="B501" s="230" t="s">
        <v>30</v>
      </c>
      <c r="C501" s="230"/>
      <c r="D501" s="230"/>
      <c r="E501" s="232"/>
      <c r="F501" s="232"/>
      <c r="G501" s="9" t="n">
        <f aca="false">G500+E501-F501</f>
        <v>11894.57</v>
      </c>
      <c r="M501" s="132" t="n">
        <v>45103</v>
      </c>
      <c r="N501" s="133" t="s">
        <v>42</v>
      </c>
      <c r="O501" s="133" t="n">
        <v>1338</v>
      </c>
      <c r="P501" s="134" t="s">
        <v>674</v>
      </c>
      <c r="Q501" s="134" t="s">
        <v>65</v>
      </c>
      <c r="R501" s="88" t="s">
        <v>675</v>
      </c>
      <c r="S501" s="88" t="s">
        <v>676</v>
      </c>
      <c r="T501" s="370"/>
    </row>
    <row r="502" customFormat="false" ht="15" hidden="false" customHeight="false" outlineLevel="0" collapsed="false">
      <c r="A502" s="401" t="n">
        <v>45105</v>
      </c>
      <c r="B502" s="230" t="s">
        <v>23</v>
      </c>
      <c r="C502" s="230"/>
      <c r="D502" s="230"/>
      <c r="E502" s="232"/>
      <c r="F502" s="232"/>
      <c r="G502" s="9" t="n">
        <f aca="false">G501+E502-F502</f>
        <v>11894.57</v>
      </c>
      <c r="M502" s="132" t="n">
        <v>45103</v>
      </c>
      <c r="N502" s="133" t="s">
        <v>25</v>
      </c>
      <c r="O502" s="133" t="n">
        <v>788</v>
      </c>
      <c r="P502" s="134" t="s">
        <v>677</v>
      </c>
      <c r="Q502" s="134" t="s">
        <v>65</v>
      </c>
      <c r="R502" s="88" t="s">
        <v>678</v>
      </c>
      <c r="S502" s="88" t="s">
        <v>679</v>
      </c>
      <c r="T502" s="370"/>
    </row>
    <row r="503" customFormat="false" ht="15" hidden="false" customHeight="false" outlineLevel="0" collapsed="false">
      <c r="A503" s="401" t="n">
        <v>45105</v>
      </c>
      <c r="B503" s="230" t="s">
        <v>23</v>
      </c>
      <c r="C503" s="230"/>
      <c r="D503" s="230"/>
      <c r="E503" s="232"/>
      <c r="F503" s="232"/>
      <c r="G503" s="9" t="n">
        <f aca="false">G502+E503-F503</f>
        <v>11894.57</v>
      </c>
      <c r="M503" s="132" t="n">
        <v>45104</v>
      </c>
      <c r="N503" s="133" t="s">
        <v>32</v>
      </c>
      <c r="O503" s="133" t="n">
        <v>226</v>
      </c>
      <c r="P503" s="134" t="s">
        <v>65</v>
      </c>
      <c r="Q503" s="134" t="s">
        <v>680</v>
      </c>
      <c r="R503" s="88" t="s">
        <v>681</v>
      </c>
      <c r="S503" s="88" t="s">
        <v>682</v>
      </c>
      <c r="T503" s="407"/>
    </row>
    <row r="504" customFormat="false" ht="15" hidden="false" customHeight="false" outlineLevel="0" collapsed="false">
      <c r="A504" s="401" t="n">
        <v>45106</v>
      </c>
      <c r="B504" s="230" t="s">
        <v>23</v>
      </c>
      <c r="C504" s="230"/>
      <c r="D504" s="230"/>
      <c r="E504" s="232"/>
      <c r="F504" s="232"/>
      <c r="G504" s="9" t="n">
        <f aca="false">G503+E504-F504</f>
        <v>11894.57</v>
      </c>
      <c r="M504" s="132" t="n">
        <v>45104</v>
      </c>
      <c r="N504" s="133" t="s">
        <v>32</v>
      </c>
      <c r="O504" s="133" t="n">
        <v>226</v>
      </c>
      <c r="P504" s="134" t="s">
        <v>65</v>
      </c>
      <c r="Q504" s="134" t="s">
        <v>683</v>
      </c>
      <c r="R504" s="88" t="s">
        <v>684</v>
      </c>
      <c r="S504" s="88" t="s">
        <v>685</v>
      </c>
      <c r="T504" s="370"/>
    </row>
    <row r="505" customFormat="false" ht="15" hidden="false" customHeight="false" outlineLevel="0" collapsed="false">
      <c r="A505" s="401" t="n">
        <v>45106</v>
      </c>
      <c r="B505" s="230" t="s">
        <v>23</v>
      </c>
      <c r="C505" s="230"/>
      <c r="D505" s="230"/>
      <c r="E505" s="232"/>
      <c r="F505" s="232"/>
      <c r="G505" s="9" t="n">
        <f aca="false">G504+E505-F505</f>
        <v>11894.57</v>
      </c>
      <c r="M505" s="132" t="n">
        <v>45105</v>
      </c>
      <c r="N505" s="133" t="s">
        <v>25</v>
      </c>
      <c r="O505" s="133" t="n">
        <v>634</v>
      </c>
      <c r="P505" s="134" t="s">
        <v>686</v>
      </c>
      <c r="Q505" s="134" t="s">
        <v>65</v>
      </c>
      <c r="R505" s="88" t="s">
        <v>687</v>
      </c>
      <c r="S505" s="88" t="s">
        <v>687</v>
      </c>
      <c r="T505" s="370"/>
    </row>
    <row r="506" customFormat="false" ht="15" hidden="false" customHeight="false" outlineLevel="0" collapsed="false">
      <c r="A506" s="401" t="n">
        <v>45106</v>
      </c>
      <c r="B506" s="230" t="s">
        <v>26</v>
      </c>
      <c r="C506" s="230"/>
      <c r="D506" s="230"/>
      <c r="E506" s="232"/>
      <c r="F506" s="232"/>
      <c r="G506" s="9" t="n">
        <f aca="false">G505+E506-F506</f>
        <v>11894.57</v>
      </c>
      <c r="M506" s="132" t="n">
        <v>45105</v>
      </c>
      <c r="N506" s="133" t="s">
        <v>25</v>
      </c>
      <c r="O506" s="133" t="n">
        <v>499</v>
      </c>
      <c r="P506" s="134" t="s">
        <v>688</v>
      </c>
      <c r="Q506" s="134" t="s">
        <v>65</v>
      </c>
      <c r="R506" s="88" t="s">
        <v>689</v>
      </c>
      <c r="S506" s="88" t="s">
        <v>689</v>
      </c>
      <c r="T506" s="370"/>
    </row>
    <row r="507" customFormat="false" ht="15" hidden="false" customHeight="false" outlineLevel="0" collapsed="false">
      <c r="A507" s="408" t="n">
        <v>45106</v>
      </c>
      <c r="B507" s="155" t="s">
        <v>23</v>
      </c>
      <c r="C507" s="155"/>
      <c r="D507" s="155"/>
      <c r="E507" s="409"/>
      <c r="F507" s="409"/>
      <c r="G507" s="9" t="n">
        <f aca="false">G506+E507-F507</f>
        <v>11894.57</v>
      </c>
      <c r="M507" s="132" t="n">
        <v>45106</v>
      </c>
      <c r="N507" s="133" t="s">
        <v>25</v>
      </c>
      <c r="O507" s="133" t="n">
        <v>634</v>
      </c>
      <c r="P507" s="134" t="s">
        <v>690</v>
      </c>
      <c r="Q507" s="134" t="s">
        <v>65</v>
      </c>
      <c r="R507" s="88" t="s">
        <v>691</v>
      </c>
      <c r="S507" s="88" t="s">
        <v>691</v>
      </c>
      <c r="T507" s="370"/>
    </row>
    <row r="508" customFormat="false" ht="15" hidden="false" customHeight="false" outlineLevel="0" collapsed="false">
      <c r="A508" s="408" t="n">
        <v>45106</v>
      </c>
      <c r="B508" s="155" t="s">
        <v>26</v>
      </c>
      <c r="C508" s="155"/>
      <c r="D508" s="155"/>
      <c r="E508" s="409"/>
      <c r="F508" s="409"/>
      <c r="G508" s="9" t="n">
        <f aca="false">G507+E508-F508</f>
        <v>11894.57</v>
      </c>
      <c r="M508" s="132" t="n">
        <v>45106</v>
      </c>
      <c r="N508" s="133" t="s">
        <v>25</v>
      </c>
      <c r="O508" s="133" t="n">
        <v>499</v>
      </c>
      <c r="P508" s="134" t="s">
        <v>692</v>
      </c>
      <c r="Q508" s="134" t="s">
        <v>65</v>
      </c>
      <c r="R508" s="88" t="s">
        <v>693</v>
      </c>
      <c r="S508" s="88" t="s">
        <v>693</v>
      </c>
      <c r="T508" s="370"/>
    </row>
    <row r="509" customFormat="false" ht="15" hidden="false" customHeight="false" outlineLevel="0" collapsed="false">
      <c r="A509" s="408" t="n">
        <v>45106</v>
      </c>
      <c r="B509" s="155" t="s">
        <v>23</v>
      </c>
      <c r="C509" s="155"/>
      <c r="D509" s="155"/>
      <c r="E509" s="409"/>
      <c r="F509" s="409"/>
      <c r="G509" s="9" t="n">
        <f aca="false">G508+E509-F509</f>
        <v>11894.57</v>
      </c>
      <c r="M509" s="132" t="n">
        <v>45106</v>
      </c>
      <c r="N509" s="133" t="s">
        <v>32</v>
      </c>
      <c r="O509" s="133" t="n">
        <v>226</v>
      </c>
      <c r="P509" s="134" t="s">
        <v>65</v>
      </c>
      <c r="Q509" s="134" t="s">
        <v>312</v>
      </c>
      <c r="R509" s="88" t="s">
        <v>694</v>
      </c>
      <c r="S509" s="88" t="s">
        <v>694</v>
      </c>
      <c r="T509" s="407"/>
    </row>
    <row r="510" customFormat="false" ht="15" hidden="false" customHeight="false" outlineLevel="0" collapsed="false">
      <c r="A510" s="408" t="n">
        <v>45106</v>
      </c>
      <c r="B510" s="155" t="s">
        <v>26</v>
      </c>
      <c r="C510" s="155"/>
      <c r="D510" s="155"/>
      <c r="E510" s="409"/>
      <c r="F510" s="409"/>
      <c r="G510" s="9" t="n">
        <f aca="false">G509+E510-F510</f>
        <v>11894.57</v>
      </c>
      <c r="M510" s="410" t="n">
        <v>45106</v>
      </c>
      <c r="N510" s="411" t="s">
        <v>25</v>
      </c>
      <c r="O510" s="411" t="n">
        <v>537</v>
      </c>
      <c r="P510" s="412" t="s">
        <v>695</v>
      </c>
      <c r="Q510" s="412" t="s">
        <v>65</v>
      </c>
      <c r="R510" s="294" t="s">
        <v>696</v>
      </c>
      <c r="S510" s="294" t="s">
        <v>696</v>
      </c>
      <c r="T510" s="135"/>
    </row>
    <row r="511" customFormat="false" ht="15" hidden="false" customHeight="false" outlineLevel="0" collapsed="false">
      <c r="A511" s="408" t="n">
        <v>45107</v>
      </c>
      <c r="B511" s="155" t="s">
        <v>23</v>
      </c>
      <c r="C511" s="155"/>
      <c r="D511" s="155"/>
      <c r="E511" s="409"/>
      <c r="F511" s="409"/>
      <c r="G511" s="9" t="n">
        <f aca="false">G510+E511-F511</f>
        <v>11894.57</v>
      </c>
      <c r="M511" s="410" t="n">
        <v>45106</v>
      </c>
      <c r="N511" s="411" t="s">
        <v>25</v>
      </c>
      <c r="O511" s="411" t="n">
        <v>875</v>
      </c>
      <c r="P511" s="412" t="s">
        <v>688</v>
      </c>
      <c r="Q511" s="412" t="s">
        <v>65</v>
      </c>
      <c r="R511" s="294" t="s">
        <v>697</v>
      </c>
      <c r="S511" s="294" t="s">
        <v>697</v>
      </c>
      <c r="T511" s="413"/>
    </row>
    <row r="512" customFormat="false" ht="15" hidden="false" customHeight="false" outlineLevel="0" collapsed="false">
      <c r="A512" s="408" t="n">
        <v>45107</v>
      </c>
      <c r="B512" s="155" t="s">
        <v>23</v>
      </c>
      <c r="C512" s="155"/>
      <c r="D512" s="155"/>
      <c r="E512" s="409"/>
      <c r="F512" s="409"/>
      <c r="G512" s="9" t="n">
        <f aca="false">G511+E512-F512</f>
        <v>11894.57</v>
      </c>
      <c r="M512" s="410" t="n">
        <v>45106</v>
      </c>
      <c r="N512" s="411" t="s">
        <v>25</v>
      </c>
      <c r="O512" s="411" t="n">
        <v>537</v>
      </c>
      <c r="P512" s="412" t="s">
        <v>698</v>
      </c>
      <c r="Q512" s="412" t="s">
        <v>65</v>
      </c>
      <c r="R512" s="294" t="s">
        <v>699</v>
      </c>
      <c r="S512" s="294" t="s">
        <v>699</v>
      </c>
      <c r="T512" s="413"/>
    </row>
    <row r="513" customFormat="false" ht="15" hidden="false" customHeight="false" outlineLevel="0" collapsed="false">
      <c r="A513" s="408" t="n">
        <v>45107</v>
      </c>
      <c r="B513" s="155" t="s">
        <v>26</v>
      </c>
      <c r="C513" s="155"/>
      <c r="D513" s="155"/>
      <c r="E513" s="409"/>
      <c r="F513" s="409"/>
      <c r="G513" s="9" t="n">
        <f aca="false">G512+E513-F513</f>
        <v>11894.57</v>
      </c>
      <c r="M513" s="410" t="n">
        <v>45106</v>
      </c>
      <c r="N513" s="411" t="s">
        <v>25</v>
      </c>
      <c r="O513" s="411" t="n">
        <v>875</v>
      </c>
      <c r="P513" s="412" t="s">
        <v>688</v>
      </c>
      <c r="Q513" s="412" t="s">
        <v>65</v>
      </c>
      <c r="R513" s="294" t="s">
        <v>700</v>
      </c>
      <c r="S513" s="294" t="s">
        <v>700</v>
      </c>
      <c r="T513" s="413"/>
    </row>
    <row r="514" customFormat="false" ht="15" hidden="false" customHeight="false" outlineLevel="0" collapsed="false">
      <c r="A514" s="56"/>
      <c r="B514" s="56"/>
      <c r="C514" s="56"/>
      <c r="D514" s="56"/>
      <c r="E514" s="56"/>
      <c r="F514" s="56"/>
      <c r="G514" s="9" t="n">
        <f aca="false">G513+E514-F514</f>
        <v>11894.57</v>
      </c>
      <c r="M514" s="410" t="n">
        <v>45107</v>
      </c>
      <c r="N514" s="411" t="s">
        <v>25</v>
      </c>
      <c r="O514" s="411" t="n">
        <v>634</v>
      </c>
      <c r="P514" s="412" t="s">
        <v>179</v>
      </c>
      <c r="Q514" s="412" t="s">
        <v>65</v>
      </c>
      <c r="R514" s="294" t="s">
        <v>701</v>
      </c>
      <c r="S514" s="294" t="s">
        <v>701</v>
      </c>
      <c r="T514" s="413"/>
    </row>
    <row r="515" customFormat="false" ht="15" hidden="false" customHeight="false" outlineLevel="0" collapsed="false">
      <c r="A515" s="54"/>
      <c r="B515" s="54"/>
      <c r="C515" s="54"/>
      <c r="D515" s="54"/>
      <c r="E515" s="54"/>
      <c r="F515" s="54"/>
      <c r="G515" s="9" t="n">
        <f aca="false">G514+E515-F515</f>
        <v>11894.57</v>
      </c>
      <c r="M515" s="410" t="n">
        <v>45107</v>
      </c>
      <c r="N515" s="411" t="s">
        <v>25</v>
      </c>
      <c r="O515" s="411" t="n">
        <v>499</v>
      </c>
      <c r="P515" s="412" t="s">
        <v>692</v>
      </c>
      <c r="Q515" s="412" t="s">
        <v>65</v>
      </c>
      <c r="R515" s="294" t="s">
        <v>702</v>
      </c>
      <c r="S515" s="294" t="s">
        <v>702</v>
      </c>
      <c r="T515" s="413"/>
    </row>
    <row r="516" customFormat="false" ht="15" hidden="false" customHeight="false" outlineLevel="0" collapsed="false">
      <c r="T516" s="259"/>
    </row>
    <row r="521" customFormat="false" ht="15" hidden="false" customHeight="false" outlineLevel="0" collapsed="false">
      <c r="D521" s="1" t="s">
        <v>0</v>
      </c>
      <c r="E521" s="1"/>
      <c r="F521" s="1"/>
      <c r="O521" s="1" t="s">
        <v>1</v>
      </c>
      <c r="P521" s="1"/>
      <c r="Q521" s="2" t="s">
        <v>0</v>
      </c>
    </row>
    <row r="522" customFormat="false" ht="15" hidden="false" customHeight="false" outlineLevel="0" collapsed="false">
      <c r="A522" s="2" t="s">
        <v>2</v>
      </c>
      <c r="B522" s="0" t="s">
        <v>3</v>
      </c>
      <c r="N522" s="2" t="s">
        <v>2</v>
      </c>
      <c r="O522" s="0" t="s">
        <v>3</v>
      </c>
    </row>
    <row r="523" customFormat="false" ht="15" hidden="false" customHeight="false" outlineLevel="0" collapsed="false">
      <c r="A523" s="2" t="s">
        <v>4</v>
      </c>
      <c r="B523" s="3" t="n">
        <v>45108</v>
      </c>
      <c r="C523" s="3"/>
      <c r="N523" s="2" t="s">
        <v>4</v>
      </c>
      <c r="O523" s="3" t="n">
        <f aca="false">B523</f>
        <v>45108</v>
      </c>
    </row>
    <row r="524" customFormat="false" ht="15" hidden="false" customHeight="false" outlineLevel="0" collapsed="false">
      <c r="A524" s="2" t="s">
        <v>5</v>
      </c>
      <c r="B524" s="3" t="n">
        <v>45138</v>
      </c>
      <c r="C524" s="3"/>
      <c r="N524" s="2" t="s">
        <v>5</v>
      </c>
      <c r="O524" s="3" t="n">
        <f aca="false">B524</f>
        <v>45138</v>
      </c>
      <c r="R524" s="0" t="s">
        <v>6</v>
      </c>
    </row>
    <row r="525" customFormat="false" ht="15" hidden="false" customHeight="fals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 customFormat="false" ht="15" hidden="false" customHeight="false" outlineLevel="0" collapsed="false">
      <c r="A526" s="5" t="s">
        <v>7</v>
      </c>
      <c r="B526" s="5" t="s">
        <v>8</v>
      </c>
      <c r="C526" s="5"/>
      <c r="D526" s="5" t="s">
        <v>9</v>
      </c>
      <c r="E526" s="5" t="s">
        <v>10</v>
      </c>
      <c r="F526" s="5" t="s">
        <v>11</v>
      </c>
      <c r="G526" s="5" t="s">
        <v>12</v>
      </c>
      <c r="H526" s="4"/>
      <c r="I526" s="4"/>
      <c r="J526" s="4"/>
      <c r="K526" s="4"/>
      <c r="L526" s="4"/>
      <c r="M526" s="6" t="s">
        <v>13</v>
      </c>
      <c r="N526" s="6" t="s">
        <v>14</v>
      </c>
      <c r="O526" s="6" t="s">
        <v>15</v>
      </c>
      <c r="P526" s="6" t="s">
        <v>16</v>
      </c>
      <c r="Q526" s="6" t="s">
        <v>17</v>
      </c>
      <c r="R526" s="6" t="s">
        <v>18</v>
      </c>
      <c r="S526" s="6" t="s">
        <v>19</v>
      </c>
    </row>
    <row r="527" customFormat="false" ht="22.5" hidden="false" customHeight="false" outlineLevel="0" collapsed="false">
      <c r="A527" s="414"/>
      <c r="B527" s="8"/>
      <c r="C527" s="8"/>
      <c r="D527" s="8" t="s">
        <v>703</v>
      </c>
      <c r="E527" s="9"/>
      <c r="F527" s="9"/>
      <c r="G527" s="212" t="n">
        <v>13926.39</v>
      </c>
      <c r="H527" s="4"/>
      <c r="I527" s="4"/>
      <c r="J527" s="4"/>
      <c r="K527" s="4"/>
      <c r="L527" s="4"/>
      <c r="M527" s="58"/>
      <c r="N527" s="58"/>
      <c r="O527" s="58" t="s">
        <v>21</v>
      </c>
      <c r="P527" s="58"/>
      <c r="Q527" s="58"/>
      <c r="R527" s="48"/>
      <c r="S527" s="58" t="n">
        <v>13694.13</v>
      </c>
      <c r="T527" s="14"/>
    </row>
    <row r="528" customFormat="false" ht="15" hidden="false" customHeight="false" outlineLevel="0" collapsed="false">
      <c r="A528" s="415"/>
      <c r="B528" s="155"/>
      <c r="C528" s="155"/>
      <c r="D528" s="155"/>
      <c r="E528" s="409"/>
      <c r="F528" s="409"/>
      <c r="G528" s="9" t="n">
        <f aca="false">G527+E528-F528</f>
        <v>13926.39</v>
      </c>
      <c r="H528" s="0" t="n">
        <f aca="false">IF(D528="MOVI BANCOS ",F528,0)</f>
        <v>0</v>
      </c>
      <c r="I528" s="63" t="n">
        <f aca="false">FALSE()</f>
        <v>0</v>
      </c>
      <c r="J528" s="62"/>
      <c r="K528" s="62"/>
      <c r="L528" s="62"/>
      <c r="M528" s="410" t="n">
        <v>45110</v>
      </c>
      <c r="N528" s="411" t="s">
        <v>25</v>
      </c>
      <c r="O528" s="411" t="n">
        <v>634</v>
      </c>
      <c r="P528" s="412" t="s">
        <v>704</v>
      </c>
      <c r="Q528" s="412" t="s">
        <v>65</v>
      </c>
      <c r="R528" s="294" t="s">
        <v>705</v>
      </c>
      <c r="S528" s="294" t="s">
        <v>705</v>
      </c>
      <c r="T528" s="259"/>
    </row>
    <row r="529" customFormat="false" ht="15" hidden="false" customHeight="false" outlineLevel="0" collapsed="false">
      <c r="A529" s="415"/>
      <c r="B529" s="155"/>
      <c r="C529" s="155"/>
      <c r="D529" s="155"/>
      <c r="E529" s="409"/>
      <c r="F529" s="409"/>
      <c r="G529" s="9" t="n">
        <f aca="false">G528+E529-F529</f>
        <v>13926.39</v>
      </c>
      <c r="H529" s="0" t="n">
        <v>4</v>
      </c>
      <c r="I529" s="63" t="n">
        <f aca="false">FALSE()</f>
        <v>0</v>
      </c>
      <c r="J529" s="62"/>
      <c r="K529" s="62"/>
      <c r="L529" s="62"/>
      <c r="M529" s="410" t="n">
        <v>45110</v>
      </c>
      <c r="N529" s="411" t="s">
        <v>25</v>
      </c>
      <c r="O529" s="411" t="n">
        <v>499</v>
      </c>
      <c r="P529" s="412" t="s">
        <v>706</v>
      </c>
      <c r="Q529" s="412" t="s">
        <v>65</v>
      </c>
      <c r="R529" s="294" t="s">
        <v>707</v>
      </c>
      <c r="S529" s="294" t="s">
        <v>707</v>
      </c>
      <c r="T529" s="259"/>
    </row>
    <row r="530" customFormat="false" ht="15" hidden="false" customHeight="false" outlineLevel="0" collapsed="false">
      <c r="A530" s="415"/>
      <c r="B530" s="155"/>
      <c r="C530" s="155"/>
      <c r="D530" s="155"/>
      <c r="E530" s="409"/>
      <c r="F530" s="409"/>
      <c r="G530" s="9" t="n">
        <f aca="false">G529+E530-F530</f>
        <v>13926.39</v>
      </c>
      <c r="H530" s="0" t="n">
        <f aca="false">IF(D530="MOVI BANCOS",F530,0)</f>
        <v>0</v>
      </c>
      <c r="I530" s="63" t="n">
        <f aca="false">FALSE()</f>
        <v>0</v>
      </c>
      <c r="J530" s="62"/>
      <c r="K530" s="62"/>
      <c r="L530" s="62"/>
      <c r="M530" s="410" t="n">
        <v>45110</v>
      </c>
      <c r="N530" s="411" t="s">
        <v>25</v>
      </c>
      <c r="O530" s="411" t="n">
        <v>634</v>
      </c>
      <c r="P530" s="412" t="s">
        <v>708</v>
      </c>
      <c r="Q530" s="412" t="s">
        <v>65</v>
      </c>
      <c r="R530" s="294" t="s">
        <v>709</v>
      </c>
      <c r="S530" s="294" t="s">
        <v>709</v>
      </c>
      <c r="T530" s="259"/>
    </row>
    <row r="531" customFormat="false" ht="15" hidden="false" customHeight="false" outlineLevel="0" collapsed="false">
      <c r="A531" s="415"/>
      <c r="B531" s="155"/>
      <c r="C531" s="155"/>
      <c r="D531" s="155"/>
      <c r="E531" s="409"/>
      <c r="F531" s="409"/>
      <c r="G531" s="9" t="n">
        <f aca="false">G530+E531-F531</f>
        <v>13926.39</v>
      </c>
      <c r="H531" s="0" t="n">
        <f aca="false">IF(D531="MOVI BANCOS",F531,0)</f>
        <v>0</v>
      </c>
      <c r="I531" s="63" t="n">
        <f aca="false">FALSE()</f>
        <v>0</v>
      </c>
      <c r="J531" s="62"/>
      <c r="K531" s="62"/>
      <c r="L531" s="62"/>
      <c r="M531" s="410" t="n">
        <v>45110</v>
      </c>
      <c r="N531" s="411" t="s">
        <v>25</v>
      </c>
      <c r="O531" s="411" t="n">
        <v>499</v>
      </c>
      <c r="P531" s="412" t="s">
        <v>686</v>
      </c>
      <c r="Q531" s="412" t="s">
        <v>65</v>
      </c>
      <c r="R531" s="294" t="s">
        <v>710</v>
      </c>
      <c r="S531" s="294" t="s">
        <v>710</v>
      </c>
      <c r="T531" s="259"/>
    </row>
    <row r="532" customFormat="false" ht="15" hidden="false" customHeight="false" outlineLevel="0" collapsed="false">
      <c r="A532" s="415"/>
      <c r="B532" s="155"/>
      <c r="C532" s="155"/>
      <c r="D532" s="155"/>
      <c r="E532" s="409"/>
      <c r="F532" s="409"/>
      <c r="G532" s="9" t="n">
        <f aca="false">G531+E532-F532</f>
        <v>13926.39</v>
      </c>
      <c r="H532" s="0" t="n">
        <f aca="false">IF(D532="MOVI BANCOS",F532,0)</f>
        <v>0</v>
      </c>
      <c r="I532" s="63" t="n">
        <f aca="false">FALSE()</f>
        <v>0</v>
      </c>
      <c r="J532" s="62"/>
      <c r="K532" s="62"/>
      <c r="L532" s="62"/>
      <c r="M532" s="410" t="n">
        <v>45110</v>
      </c>
      <c r="N532" s="411" t="s">
        <v>25</v>
      </c>
      <c r="O532" s="411" t="n">
        <v>634</v>
      </c>
      <c r="P532" s="412" t="s">
        <v>711</v>
      </c>
      <c r="Q532" s="412" t="s">
        <v>65</v>
      </c>
      <c r="R532" s="294" t="s">
        <v>712</v>
      </c>
      <c r="S532" s="294" t="s">
        <v>712</v>
      </c>
      <c r="T532" s="259"/>
    </row>
    <row r="533" customFormat="false" ht="15" hidden="false" customHeight="false" outlineLevel="0" collapsed="false">
      <c r="A533" s="415"/>
      <c r="B533" s="155"/>
      <c r="C533" s="155"/>
      <c r="D533" s="155"/>
      <c r="E533" s="409"/>
      <c r="F533" s="409"/>
      <c r="G533" s="9" t="n">
        <f aca="false">G532+E533-F533</f>
        <v>13926.39</v>
      </c>
      <c r="H533" s="0" t="n">
        <f aca="false">IF(D533="MOVI BANCOS",F533,0)</f>
        <v>0</v>
      </c>
      <c r="I533" s="63" t="n">
        <f aca="false">FALSE()</f>
        <v>0</v>
      </c>
      <c r="J533" s="62"/>
      <c r="K533" s="62"/>
      <c r="L533" s="62"/>
      <c r="M533" s="410" t="n">
        <v>45110</v>
      </c>
      <c r="N533" s="411" t="s">
        <v>25</v>
      </c>
      <c r="O533" s="411" t="n">
        <v>499</v>
      </c>
      <c r="P533" s="412" t="s">
        <v>688</v>
      </c>
      <c r="Q533" s="412" t="s">
        <v>65</v>
      </c>
      <c r="R533" s="294" t="s">
        <v>713</v>
      </c>
      <c r="S533" s="294" t="s">
        <v>713</v>
      </c>
      <c r="T533" s="259"/>
    </row>
    <row r="534" customFormat="false" ht="15" hidden="false" customHeight="false" outlineLevel="0" collapsed="false">
      <c r="A534" s="415"/>
      <c r="B534" s="155"/>
      <c r="C534" s="155"/>
      <c r="D534" s="155"/>
      <c r="E534" s="409"/>
      <c r="F534" s="409"/>
      <c r="G534" s="9" t="n">
        <f aca="false">G533+E534-F534</f>
        <v>13926.39</v>
      </c>
      <c r="H534" s="0" t="n">
        <f aca="false">IF(D534="MOVI BANCOS",F534,0)</f>
        <v>0</v>
      </c>
      <c r="I534" s="63" t="n">
        <f aca="false">FALSE()</f>
        <v>0</v>
      </c>
      <c r="J534" s="62"/>
      <c r="K534" s="62"/>
      <c r="L534" s="62"/>
      <c r="M534" s="410" t="n">
        <v>45110</v>
      </c>
      <c r="N534" s="411" t="s">
        <v>32</v>
      </c>
      <c r="O534" s="411" t="n">
        <v>230</v>
      </c>
      <c r="P534" s="412" t="s">
        <v>65</v>
      </c>
      <c r="Q534" s="412" t="s">
        <v>714</v>
      </c>
      <c r="R534" s="294" t="s">
        <v>715</v>
      </c>
      <c r="S534" s="294" t="s">
        <v>715</v>
      </c>
      <c r="T534" s="259"/>
    </row>
    <row r="535" customFormat="false" ht="15" hidden="false" customHeight="false" outlineLevel="0" collapsed="false">
      <c r="A535" s="332"/>
      <c r="B535" s="173"/>
      <c r="C535" s="173"/>
      <c r="D535" s="173"/>
      <c r="E535" s="194"/>
      <c r="F535" s="194"/>
      <c r="G535" s="9" t="n">
        <f aca="false">G534+E535-F535</f>
        <v>13926.39</v>
      </c>
      <c r="H535" s="0" t="n">
        <f aca="false">IF(D535="MOVI BANCOS",F535,0)</f>
        <v>0</v>
      </c>
      <c r="I535" s="63" t="n">
        <f aca="false">FALSE()</f>
        <v>0</v>
      </c>
      <c r="J535" s="62"/>
      <c r="K535" s="62"/>
      <c r="L535" s="62"/>
      <c r="M535" s="410" t="n">
        <v>45111</v>
      </c>
      <c r="N535" s="411" t="s">
        <v>32</v>
      </c>
      <c r="O535" s="411" t="n">
        <v>226</v>
      </c>
      <c r="P535" s="412" t="s">
        <v>65</v>
      </c>
      <c r="Q535" s="412" t="s">
        <v>527</v>
      </c>
      <c r="R535" s="294" t="s">
        <v>716</v>
      </c>
      <c r="S535" s="294" t="s">
        <v>716</v>
      </c>
      <c r="T535" s="259"/>
    </row>
    <row r="536" customFormat="false" ht="15" hidden="false" customHeight="false" outlineLevel="0" collapsed="false">
      <c r="A536" s="154"/>
      <c r="B536" s="155"/>
      <c r="C536" s="155"/>
      <c r="D536" s="155"/>
      <c r="E536" s="156"/>
      <c r="F536" s="156"/>
      <c r="G536" s="9" t="n">
        <f aca="false">G535+E536-F536</f>
        <v>13926.39</v>
      </c>
      <c r="H536" s="0" t="n">
        <f aca="false">IF(D536="MOVI BANCOS",F536,0)</f>
        <v>0</v>
      </c>
      <c r="I536" s="63" t="n">
        <f aca="false">FALSE()</f>
        <v>0</v>
      </c>
      <c r="J536" s="62"/>
      <c r="K536" s="62"/>
      <c r="L536" s="62"/>
      <c r="M536" s="410" t="n">
        <v>45111</v>
      </c>
      <c r="N536" s="411" t="s">
        <v>32</v>
      </c>
      <c r="O536" s="411" t="n">
        <v>226</v>
      </c>
      <c r="P536" s="412" t="s">
        <v>65</v>
      </c>
      <c r="Q536" s="412" t="s">
        <v>717</v>
      </c>
      <c r="R536" s="294" t="s">
        <v>718</v>
      </c>
      <c r="S536" s="294" t="s">
        <v>718</v>
      </c>
      <c r="T536" s="259"/>
      <c r="U536" s="52"/>
    </row>
    <row r="537" customFormat="false" ht="15" hidden="false" customHeight="false" outlineLevel="0" collapsed="false">
      <c r="A537" s="154"/>
      <c r="B537" s="155"/>
      <c r="C537" s="155"/>
      <c r="D537" s="155"/>
      <c r="E537" s="156"/>
      <c r="F537" s="156"/>
      <c r="G537" s="9" t="n">
        <f aca="false">G536+E537-F537</f>
        <v>13926.39</v>
      </c>
      <c r="H537" s="0" t="n">
        <f aca="false">IF(D537="MOVI BANCOS",F537,0)</f>
        <v>0</v>
      </c>
      <c r="I537" s="63" t="n">
        <f aca="false">FALSE()</f>
        <v>0</v>
      </c>
      <c r="J537" s="62"/>
      <c r="K537" s="62"/>
      <c r="L537" s="62"/>
      <c r="M537" s="410" t="n">
        <v>45111</v>
      </c>
      <c r="N537" s="411" t="s">
        <v>32</v>
      </c>
      <c r="O537" s="411" t="n">
        <v>903</v>
      </c>
      <c r="P537" s="412" t="s">
        <v>65</v>
      </c>
      <c r="Q537" s="412" t="s">
        <v>719</v>
      </c>
      <c r="R537" s="294" t="s">
        <v>720</v>
      </c>
      <c r="S537" s="294" t="s">
        <v>720</v>
      </c>
      <c r="T537" s="331"/>
      <c r="U537" s="52"/>
    </row>
    <row r="538" customFormat="false" ht="15" hidden="false" customHeight="false" outlineLevel="0" collapsed="false">
      <c r="A538" s="154"/>
      <c r="B538" s="155"/>
      <c r="C538" s="155"/>
      <c r="D538" s="155"/>
      <c r="E538" s="156"/>
      <c r="F538" s="156"/>
      <c r="G538" s="9" t="n">
        <f aca="false">G537+E538-F538</f>
        <v>13926.39</v>
      </c>
      <c r="H538" s="0" t="n">
        <f aca="false">IF(D538="MOVI BANCOS",F538,0)</f>
        <v>0</v>
      </c>
      <c r="I538" s="63" t="n">
        <f aca="false">FALSE()</f>
        <v>0</v>
      </c>
      <c r="J538" s="62"/>
      <c r="K538" s="62"/>
      <c r="L538" s="62"/>
      <c r="M538" s="416" t="n">
        <v>45111</v>
      </c>
      <c r="N538" s="417" t="s">
        <v>32</v>
      </c>
      <c r="O538" s="417" t="n">
        <v>230</v>
      </c>
      <c r="P538" s="418" t="s">
        <v>65</v>
      </c>
      <c r="Q538" s="418" t="s">
        <v>721</v>
      </c>
      <c r="R538" s="392" t="s">
        <v>722</v>
      </c>
      <c r="S538" s="392" t="s">
        <v>722</v>
      </c>
      <c r="T538" s="290"/>
      <c r="U538" s="52"/>
    </row>
    <row r="539" customFormat="false" ht="15" hidden="false" customHeight="false" outlineLevel="0" collapsed="false">
      <c r="A539" s="154"/>
      <c r="B539" s="155"/>
      <c r="C539" s="155"/>
      <c r="D539" s="155"/>
      <c r="E539" s="156"/>
      <c r="F539" s="156"/>
      <c r="G539" s="9" t="n">
        <f aca="false">G538+E539-F539</f>
        <v>13926.39</v>
      </c>
      <c r="H539" s="0" t="n">
        <f aca="false">IF(D539="MOVI BANCOS",F539,0)</f>
        <v>0</v>
      </c>
      <c r="I539" s="63" t="n">
        <f aca="false">FALSE()</f>
        <v>0</v>
      </c>
      <c r="J539" s="62"/>
      <c r="K539" s="62"/>
      <c r="L539" s="62"/>
      <c r="M539" s="419" t="n">
        <v>45112</v>
      </c>
      <c r="N539" s="420" t="s">
        <v>25</v>
      </c>
      <c r="O539" s="420" t="n">
        <v>903</v>
      </c>
      <c r="P539" s="421" t="s">
        <v>723</v>
      </c>
      <c r="Q539" s="421" t="s">
        <v>65</v>
      </c>
      <c r="R539" s="258" t="s">
        <v>724</v>
      </c>
      <c r="S539" s="258" t="s">
        <v>724</v>
      </c>
      <c r="T539" s="273"/>
      <c r="U539" s="52"/>
    </row>
    <row r="540" customFormat="false" ht="15" hidden="false" customHeight="false" outlineLevel="0" collapsed="false">
      <c r="A540" s="154"/>
      <c r="B540" s="155"/>
      <c r="C540" s="155"/>
      <c r="D540" s="155"/>
      <c r="E540" s="156"/>
      <c r="F540" s="156"/>
      <c r="G540" s="9" t="n">
        <f aca="false">G539+E540-F540</f>
        <v>13926.39</v>
      </c>
      <c r="H540" s="0" t="n">
        <f aca="false">IF(D540="MOVI BANCOS",F540,0)</f>
        <v>0</v>
      </c>
      <c r="I540" s="63" t="n">
        <f aca="false">FALSE()</f>
        <v>0</v>
      </c>
      <c r="J540" s="62"/>
      <c r="K540" s="62"/>
      <c r="L540" s="62"/>
      <c r="M540" s="419" t="n">
        <v>45112</v>
      </c>
      <c r="N540" s="420" t="s">
        <v>25</v>
      </c>
      <c r="O540" s="420" t="n">
        <v>783</v>
      </c>
      <c r="P540" s="421" t="s">
        <v>688</v>
      </c>
      <c r="Q540" s="421" t="s">
        <v>65</v>
      </c>
      <c r="R540" s="258" t="s">
        <v>725</v>
      </c>
      <c r="S540" s="258" t="s">
        <v>725</v>
      </c>
      <c r="T540" s="273"/>
      <c r="U540" s="52"/>
    </row>
    <row r="541" customFormat="false" ht="15" hidden="false" customHeight="false" outlineLevel="0" collapsed="false">
      <c r="A541" s="154"/>
      <c r="B541" s="155"/>
      <c r="C541" s="422"/>
      <c r="D541" s="155"/>
      <c r="E541" s="156"/>
      <c r="F541" s="156"/>
      <c r="G541" s="9" t="n">
        <f aca="false">G540+E541-F541</f>
        <v>13926.39</v>
      </c>
      <c r="H541" s="0" t="n">
        <f aca="false">IF(D541="MOVI BANCOS",F541,0)</f>
        <v>0</v>
      </c>
      <c r="I541" s="63" t="n">
        <f aca="false">FALSE()</f>
        <v>0</v>
      </c>
      <c r="J541" s="62"/>
      <c r="K541" s="62"/>
      <c r="L541" s="62"/>
      <c r="M541" s="419" t="n">
        <v>45112</v>
      </c>
      <c r="N541" s="420" t="s">
        <v>25</v>
      </c>
      <c r="O541" s="420" t="n">
        <v>634</v>
      </c>
      <c r="P541" s="421" t="s">
        <v>726</v>
      </c>
      <c r="Q541" s="421" t="s">
        <v>65</v>
      </c>
      <c r="R541" s="258" t="s">
        <v>727</v>
      </c>
      <c r="S541" s="258" t="s">
        <v>727</v>
      </c>
      <c r="T541" s="273"/>
      <c r="U541" s="52"/>
    </row>
    <row r="542" customFormat="false" ht="15" hidden="false" customHeight="false" outlineLevel="0" collapsed="false">
      <c r="A542" s="154"/>
      <c r="B542" s="155"/>
      <c r="C542" s="155"/>
      <c r="D542" s="155"/>
      <c r="E542" s="156"/>
      <c r="F542" s="156"/>
      <c r="G542" s="9" t="n">
        <f aca="false">G541+E542-F542</f>
        <v>13926.39</v>
      </c>
      <c r="H542" s="0" t="n">
        <f aca="false">IF(D542="MOVI BANCOS",F542,0)</f>
        <v>0</v>
      </c>
      <c r="I542" s="63" t="n">
        <f aca="false">FALSE()</f>
        <v>0</v>
      </c>
      <c r="J542" s="62"/>
      <c r="K542" s="62"/>
      <c r="L542" s="62"/>
      <c r="M542" s="419" t="n">
        <v>45112</v>
      </c>
      <c r="N542" s="420" t="s">
        <v>25</v>
      </c>
      <c r="O542" s="420" t="n">
        <v>499</v>
      </c>
      <c r="P542" s="421" t="s">
        <v>692</v>
      </c>
      <c r="Q542" s="421" t="s">
        <v>65</v>
      </c>
      <c r="R542" s="258" t="s">
        <v>728</v>
      </c>
      <c r="S542" s="258" t="s">
        <v>728</v>
      </c>
      <c r="T542" s="273"/>
      <c r="U542" s="52"/>
    </row>
    <row r="543" customFormat="false" ht="15" hidden="false" customHeight="false" outlineLevel="0" collapsed="false">
      <c r="A543" s="423"/>
      <c r="B543" s="424"/>
      <c r="C543" s="424"/>
      <c r="D543" s="424"/>
      <c r="E543" s="425"/>
      <c r="F543" s="425"/>
      <c r="G543" s="9" t="n">
        <f aca="false">G542+E543-F543</f>
        <v>13926.39</v>
      </c>
      <c r="H543" s="0" t="n">
        <f aca="false">IF(D543="MOVI BANCOS",F543,0)</f>
        <v>0</v>
      </c>
      <c r="I543" s="63" t="n">
        <f aca="false">FALSE()</f>
        <v>0</v>
      </c>
      <c r="J543" s="62"/>
      <c r="K543" s="62"/>
      <c r="L543" s="62"/>
      <c r="M543" s="426" t="n">
        <v>45113</v>
      </c>
      <c r="N543" s="427" t="s">
        <v>25</v>
      </c>
      <c r="O543" s="427" t="n">
        <v>294</v>
      </c>
      <c r="P543" s="428" t="s">
        <v>729</v>
      </c>
      <c r="Q543" s="428" t="s">
        <v>65</v>
      </c>
      <c r="R543" s="294" t="s">
        <v>730</v>
      </c>
      <c r="S543" s="294" t="s">
        <v>730</v>
      </c>
      <c r="T543" s="295"/>
    </row>
    <row r="544" customFormat="false" ht="15" hidden="false" customHeight="false" outlineLevel="0" collapsed="false">
      <c r="A544" s="423"/>
      <c r="B544" s="424"/>
      <c r="C544" s="424"/>
      <c r="D544" s="424"/>
      <c r="E544" s="425"/>
      <c r="F544" s="425"/>
      <c r="G544" s="9" t="n">
        <f aca="false">G543+E544-F544</f>
        <v>13926.39</v>
      </c>
      <c r="H544" s="0" t="n">
        <f aca="false">IF(D544="MOVI BANCOS",F544,0)</f>
        <v>0</v>
      </c>
      <c r="I544" s="63" t="n">
        <f aca="false">FALSE()</f>
        <v>0</v>
      </c>
      <c r="J544" s="62"/>
      <c r="K544" s="62"/>
      <c r="L544" s="62"/>
      <c r="M544" s="426" t="n">
        <v>45113</v>
      </c>
      <c r="N544" s="427" t="s">
        <v>25</v>
      </c>
      <c r="O544" s="427" t="n">
        <v>459</v>
      </c>
      <c r="P544" s="428" t="s">
        <v>731</v>
      </c>
      <c r="Q544" s="428" t="s">
        <v>65</v>
      </c>
      <c r="R544" s="294" t="s">
        <v>732</v>
      </c>
      <c r="S544" s="294" t="s">
        <v>732</v>
      </c>
      <c r="T544" s="295"/>
      <c r="U544" s="52"/>
    </row>
    <row r="545" customFormat="false" ht="15" hidden="false" customHeight="false" outlineLevel="0" collapsed="false">
      <c r="A545" s="423"/>
      <c r="B545" s="424"/>
      <c r="C545" s="424"/>
      <c r="D545" s="424"/>
      <c r="E545" s="425"/>
      <c r="F545" s="425"/>
      <c r="G545" s="9" t="n">
        <f aca="false">G544+E545-F545</f>
        <v>13926.39</v>
      </c>
      <c r="H545" s="0" t="n">
        <f aca="false">IF(D545="MOVI BANCOS",F545,0)</f>
        <v>0</v>
      </c>
      <c r="I545" s="63" t="n">
        <f aca="false">FALSE()</f>
        <v>0</v>
      </c>
      <c r="J545" s="62"/>
      <c r="K545" s="62"/>
      <c r="L545" s="62"/>
      <c r="M545" s="426" t="n">
        <v>45113</v>
      </c>
      <c r="N545" s="427" t="s">
        <v>25</v>
      </c>
      <c r="O545" s="427" t="n">
        <v>634</v>
      </c>
      <c r="P545" s="428" t="s">
        <v>733</v>
      </c>
      <c r="Q545" s="428" t="s">
        <v>65</v>
      </c>
      <c r="R545" s="294" t="s">
        <v>734</v>
      </c>
      <c r="S545" s="294" t="s">
        <v>734</v>
      </c>
      <c r="T545" s="295"/>
      <c r="U545" s="52"/>
    </row>
    <row r="546" customFormat="false" ht="15" hidden="false" customHeight="false" outlineLevel="0" collapsed="false">
      <c r="A546" s="429"/>
      <c r="B546" s="430"/>
      <c r="C546" s="430"/>
      <c r="D546" s="430"/>
      <c r="E546" s="431"/>
      <c r="F546" s="431"/>
      <c r="G546" s="9" t="n">
        <f aca="false">G545+E546-F546</f>
        <v>13926.39</v>
      </c>
      <c r="H546" s="0" t="n">
        <f aca="false">IF(D546="MOVI BANCOS",F546,0)</f>
        <v>0</v>
      </c>
      <c r="I546" s="228"/>
      <c r="J546" s="62"/>
      <c r="K546" s="62"/>
      <c r="L546" s="62"/>
      <c r="M546" s="426" t="n">
        <v>45113</v>
      </c>
      <c r="N546" s="427" t="s">
        <v>25</v>
      </c>
      <c r="O546" s="427" t="n">
        <v>499</v>
      </c>
      <c r="P546" s="428" t="s">
        <v>692</v>
      </c>
      <c r="Q546" s="428" t="s">
        <v>65</v>
      </c>
      <c r="R546" s="294" t="s">
        <v>735</v>
      </c>
      <c r="S546" s="294" t="s">
        <v>735</v>
      </c>
      <c r="T546" s="295"/>
      <c r="U546" s="52"/>
    </row>
    <row r="547" customFormat="false" ht="15" hidden="false" customHeight="false" outlineLevel="0" collapsed="false">
      <c r="A547" s="432"/>
      <c r="B547" s="80"/>
      <c r="C547" s="80"/>
      <c r="D547" s="80"/>
      <c r="E547" s="433"/>
      <c r="F547" s="433"/>
      <c r="G547" s="61" t="n">
        <f aca="false">G546+E547-F547</f>
        <v>13926.39</v>
      </c>
      <c r="H547" s="0" t="n">
        <f aca="false">IF(D547="MOVI BANCOS",F547,0)</f>
        <v>0</v>
      </c>
      <c r="I547" s="52"/>
      <c r="J547" s="62"/>
      <c r="K547" s="62"/>
      <c r="L547" s="62"/>
      <c r="M547" s="434" t="n">
        <v>45114</v>
      </c>
      <c r="N547" s="435" t="s">
        <v>32</v>
      </c>
      <c r="O547" s="435" t="n">
        <v>226</v>
      </c>
      <c r="P547" s="436" t="s">
        <v>65</v>
      </c>
      <c r="Q547" s="436" t="s">
        <v>736</v>
      </c>
      <c r="R547" s="258" t="s">
        <v>737</v>
      </c>
      <c r="S547" s="258" t="s">
        <v>737</v>
      </c>
      <c r="T547" s="157"/>
      <c r="U547" s="52"/>
    </row>
    <row r="548" customFormat="false" ht="15" hidden="false" customHeight="false" outlineLevel="0" collapsed="false">
      <c r="A548" s="432"/>
      <c r="B548" s="80"/>
      <c r="C548" s="80"/>
      <c r="D548" s="80"/>
      <c r="E548" s="433"/>
      <c r="F548" s="433"/>
      <c r="G548" s="9" t="n">
        <f aca="false">G547+E548-F548</f>
        <v>13926.39</v>
      </c>
      <c r="H548" s="0" t="n">
        <f aca="false">IF(D548="MOVI BANCOS",F548,0)</f>
        <v>0</v>
      </c>
      <c r="I548" s="52"/>
      <c r="J548" s="62"/>
      <c r="K548" s="62"/>
      <c r="L548" s="62"/>
      <c r="M548" s="434" t="n">
        <v>45114</v>
      </c>
      <c r="N548" s="435" t="s">
        <v>25</v>
      </c>
      <c r="O548" s="435" t="n">
        <v>634</v>
      </c>
      <c r="P548" s="436" t="s">
        <v>738</v>
      </c>
      <c r="Q548" s="436" t="s">
        <v>65</v>
      </c>
      <c r="R548" s="258" t="s">
        <v>739</v>
      </c>
      <c r="S548" s="258" t="s">
        <v>739</v>
      </c>
      <c r="T548" s="273"/>
      <c r="U548" s="52"/>
    </row>
    <row r="549" customFormat="false" ht="15" hidden="false" customHeight="false" outlineLevel="0" collapsed="false">
      <c r="A549" s="432"/>
      <c r="B549" s="80"/>
      <c r="C549" s="80"/>
      <c r="D549" s="80"/>
      <c r="E549" s="433"/>
      <c r="F549" s="433"/>
      <c r="G549" s="9" t="n">
        <f aca="false">G548+E549-F549</f>
        <v>13926.39</v>
      </c>
      <c r="H549" s="0" t="n">
        <f aca="false">IF(D549="MOVI BANCOS",F549,0)</f>
        <v>0</v>
      </c>
      <c r="I549" s="52"/>
      <c r="J549" s="62"/>
      <c r="K549" s="62"/>
      <c r="L549" s="62"/>
      <c r="M549" s="434" t="n">
        <v>45114</v>
      </c>
      <c r="N549" s="435" t="s">
        <v>25</v>
      </c>
      <c r="O549" s="435" t="n">
        <v>499</v>
      </c>
      <c r="P549" s="436" t="s">
        <v>688</v>
      </c>
      <c r="Q549" s="436" t="s">
        <v>65</v>
      </c>
      <c r="R549" s="258" t="s">
        <v>740</v>
      </c>
      <c r="S549" s="258" t="s">
        <v>740</v>
      </c>
      <c r="T549" s="273"/>
      <c r="U549" s="52"/>
    </row>
    <row r="550" customFormat="false" ht="15" hidden="false" customHeight="false" outlineLevel="0" collapsed="false">
      <c r="A550" s="343"/>
      <c r="B550" s="277"/>
      <c r="C550" s="277"/>
      <c r="D550" s="277"/>
      <c r="E550" s="344"/>
      <c r="F550" s="344"/>
      <c r="G550" s="9" t="n">
        <f aca="false">G549+E550-F550</f>
        <v>13926.39</v>
      </c>
      <c r="H550" s="0" t="n">
        <f aca="false">IF(D550="MOVI BANCOS",F550,0)</f>
        <v>0</v>
      </c>
      <c r="I550" s="52"/>
      <c r="J550" s="62"/>
      <c r="K550" s="62"/>
      <c r="L550" s="62"/>
      <c r="M550" s="434" t="n">
        <v>45114</v>
      </c>
      <c r="N550" s="435" t="s">
        <v>32</v>
      </c>
      <c r="O550" s="435" t="n">
        <v>226</v>
      </c>
      <c r="P550" s="436" t="s">
        <v>65</v>
      </c>
      <c r="Q550" s="436" t="s">
        <v>741</v>
      </c>
      <c r="R550" s="258" t="s">
        <v>742</v>
      </c>
      <c r="S550" s="258" t="s">
        <v>742</v>
      </c>
      <c r="T550" s="273"/>
      <c r="U550" s="52"/>
    </row>
    <row r="551" customFormat="false" ht="15" hidden="false" customHeight="false" outlineLevel="0" collapsed="false">
      <c r="A551" s="343"/>
      <c r="B551" s="277"/>
      <c r="C551" s="277"/>
      <c r="D551" s="277"/>
      <c r="E551" s="437"/>
      <c r="F551" s="437"/>
      <c r="G551" s="9" t="n">
        <f aca="false">G550+E551-F551</f>
        <v>13926.39</v>
      </c>
      <c r="H551" s="0" t="n">
        <f aca="false">IF(D551="MOVI BANCOS",F551,0)</f>
        <v>0</v>
      </c>
      <c r="I551" s="52"/>
      <c r="J551" s="62"/>
      <c r="K551" s="62"/>
      <c r="L551" s="62"/>
      <c r="M551" s="438" t="n">
        <v>45117</v>
      </c>
      <c r="N551" s="439" t="s">
        <v>32</v>
      </c>
      <c r="O551" s="439" t="n">
        <v>230</v>
      </c>
      <c r="P551" s="440" t="s">
        <v>65</v>
      </c>
      <c r="Q551" s="440" t="s">
        <v>743</v>
      </c>
      <c r="R551" s="258" t="s">
        <v>744</v>
      </c>
      <c r="S551" s="258" t="s">
        <v>744</v>
      </c>
      <c r="T551" s="273"/>
      <c r="U551" s="52"/>
    </row>
    <row r="552" customFormat="false" ht="15" hidden="false" customHeight="false" outlineLevel="0" collapsed="false">
      <c r="A552" s="343"/>
      <c r="B552" s="277"/>
      <c r="C552" s="277"/>
      <c r="D552" s="277"/>
      <c r="E552" s="437"/>
      <c r="F552" s="437"/>
      <c r="G552" s="9" t="n">
        <f aca="false">G551+E552-F552</f>
        <v>13926.39</v>
      </c>
      <c r="H552" s="0" t="n">
        <f aca="false">IF(D552="MOVI BANCOS",F552,0)</f>
        <v>0</v>
      </c>
      <c r="I552" s="52"/>
      <c r="J552" s="62"/>
      <c r="K552" s="62"/>
      <c r="L552" s="62"/>
      <c r="M552" s="438" t="n">
        <v>45117</v>
      </c>
      <c r="N552" s="439" t="s">
        <v>32</v>
      </c>
      <c r="O552" s="439" t="n">
        <v>226</v>
      </c>
      <c r="P552" s="440" t="s">
        <v>65</v>
      </c>
      <c r="Q552" s="440" t="s">
        <v>745</v>
      </c>
      <c r="R552" s="258" t="s">
        <v>746</v>
      </c>
      <c r="S552" s="258" t="s">
        <v>746</v>
      </c>
      <c r="T552" s="273"/>
      <c r="U552" s="52"/>
    </row>
    <row r="553" customFormat="false" ht="15" hidden="false" customHeight="false" outlineLevel="0" collapsed="false">
      <c r="A553" s="343"/>
      <c r="B553" s="277"/>
      <c r="C553" s="277"/>
      <c r="D553" s="277"/>
      <c r="E553" s="437"/>
      <c r="F553" s="437"/>
      <c r="G553" s="9" t="n">
        <f aca="false">G552+E553-F553</f>
        <v>13926.39</v>
      </c>
      <c r="H553" s="0" t="n">
        <f aca="false">IF(D553="MOVI BANCOS",F553,0)</f>
        <v>0</v>
      </c>
      <c r="I553" s="52"/>
      <c r="J553" s="62"/>
      <c r="K553" s="62"/>
      <c r="L553" s="62"/>
      <c r="M553" s="438" t="n">
        <v>45117</v>
      </c>
      <c r="N553" s="439" t="s">
        <v>25</v>
      </c>
      <c r="O553" s="439" t="n">
        <v>634</v>
      </c>
      <c r="P553" s="440" t="s">
        <v>250</v>
      </c>
      <c r="Q553" s="440" t="s">
        <v>65</v>
      </c>
      <c r="R553" s="258" t="s">
        <v>747</v>
      </c>
      <c r="S553" s="258" t="s">
        <v>747</v>
      </c>
      <c r="T553" s="273"/>
      <c r="U553" s="52"/>
    </row>
    <row r="554" customFormat="false" ht="15" hidden="false" customHeight="false" outlineLevel="0" collapsed="false">
      <c r="A554" s="343"/>
      <c r="B554" s="277"/>
      <c r="C554" s="277"/>
      <c r="D554" s="277"/>
      <c r="E554" s="437"/>
      <c r="F554" s="437"/>
      <c r="G554" s="9" t="n">
        <f aca="false">G553+E554-F554</f>
        <v>13926.39</v>
      </c>
      <c r="H554" s="0" t="n">
        <f aca="false">IF(D554="MOVI BANCOS",F554,0)</f>
        <v>0</v>
      </c>
      <c r="I554" s="52"/>
      <c r="J554" s="62"/>
      <c r="K554" s="62"/>
      <c r="L554" s="62"/>
      <c r="M554" s="438" t="n">
        <v>45117</v>
      </c>
      <c r="N554" s="439" t="s">
        <v>25</v>
      </c>
      <c r="O554" s="439" t="n">
        <v>499</v>
      </c>
      <c r="P554" s="440" t="s">
        <v>688</v>
      </c>
      <c r="Q554" s="440" t="s">
        <v>65</v>
      </c>
      <c r="R554" s="258" t="s">
        <v>748</v>
      </c>
      <c r="S554" s="258" t="s">
        <v>748</v>
      </c>
      <c r="T554" s="273"/>
      <c r="U554" s="52"/>
    </row>
    <row r="555" customFormat="false" ht="15" hidden="false" customHeight="false" outlineLevel="0" collapsed="false">
      <c r="A555" s="343"/>
      <c r="B555" s="277"/>
      <c r="C555" s="277"/>
      <c r="D555" s="277"/>
      <c r="E555" s="278"/>
      <c r="F555" s="278"/>
      <c r="G555" s="9" t="n">
        <f aca="false">G554+E555-F555</f>
        <v>13926.39</v>
      </c>
      <c r="H555" s="0" t="n">
        <f aca="false">IF(D555="MOVI BANCOS",F555,0)</f>
        <v>0</v>
      </c>
      <c r="I555" s="52"/>
      <c r="J555" s="62"/>
      <c r="K555" s="62"/>
      <c r="L555" s="62"/>
      <c r="M555" s="438" t="n">
        <v>45117</v>
      </c>
      <c r="N555" s="439" t="s">
        <v>38</v>
      </c>
      <c r="O555" s="439" t="n">
        <v>0</v>
      </c>
      <c r="P555" s="440" t="s">
        <v>106</v>
      </c>
      <c r="Q555" s="440" t="s">
        <v>65</v>
      </c>
      <c r="R555" s="258" t="s">
        <v>749</v>
      </c>
      <c r="S555" s="258" t="s">
        <v>749</v>
      </c>
      <c r="T555" s="273"/>
      <c r="U555" s="52"/>
    </row>
    <row r="556" customFormat="false" ht="15" hidden="false" customHeight="false" outlineLevel="0" collapsed="false">
      <c r="A556" s="343"/>
      <c r="B556" s="277"/>
      <c r="C556" s="277"/>
      <c r="D556" s="277"/>
      <c r="E556" s="278"/>
      <c r="F556" s="278"/>
      <c r="G556" s="9" t="n">
        <f aca="false">G555+E556-F556</f>
        <v>13926.39</v>
      </c>
      <c r="H556" s="0" t="n">
        <f aca="false">IF(D556="MOVI BANCOS",F556,0)</f>
        <v>0</v>
      </c>
      <c r="I556" s="52"/>
      <c r="J556" s="62"/>
      <c r="K556" s="52"/>
      <c r="L556" s="62"/>
      <c r="M556" s="438" t="n">
        <v>45117</v>
      </c>
      <c r="N556" s="439" t="s">
        <v>25</v>
      </c>
      <c r="O556" s="439" t="n">
        <v>282</v>
      </c>
      <c r="P556" s="440" t="s">
        <v>109</v>
      </c>
      <c r="Q556" s="440" t="s">
        <v>65</v>
      </c>
      <c r="R556" s="258" t="s">
        <v>750</v>
      </c>
      <c r="S556" s="258" t="s">
        <v>750</v>
      </c>
      <c r="T556" s="273"/>
      <c r="U556" s="52"/>
    </row>
    <row r="557" customFormat="false" ht="15" hidden="false" customHeight="false" outlineLevel="0" collapsed="false">
      <c r="A557" s="343"/>
      <c r="B557" s="277"/>
      <c r="C557" s="277"/>
      <c r="D557" s="277"/>
      <c r="E557" s="437"/>
      <c r="F557" s="437"/>
      <c r="G557" s="9" t="n">
        <f aca="false">G556+E557-F557</f>
        <v>13926.39</v>
      </c>
      <c r="H557" s="0" t="n">
        <f aca="false">IF(D557="MOVI BANCOS",F557,0)</f>
        <v>0</v>
      </c>
      <c r="I557" s="52"/>
      <c r="J557" s="62"/>
      <c r="K557" s="52"/>
      <c r="L557" s="62"/>
      <c r="M557" s="307" t="n">
        <v>45117</v>
      </c>
      <c r="N557" s="308" t="s">
        <v>165</v>
      </c>
      <c r="O557" s="308" t="n">
        <v>1339</v>
      </c>
      <c r="P557" s="309" t="s">
        <v>464</v>
      </c>
      <c r="Q557" s="309" t="s">
        <v>65</v>
      </c>
      <c r="R557" s="309" t="s">
        <v>751</v>
      </c>
      <c r="S557" s="309" t="s">
        <v>751</v>
      </c>
      <c r="T557" s="273"/>
      <c r="U557" s="52"/>
    </row>
    <row r="558" customFormat="false" ht="15" hidden="false" customHeight="false" outlineLevel="0" collapsed="false">
      <c r="A558" s="343"/>
      <c r="B558" s="277"/>
      <c r="C558" s="277"/>
      <c r="D558" s="277"/>
      <c r="E558" s="437"/>
      <c r="F558" s="437"/>
      <c r="G558" s="9" t="n">
        <f aca="false">G557+E558-F558</f>
        <v>13926.39</v>
      </c>
      <c r="H558" s="0" t="n">
        <f aca="false">IF(D558="MOVI BANCOS",F558,0)</f>
        <v>0</v>
      </c>
      <c r="I558" s="52"/>
      <c r="J558" s="62"/>
      <c r="K558" s="52"/>
      <c r="L558" s="62"/>
      <c r="M558" s="438" t="n">
        <v>45118</v>
      </c>
      <c r="N558" s="439" t="s">
        <v>25</v>
      </c>
      <c r="O558" s="439" t="n">
        <v>634</v>
      </c>
      <c r="P558" s="440" t="s">
        <v>384</v>
      </c>
      <c r="Q558" s="440" t="s">
        <v>65</v>
      </c>
      <c r="R558" s="258" t="s">
        <v>752</v>
      </c>
      <c r="S558" s="258" t="s">
        <v>752</v>
      </c>
      <c r="T558" s="273"/>
      <c r="U558" s="52"/>
    </row>
    <row r="559" customFormat="false" ht="15" hidden="false" customHeight="false" outlineLevel="0" collapsed="false">
      <c r="A559" s="343"/>
      <c r="B559" s="277"/>
      <c r="C559" s="277"/>
      <c r="D559" s="277"/>
      <c r="E559" s="278"/>
      <c r="F559" s="437"/>
      <c r="G559" s="9" t="n">
        <f aca="false">G558+E559-F559</f>
        <v>13926.39</v>
      </c>
      <c r="H559" s="0" t="n">
        <f aca="false">IF(D559="MOVI BANCOS",F559,0)</f>
        <v>0</v>
      </c>
      <c r="I559" s="52"/>
      <c r="J559" s="62"/>
      <c r="K559" s="52"/>
      <c r="L559" s="62"/>
      <c r="M559" s="438" t="n">
        <v>45118</v>
      </c>
      <c r="N559" s="439" t="s">
        <v>25</v>
      </c>
      <c r="O559" s="439" t="n">
        <v>499</v>
      </c>
      <c r="P559" s="440" t="s">
        <v>688</v>
      </c>
      <c r="Q559" s="440" t="s">
        <v>65</v>
      </c>
      <c r="R559" s="258" t="s">
        <v>753</v>
      </c>
      <c r="S559" s="258" t="s">
        <v>753</v>
      </c>
      <c r="T559" s="273"/>
      <c r="U559" s="52"/>
    </row>
    <row r="560" customFormat="false" ht="15" hidden="false" customHeight="false" outlineLevel="0" collapsed="false">
      <c r="A560" s="343"/>
      <c r="B560" s="277"/>
      <c r="C560" s="277"/>
      <c r="D560" s="277"/>
      <c r="E560" s="278"/>
      <c r="F560" s="437"/>
      <c r="G560" s="9" t="n">
        <f aca="false">G559+E560-F560</f>
        <v>13926.39</v>
      </c>
      <c r="H560" s="0" t="n">
        <f aca="false">IF(D560="MOVI BANCOS",F560,0)</f>
        <v>0</v>
      </c>
      <c r="I560" s="52"/>
      <c r="J560" s="62"/>
      <c r="K560" s="52"/>
      <c r="L560" s="62"/>
      <c r="M560" s="438" t="n">
        <v>45118</v>
      </c>
      <c r="N560" s="439" t="s">
        <v>32</v>
      </c>
      <c r="O560" s="439" t="n">
        <v>230</v>
      </c>
      <c r="P560" s="440" t="s">
        <v>65</v>
      </c>
      <c r="Q560" s="440" t="s">
        <v>67</v>
      </c>
      <c r="R560" s="258" t="s">
        <v>754</v>
      </c>
      <c r="S560" s="258" t="s">
        <v>754</v>
      </c>
      <c r="T560" s="273"/>
      <c r="U560" s="52"/>
    </row>
    <row r="561" customFormat="false" ht="15" hidden="false" customHeight="false" outlineLevel="0" collapsed="false">
      <c r="A561" s="343"/>
      <c r="B561" s="276"/>
      <c r="C561" s="277"/>
      <c r="D561" s="277"/>
      <c r="E561" s="437"/>
      <c r="F561" s="437"/>
      <c r="G561" s="9" t="n">
        <f aca="false">G560+E561-F561</f>
        <v>13926.39</v>
      </c>
      <c r="H561" s="0" t="n">
        <f aca="false">IF(D561="MOVI BANCOS",F561,0)</f>
        <v>0</v>
      </c>
      <c r="I561" s="52"/>
      <c r="J561" s="62"/>
      <c r="K561" s="52"/>
      <c r="L561" s="62"/>
      <c r="M561" s="438" t="n">
        <v>45118</v>
      </c>
      <c r="N561" s="439" t="s">
        <v>32</v>
      </c>
      <c r="O561" s="439" t="n">
        <v>226</v>
      </c>
      <c r="P561" s="440" t="s">
        <v>65</v>
      </c>
      <c r="Q561" s="440" t="s">
        <v>755</v>
      </c>
      <c r="R561" s="258" t="s">
        <v>756</v>
      </c>
      <c r="S561" s="258" t="s">
        <v>756</v>
      </c>
      <c r="T561" s="273"/>
      <c r="U561" s="52"/>
    </row>
    <row r="562" customFormat="false" ht="15" hidden="false" customHeight="false" outlineLevel="0" collapsed="false">
      <c r="A562" s="343"/>
      <c r="B562" s="277"/>
      <c r="C562" s="277"/>
      <c r="D562" s="277"/>
      <c r="E562" s="437"/>
      <c r="F562" s="437"/>
      <c r="G562" s="9" t="n">
        <f aca="false">G561+E562-F562</f>
        <v>13926.39</v>
      </c>
      <c r="H562" s="0" t="n">
        <f aca="false">IF(D562="MOVI BANCOS",F562,0)</f>
        <v>0</v>
      </c>
      <c r="I562" s="52"/>
      <c r="J562" s="52"/>
      <c r="K562" s="52"/>
      <c r="L562" s="62"/>
      <c r="M562" s="438" t="n">
        <v>45118</v>
      </c>
      <c r="N562" s="439" t="s">
        <v>25</v>
      </c>
      <c r="O562" s="439" t="n">
        <v>537</v>
      </c>
      <c r="P562" s="440" t="s">
        <v>316</v>
      </c>
      <c r="Q562" s="440" t="s">
        <v>65</v>
      </c>
      <c r="R562" s="258" t="s">
        <v>757</v>
      </c>
      <c r="S562" s="258" t="s">
        <v>757</v>
      </c>
      <c r="T562" s="273"/>
      <c r="U562" s="52"/>
    </row>
    <row r="563" customFormat="false" ht="15" hidden="false" customHeight="false" outlineLevel="0" collapsed="false">
      <c r="A563" s="343"/>
      <c r="B563" s="277"/>
      <c r="C563" s="277"/>
      <c r="D563" s="277"/>
      <c r="E563" s="437"/>
      <c r="F563" s="437"/>
      <c r="G563" s="9" t="n">
        <f aca="false">G562+E563-F563</f>
        <v>13926.39</v>
      </c>
      <c r="H563" s="0" t="n">
        <f aca="false">IF(D563="MOVI BANCOS",F563,0)</f>
        <v>0</v>
      </c>
      <c r="I563" s="52"/>
      <c r="J563" s="62"/>
      <c r="K563" s="52"/>
      <c r="L563" s="62"/>
      <c r="M563" s="438" t="n">
        <v>45118</v>
      </c>
      <c r="N563" s="439" t="s">
        <v>25</v>
      </c>
      <c r="O563" s="439" t="n">
        <v>875</v>
      </c>
      <c r="P563" s="440" t="s">
        <v>692</v>
      </c>
      <c r="Q563" s="440" t="s">
        <v>65</v>
      </c>
      <c r="R563" s="258" t="s">
        <v>758</v>
      </c>
      <c r="S563" s="258" t="s">
        <v>758</v>
      </c>
      <c r="T563" s="273"/>
      <c r="U563" s="52"/>
    </row>
    <row r="564" customFormat="false" ht="15" hidden="false" customHeight="false" outlineLevel="0" collapsed="false">
      <c r="A564" s="343"/>
      <c r="B564" s="277"/>
      <c r="C564" s="277"/>
      <c r="D564" s="277"/>
      <c r="E564" s="437"/>
      <c r="F564" s="437"/>
      <c r="G564" s="9" t="n">
        <f aca="false">G563+E564-F564</f>
        <v>13926.39</v>
      </c>
      <c r="H564" s="0" t="n">
        <f aca="false">IF(D564="MOVI BANCOS",F564,0)</f>
        <v>0</v>
      </c>
      <c r="I564" s="52"/>
      <c r="J564" s="62"/>
      <c r="K564" s="52"/>
      <c r="L564" s="52"/>
      <c r="M564" s="438" t="n">
        <v>45119</v>
      </c>
      <c r="N564" s="439" t="s">
        <v>25</v>
      </c>
      <c r="O564" s="439" t="n">
        <v>634</v>
      </c>
      <c r="P564" s="440" t="s">
        <v>464</v>
      </c>
      <c r="Q564" s="440" t="s">
        <v>65</v>
      </c>
      <c r="R564" s="258" t="s">
        <v>759</v>
      </c>
      <c r="S564" s="258" t="s">
        <v>759</v>
      </c>
      <c r="T564" s="273"/>
      <c r="U564" s="52"/>
    </row>
    <row r="565" customFormat="false" ht="15" hidden="false" customHeight="false" outlineLevel="0" collapsed="false">
      <c r="A565" s="343"/>
      <c r="B565" s="277"/>
      <c r="C565" s="277"/>
      <c r="D565" s="277"/>
      <c r="E565" s="437"/>
      <c r="F565" s="437"/>
      <c r="G565" s="9" t="n">
        <f aca="false">G564+E565-F565</f>
        <v>13926.39</v>
      </c>
      <c r="H565" s="0" t="n">
        <f aca="false">IF(D565="MOVI BANCOS",F565,0)</f>
        <v>0</v>
      </c>
      <c r="I565" s="52"/>
      <c r="J565" s="62"/>
      <c r="K565" s="52"/>
      <c r="L565" s="62"/>
      <c r="M565" s="438" t="n">
        <v>45119</v>
      </c>
      <c r="N565" s="439" t="s">
        <v>25</v>
      </c>
      <c r="O565" s="439" t="n">
        <v>499</v>
      </c>
      <c r="P565" s="440" t="s">
        <v>688</v>
      </c>
      <c r="Q565" s="440" t="s">
        <v>65</v>
      </c>
      <c r="R565" s="258" t="s">
        <v>760</v>
      </c>
      <c r="S565" s="258" t="s">
        <v>760</v>
      </c>
      <c r="T565" s="273"/>
      <c r="U565" s="52"/>
    </row>
    <row r="566" customFormat="false" ht="15" hidden="false" customHeight="false" outlineLevel="0" collapsed="false">
      <c r="A566" s="248"/>
      <c r="B566" s="249"/>
      <c r="C566" s="249"/>
      <c r="D566" s="249"/>
      <c r="E566" s="250"/>
      <c r="F566" s="250"/>
      <c r="G566" s="9" t="n">
        <f aca="false">G565+E566-F566</f>
        <v>13926.39</v>
      </c>
      <c r="H566" s="0" t="n">
        <f aca="false">IF(D566="MOVI BANCOS",F566,0)</f>
        <v>0</v>
      </c>
      <c r="I566" s="52"/>
      <c r="J566" s="62"/>
      <c r="K566" s="52"/>
      <c r="L566" s="62"/>
      <c r="M566" s="438" t="n">
        <v>45119</v>
      </c>
      <c r="N566" s="439" t="s">
        <v>32</v>
      </c>
      <c r="O566" s="439" t="n">
        <v>226</v>
      </c>
      <c r="P566" s="440" t="s">
        <v>65</v>
      </c>
      <c r="Q566" s="440" t="s">
        <v>761</v>
      </c>
      <c r="R566" s="258" t="s">
        <v>762</v>
      </c>
      <c r="S566" s="258" t="s">
        <v>762</v>
      </c>
      <c r="T566" s="273"/>
      <c r="U566" s="52"/>
    </row>
    <row r="567" customFormat="false" ht="15" hidden="false" customHeight="false" outlineLevel="0" collapsed="false">
      <c r="A567" s="248"/>
      <c r="B567" s="249"/>
      <c r="C567" s="249"/>
      <c r="D567" s="249"/>
      <c r="E567" s="250"/>
      <c r="F567" s="250"/>
      <c r="G567" s="9" t="n">
        <f aca="false">G566+E567-F567</f>
        <v>13926.39</v>
      </c>
      <c r="H567" s="0" t="n">
        <f aca="false">IF(D567="MOVI BANCOS",F567,0)</f>
        <v>0</v>
      </c>
      <c r="I567" s="52"/>
      <c r="J567" s="62"/>
      <c r="K567" s="52"/>
      <c r="L567" s="62"/>
      <c r="M567" s="438" t="n">
        <v>45119</v>
      </c>
      <c r="N567" s="439" t="s">
        <v>32</v>
      </c>
      <c r="O567" s="439" t="n">
        <v>226</v>
      </c>
      <c r="P567" s="440" t="s">
        <v>65</v>
      </c>
      <c r="Q567" s="440" t="s">
        <v>69</v>
      </c>
      <c r="R567" s="258" t="s">
        <v>763</v>
      </c>
      <c r="S567" s="258" t="s">
        <v>763</v>
      </c>
      <c r="T567" s="441"/>
      <c r="U567" s="52"/>
    </row>
    <row r="568" customFormat="false" ht="15" hidden="false" customHeight="false" outlineLevel="0" collapsed="false">
      <c r="A568" s="248"/>
      <c r="B568" s="249"/>
      <c r="C568" s="249"/>
      <c r="D568" s="249"/>
      <c r="E568" s="250"/>
      <c r="F568" s="250"/>
      <c r="G568" s="9" t="n">
        <f aca="false">G567+E568-F568</f>
        <v>13926.39</v>
      </c>
      <c r="H568" s="0" t="n">
        <f aca="false">IF(D568="MOVI BANCOS",F568,0)</f>
        <v>0</v>
      </c>
      <c r="I568" s="52"/>
      <c r="J568" s="62"/>
      <c r="K568" s="52"/>
      <c r="L568" s="62"/>
      <c r="M568" s="255" t="n">
        <v>45119</v>
      </c>
      <c r="N568" s="256" t="s">
        <v>25</v>
      </c>
      <c r="O568" s="256" t="n">
        <v>634</v>
      </c>
      <c r="P568" s="257" t="s">
        <v>764</v>
      </c>
      <c r="Q568" s="257" t="s">
        <v>65</v>
      </c>
      <c r="R568" s="258" t="s">
        <v>765</v>
      </c>
      <c r="S568" s="258" t="s">
        <v>765</v>
      </c>
      <c r="T568" s="273"/>
      <c r="U568" s="52"/>
    </row>
    <row r="569" customFormat="false" ht="15" hidden="false" customHeight="false" outlineLevel="0" collapsed="false">
      <c r="A569" s="251"/>
      <c r="B569" s="252"/>
      <c r="C569" s="252"/>
      <c r="D569" s="253"/>
      <c r="E569" s="253"/>
      <c r="F569" s="253"/>
      <c r="G569" s="9" t="n">
        <f aca="false">G568+E569-F569</f>
        <v>13926.39</v>
      </c>
      <c r="H569" s="0" t="n">
        <f aca="false">IF(D569="MOVI BANCOS",F569,0)</f>
        <v>0</v>
      </c>
      <c r="I569" s="52"/>
      <c r="J569" s="62"/>
      <c r="K569" s="52"/>
      <c r="L569" s="62"/>
      <c r="M569" s="255" t="n">
        <v>45119</v>
      </c>
      <c r="N569" s="256" t="s">
        <v>25</v>
      </c>
      <c r="O569" s="256" t="n">
        <v>499</v>
      </c>
      <c r="P569" s="257" t="s">
        <v>688</v>
      </c>
      <c r="Q569" s="257" t="s">
        <v>65</v>
      </c>
      <c r="R569" s="258" t="s">
        <v>766</v>
      </c>
      <c r="S569" s="258" t="s">
        <v>766</v>
      </c>
      <c r="T569" s="273"/>
      <c r="U569" s="52"/>
    </row>
    <row r="570" customFormat="false" ht="15" hidden="false" customHeight="false" outlineLevel="0" collapsed="false">
      <c r="A570" s="378"/>
      <c r="B570" s="252"/>
      <c r="C570" s="252"/>
      <c r="D570" s="253"/>
      <c r="E570" s="253"/>
      <c r="F570" s="253"/>
      <c r="G570" s="9" t="n">
        <f aca="false">G569+E570-F570</f>
        <v>13926.39</v>
      </c>
      <c r="H570" s="0" t="n">
        <f aca="false">IF(D570="MOVI BANCOS",F570,0)</f>
        <v>0</v>
      </c>
      <c r="I570" s="52"/>
      <c r="J570" s="62"/>
      <c r="K570" s="52"/>
      <c r="L570" s="62"/>
      <c r="M570" s="255" t="n">
        <v>45120</v>
      </c>
      <c r="N570" s="256" t="s">
        <v>25</v>
      </c>
      <c r="O570" s="256" t="n">
        <v>634</v>
      </c>
      <c r="P570" s="257" t="s">
        <v>464</v>
      </c>
      <c r="Q570" s="257" t="s">
        <v>65</v>
      </c>
      <c r="R570" s="258" t="s">
        <v>767</v>
      </c>
      <c r="S570" s="258" t="s">
        <v>767</v>
      </c>
      <c r="T570" s="273"/>
      <c r="U570" s="52"/>
    </row>
    <row r="571" customFormat="false" ht="15" hidden="false" customHeight="false" outlineLevel="0" collapsed="false">
      <c r="A571" s="378"/>
      <c r="B571" s="252"/>
      <c r="C571" s="252"/>
      <c r="D571" s="253"/>
      <c r="E571" s="253"/>
      <c r="F571" s="253"/>
      <c r="G571" s="9" t="n">
        <f aca="false">G570+E571-F571</f>
        <v>13926.39</v>
      </c>
      <c r="H571" s="0" t="n">
        <f aca="false">IF(D571="MOVI BANCOS",F571,0)</f>
        <v>0</v>
      </c>
      <c r="I571" s="52"/>
      <c r="J571" s="62"/>
      <c r="K571" s="52"/>
      <c r="L571" s="62"/>
      <c r="M571" s="255" t="n">
        <v>45120</v>
      </c>
      <c r="N571" s="256" t="s">
        <v>25</v>
      </c>
      <c r="O571" s="256" t="n">
        <v>499</v>
      </c>
      <c r="P571" s="257" t="s">
        <v>688</v>
      </c>
      <c r="Q571" s="257" t="s">
        <v>65</v>
      </c>
      <c r="R571" s="258" t="s">
        <v>768</v>
      </c>
      <c r="S571" s="258" t="s">
        <v>768</v>
      </c>
      <c r="T571" s="273"/>
      <c r="U571" s="52"/>
    </row>
    <row r="572" customFormat="false" ht="15" hidden="false" customHeight="false" outlineLevel="0" collapsed="false">
      <c r="A572" s="378"/>
      <c r="B572" s="252"/>
      <c r="C572" s="252"/>
      <c r="D572" s="253"/>
      <c r="E572" s="253"/>
      <c r="F572" s="253"/>
      <c r="G572" s="9" t="n">
        <f aca="false">G571+E572-F572</f>
        <v>13926.39</v>
      </c>
      <c r="H572" s="0" t="n">
        <f aca="false">IF(D572="MOVI BANCOS",F572,0)</f>
        <v>0</v>
      </c>
      <c r="I572" s="52"/>
      <c r="J572" s="62"/>
      <c r="K572" s="52"/>
      <c r="L572" s="62"/>
      <c r="M572" s="255" t="n">
        <v>45120</v>
      </c>
      <c r="N572" s="256" t="s">
        <v>32</v>
      </c>
      <c r="O572" s="256" t="n">
        <v>230</v>
      </c>
      <c r="P572" s="257" t="s">
        <v>65</v>
      </c>
      <c r="Q572" s="257" t="s">
        <v>769</v>
      </c>
      <c r="R572" s="258" t="s">
        <v>770</v>
      </c>
      <c r="S572" s="258" t="s">
        <v>770</v>
      </c>
      <c r="T572" s="273"/>
      <c r="U572" s="52"/>
    </row>
    <row r="573" customFormat="false" ht="15" hidden="false" customHeight="false" outlineLevel="0" collapsed="false">
      <c r="A573" s="378"/>
      <c r="B573" s="252"/>
      <c r="C573" s="252"/>
      <c r="D573" s="253"/>
      <c r="E573" s="253"/>
      <c r="F573" s="253"/>
      <c r="G573" s="9" t="n">
        <f aca="false">G572+E573-F573</f>
        <v>13926.39</v>
      </c>
      <c r="H573" s="0" t="n">
        <f aca="false">IF(D573="MOVI BANCOS",F573,0)</f>
        <v>0</v>
      </c>
      <c r="I573" s="52"/>
      <c r="J573" s="62"/>
      <c r="K573" s="52"/>
      <c r="L573" s="62"/>
      <c r="M573" s="255" t="n">
        <v>45121</v>
      </c>
      <c r="N573" s="256" t="s">
        <v>25</v>
      </c>
      <c r="O573" s="256" t="n">
        <v>634</v>
      </c>
      <c r="P573" s="257" t="s">
        <v>214</v>
      </c>
      <c r="Q573" s="257" t="s">
        <v>65</v>
      </c>
      <c r="R573" s="258" t="s">
        <v>771</v>
      </c>
      <c r="S573" s="258" t="s">
        <v>771</v>
      </c>
      <c r="T573" s="157"/>
      <c r="U573" s="52"/>
    </row>
    <row r="574" customFormat="false" ht="15" hidden="false" customHeight="false" outlineLevel="0" collapsed="false">
      <c r="A574" s="378"/>
      <c r="B574" s="252"/>
      <c r="C574" s="252"/>
      <c r="D574" s="253"/>
      <c r="E574" s="253"/>
      <c r="F574" s="253"/>
      <c r="G574" s="9" t="n">
        <f aca="false">G573+E574-F574</f>
        <v>13926.39</v>
      </c>
      <c r="H574" s="0" t="n">
        <f aca="false">IF(D574="MOVI BANCOS",F574,0)</f>
        <v>0</v>
      </c>
      <c r="I574" s="52"/>
      <c r="J574" s="52"/>
      <c r="K574" s="52"/>
      <c r="L574" s="62"/>
      <c r="M574" s="255" t="n">
        <v>45121</v>
      </c>
      <c r="N574" s="256" t="s">
        <v>25</v>
      </c>
      <c r="O574" s="256" t="n">
        <v>499</v>
      </c>
      <c r="P574" s="257" t="s">
        <v>688</v>
      </c>
      <c r="Q574" s="257" t="s">
        <v>65</v>
      </c>
      <c r="R574" s="258" t="s">
        <v>772</v>
      </c>
      <c r="S574" s="258" t="s">
        <v>772</v>
      </c>
      <c r="T574" s="273"/>
      <c r="U574" s="52"/>
    </row>
    <row r="575" customFormat="false" ht="15" hidden="false" customHeight="false" outlineLevel="0" collapsed="false">
      <c r="A575" s="378"/>
      <c r="B575" s="252"/>
      <c r="C575" s="252"/>
      <c r="D575" s="253"/>
      <c r="E575" s="253"/>
      <c r="F575" s="253"/>
      <c r="G575" s="9" t="n">
        <f aca="false">G574+E575-F575</f>
        <v>13926.39</v>
      </c>
      <c r="H575" s="0" t="n">
        <f aca="false">IF(D575="MOVI BANCOS",F575,0)</f>
        <v>0</v>
      </c>
      <c r="I575" s="52"/>
      <c r="J575" s="62"/>
      <c r="K575" s="52"/>
      <c r="L575" s="62"/>
      <c r="M575" s="255" t="n">
        <v>45121</v>
      </c>
      <c r="N575" s="256" t="s">
        <v>25</v>
      </c>
      <c r="O575" s="256" t="n">
        <v>634</v>
      </c>
      <c r="P575" s="257" t="s">
        <v>186</v>
      </c>
      <c r="Q575" s="257" t="s">
        <v>65</v>
      </c>
      <c r="R575" s="258" t="s">
        <v>773</v>
      </c>
      <c r="S575" s="258" t="s">
        <v>773</v>
      </c>
      <c r="T575" s="273"/>
      <c r="U575" s="52"/>
    </row>
    <row r="576" customFormat="false" ht="15" hidden="false" customHeight="false" outlineLevel="0" collapsed="false">
      <c r="A576" s="378"/>
      <c r="B576" s="252"/>
      <c r="C576" s="252"/>
      <c r="D576" s="253"/>
      <c r="E576" s="253"/>
      <c r="F576" s="253"/>
      <c r="G576" s="9" t="n">
        <f aca="false">G575+E576-F576</f>
        <v>13926.39</v>
      </c>
      <c r="H576" s="0" t="n">
        <f aca="false">IF(D576="MOVI BANCOS",F576,0)</f>
        <v>0</v>
      </c>
      <c r="I576" s="52"/>
      <c r="J576" s="62"/>
      <c r="K576" s="52"/>
      <c r="L576" s="52"/>
      <c r="M576" s="255" t="n">
        <v>45121</v>
      </c>
      <c r="N576" s="256" t="s">
        <v>25</v>
      </c>
      <c r="O576" s="256" t="n">
        <v>499</v>
      </c>
      <c r="P576" s="257" t="s">
        <v>688</v>
      </c>
      <c r="Q576" s="257" t="s">
        <v>65</v>
      </c>
      <c r="R576" s="258" t="s">
        <v>774</v>
      </c>
      <c r="S576" s="258" t="s">
        <v>774</v>
      </c>
      <c r="T576" s="273"/>
      <c r="U576" s="52"/>
    </row>
    <row r="577" customFormat="false" ht="15" hidden="false" customHeight="false" outlineLevel="0" collapsed="false">
      <c r="A577" s="378"/>
      <c r="B577" s="252"/>
      <c r="C577" s="252"/>
      <c r="D577" s="253"/>
      <c r="E577" s="253"/>
      <c r="F577" s="253"/>
      <c r="G577" s="9" t="n">
        <f aca="false">G576+E577-F577</f>
        <v>13926.39</v>
      </c>
      <c r="H577" s="0" t="n">
        <f aca="false">IF(D577="MOVI BANCOS",F577,0)</f>
        <v>0</v>
      </c>
      <c r="I577" s="52"/>
      <c r="J577" s="62"/>
      <c r="K577" s="52"/>
      <c r="L577" s="62"/>
      <c r="M577" s="255" t="n">
        <v>45121</v>
      </c>
      <c r="N577" s="256" t="s">
        <v>25</v>
      </c>
      <c r="O577" s="256" t="n">
        <v>537</v>
      </c>
      <c r="P577" s="257" t="s">
        <v>202</v>
      </c>
      <c r="Q577" s="257" t="s">
        <v>65</v>
      </c>
      <c r="R577" s="258" t="s">
        <v>775</v>
      </c>
      <c r="S577" s="258" t="s">
        <v>775</v>
      </c>
      <c r="T577" s="273"/>
      <c r="U577" s="52"/>
    </row>
    <row r="578" customFormat="false" ht="15" hidden="false" customHeight="false" outlineLevel="0" collapsed="false">
      <c r="A578" s="378"/>
      <c r="B578" s="252"/>
      <c r="C578" s="252"/>
      <c r="D578" s="253"/>
      <c r="E578" s="253"/>
      <c r="F578" s="253"/>
      <c r="G578" s="9" t="n">
        <f aca="false">G577+E578-F578</f>
        <v>13926.39</v>
      </c>
      <c r="H578" s="0" t="n">
        <f aca="false">IF(D578="MOVI BANCOS",F578,0)</f>
        <v>0</v>
      </c>
      <c r="I578" s="52"/>
      <c r="J578" s="62"/>
      <c r="K578" s="52"/>
      <c r="L578" s="62"/>
      <c r="M578" s="255" t="n">
        <v>45121</v>
      </c>
      <c r="N578" s="256" t="s">
        <v>25</v>
      </c>
      <c r="O578" s="256" t="n">
        <v>875</v>
      </c>
      <c r="P578" s="257" t="s">
        <v>688</v>
      </c>
      <c r="Q578" s="257" t="s">
        <v>65</v>
      </c>
      <c r="R578" s="258" t="s">
        <v>776</v>
      </c>
      <c r="S578" s="258" t="s">
        <v>776</v>
      </c>
      <c r="T578" s="273"/>
      <c r="U578" s="52"/>
    </row>
    <row r="579" customFormat="false" ht="15" hidden="false" customHeight="false" outlineLevel="0" collapsed="false">
      <c r="A579" s="378"/>
      <c r="B579" s="252"/>
      <c r="C579" s="252"/>
      <c r="D579" s="253"/>
      <c r="E579" s="253"/>
      <c r="F579" s="253"/>
      <c r="G579" s="9" t="n">
        <f aca="false">G578+E579-F579</f>
        <v>13926.39</v>
      </c>
      <c r="H579" s="0" t="n">
        <f aca="false">IF(D579="MOVI BANCOS",F579,0)</f>
        <v>0</v>
      </c>
      <c r="I579" s="52"/>
      <c r="J579" s="62"/>
      <c r="K579" s="52"/>
      <c r="L579" s="62"/>
      <c r="M579" s="255" t="n">
        <v>45124</v>
      </c>
      <c r="N579" s="256" t="s">
        <v>51</v>
      </c>
      <c r="O579" s="256" t="n">
        <v>2</v>
      </c>
      <c r="P579" s="257" t="s">
        <v>65</v>
      </c>
      <c r="Q579" s="257" t="s">
        <v>777</v>
      </c>
      <c r="R579" s="258" t="s">
        <v>776</v>
      </c>
      <c r="S579" s="258" t="s">
        <v>778</v>
      </c>
      <c r="T579" s="273"/>
      <c r="U579" s="52"/>
    </row>
    <row r="580" customFormat="false" ht="15" hidden="false" customHeight="false" outlineLevel="0" collapsed="false">
      <c r="A580" s="442"/>
      <c r="B580" s="443"/>
      <c r="C580" s="443"/>
      <c r="D580" s="444"/>
      <c r="E580" s="444"/>
      <c r="F580" s="444"/>
      <c r="G580" s="9" t="n">
        <f aca="false">G579+E580-F580</f>
        <v>13926.39</v>
      </c>
      <c r="H580" s="0" t="n">
        <f aca="false">IF(D580="MOVI BANCOS",F580,0)</f>
        <v>0</v>
      </c>
      <c r="I580" s="52"/>
      <c r="J580" s="62"/>
      <c r="K580" s="52"/>
      <c r="L580" s="62"/>
      <c r="M580" s="255" t="n">
        <v>45124</v>
      </c>
      <c r="N580" s="256" t="s">
        <v>25</v>
      </c>
      <c r="O580" s="256" t="n">
        <v>634</v>
      </c>
      <c r="P580" s="257" t="s">
        <v>779</v>
      </c>
      <c r="Q580" s="257" t="s">
        <v>65</v>
      </c>
      <c r="R580" s="258" t="s">
        <v>780</v>
      </c>
      <c r="S580" s="258" t="s">
        <v>781</v>
      </c>
      <c r="T580" s="273"/>
      <c r="U580" s="52"/>
    </row>
    <row r="581" customFormat="false" ht="15" hidden="false" customHeight="false" outlineLevel="0" collapsed="false">
      <c r="A581" s="442"/>
      <c r="B581" s="443"/>
      <c r="C581" s="443"/>
      <c r="D581" s="444"/>
      <c r="E581" s="444"/>
      <c r="F581" s="444"/>
      <c r="G581" s="9" t="n">
        <f aca="false">G580+E581-F581</f>
        <v>13926.39</v>
      </c>
      <c r="H581" s="0" t="n">
        <f aca="false">IF(D581="MOVI BANCOS",F581,0)</f>
        <v>0</v>
      </c>
      <c r="I581" s="52"/>
      <c r="J581" s="62"/>
      <c r="K581" s="52"/>
      <c r="L581" s="62"/>
      <c r="M581" s="255" t="n">
        <v>45124</v>
      </c>
      <c r="N581" s="256" t="s">
        <v>25</v>
      </c>
      <c r="O581" s="256" t="n">
        <v>499</v>
      </c>
      <c r="P581" s="257" t="s">
        <v>686</v>
      </c>
      <c r="Q581" s="257" t="s">
        <v>65</v>
      </c>
      <c r="R581" s="258" t="s">
        <v>782</v>
      </c>
      <c r="S581" s="258" t="s">
        <v>783</v>
      </c>
      <c r="T581" s="273"/>
      <c r="U581" s="52"/>
    </row>
    <row r="582" customFormat="false" ht="15" hidden="false" customHeight="false" outlineLevel="0" collapsed="false">
      <c r="A582" s="442"/>
      <c r="B582" s="443"/>
      <c r="C582" s="443"/>
      <c r="D582" s="444"/>
      <c r="E582" s="444"/>
      <c r="F582" s="444"/>
      <c r="G582" s="9" t="n">
        <f aca="false">G581+E582-F582</f>
        <v>13926.39</v>
      </c>
      <c r="H582" s="0" t="n">
        <f aca="false">IF(D582="MOVI BANCOS",F582,0)</f>
        <v>0</v>
      </c>
      <c r="I582" s="52"/>
      <c r="J582" s="62"/>
      <c r="K582" s="52"/>
      <c r="L582" s="62"/>
      <c r="M582" s="445" t="n">
        <v>45124</v>
      </c>
      <c r="N582" s="446" t="s">
        <v>32</v>
      </c>
      <c r="O582" s="446" t="n">
        <v>903</v>
      </c>
      <c r="P582" s="447" t="s">
        <v>65</v>
      </c>
      <c r="Q582" s="447" t="s">
        <v>591</v>
      </c>
      <c r="R582" s="294" t="s">
        <v>784</v>
      </c>
      <c r="S582" s="294" t="s">
        <v>785</v>
      </c>
      <c r="T582" s="135"/>
      <c r="U582" s="52"/>
    </row>
    <row r="583" customFormat="false" ht="15" hidden="false" customHeight="false" outlineLevel="0" collapsed="false">
      <c r="A583" s="442"/>
      <c r="B583" s="443"/>
      <c r="C583" s="443"/>
      <c r="D583" s="444"/>
      <c r="E583" s="444"/>
      <c r="F583" s="444"/>
      <c r="G583" s="9" t="n">
        <f aca="false">G582+E583-F583</f>
        <v>13926.39</v>
      </c>
      <c r="H583" s="0" t="n">
        <f aca="false">IF(D583="MOVI BANCOS",F583,0)</f>
        <v>0</v>
      </c>
      <c r="I583" s="52"/>
      <c r="J583" s="62"/>
      <c r="K583" s="52"/>
      <c r="L583" s="62"/>
      <c r="M583" s="445" t="n">
        <v>45125</v>
      </c>
      <c r="N583" s="446" t="s">
        <v>32</v>
      </c>
      <c r="O583" s="446" t="n">
        <v>226</v>
      </c>
      <c r="P583" s="447" t="s">
        <v>65</v>
      </c>
      <c r="Q583" s="447" t="s">
        <v>786</v>
      </c>
      <c r="R583" s="294" t="s">
        <v>787</v>
      </c>
      <c r="S583" s="294" t="s">
        <v>788</v>
      </c>
      <c r="T583" s="295"/>
      <c r="U583" s="52"/>
    </row>
    <row r="584" customFormat="false" ht="15" hidden="false" customHeight="false" outlineLevel="0" collapsed="false">
      <c r="A584" s="442"/>
      <c r="B584" s="443"/>
      <c r="C584" s="443"/>
      <c r="D584" s="444"/>
      <c r="E584" s="444"/>
      <c r="F584" s="444"/>
      <c r="G584" s="9" t="n">
        <f aca="false">G583+E584-F584</f>
        <v>13926.39</v>
      </c>
      <c r="H584" s="0" t="n">
        <f aca="false">IF(D584="MOVI BANCOS",F584,0)</f>
        <v>0</v>
      </c>
      <c r="I584" s="52"/>
      <c r="J584" s="62"/>
      <c r="K584" s="52"/>
      <c r="L584" s="62"/>
      <c r="M584" s="445" t="n">
        <v>45125</v>
      </c>
      <c r="N584" s="446" t="s">
        <v>25</v>
      </c>
      <c r="O584" s="446" t="n">
        <v>634</v>
      </c>
      <c r="P584" s="447" t="s">
        <v>695</v>
      </c>
      <c r="Q584" s="447" t="s">
        <v>65</v>
      </c>
      <c r="R584" s="294" t="s">
        <v>789</v>
      </c>
      <c r="S584" s="294" t="s">
        <v>790</v>
      </c>
      <c r="T584" s="295"/>
      <c r="U584" s="52"/>
    </row>
    <row r="585" customFormat="false" ht="15" hidden="false" customHeight="false" outlineLevel="0" collapsed="false">
      <c r="A585" s="442"/>
      <c r="B585" s="443"/>
      <c r="C585" s="443"/>
      <c r="D585" s="443"/>
      <c r="E585" s="444"/>
      <c r="F585" s="444"/>
      <c r="G585" s="9" t="n">
        <f aca="false">G584+E585-F585</f>
        <v>13926.39</v>
      </c>
      <c r="H585" s="0" t="n">
        <f aca="false">IF(D585="MOVI BANCOS",F585,0)</f>
        <v>0</v>
      </c>
      <c r="I585" s="52"/>
      <c r="J585" s="62"/>
      <c r="K585" s="52"/>
      <c r="L585" s="62"/>
      <c r="M585" s="445" t="n">
        <v>45125</v>
      </c>
      <c r="N585" s="446" t="s">
        <v>25</v>
      </c>
      <c r="O585" s="446" t="n">
        <v>499</v>
      </c>
      <c r="P585" s="447" t="s">
        <v>688</v>
      </c>
      <c r="Q585" s="447" t="s">
        <v>65</v>
      </c>
      <c r="R585" s="294" t="s">
        <v>791</v>
      </c>
      <c r="S585" s="294" t="s">
        <v>792</v>
      </c>
      <c r="T585" s="295"/>
      <c r="U585" s="52"/>
    </row>
    <row r="586" customFormat="false" ht="15" hidden="false" customHeight="false" outlineLevel="0" collapsed="false">
      <c r="A586" s="442"/>
      <c r="B586" s="443"/>
      <c r="C586" s="443"/>
      <c r="D586" s="443"/>
      <c r="E586" s="444"/>
      <c r="F586" s="444"/>
      <c r="G586" s="9" t="n">
        <f aca="false">G585+E586-F586</f>
        <v>13926.39</v>
      </c>
      <c r="H586" s="0" t="n">
        <f aca="false">IF(D586="MOVI BANCOS",F586,0)</f>
        <v>0</v>
      </c>
      <c r="I586" s="52"/>
      <c r="J586" s="52"/>
      <c r="K586" s="52"/>
      <c r="L586" s="62"/>
      <c r="M586" s="445" t="n">
        <v>45125</v>
      </c>
      <c r="N586" s="446" t="s">
        <v>32</v>
      </c>
      <c r="O586" s="446" t="n">
        <v>226</v>
      </c>
      <c r="P586" s="447" t="s">
        <v>65</v>
      </c>
      <c r="Q586" s="447" t="s">
        <v>793</v>
      </c>
      <c r="R586" s="294" t="s">
        <v>794</v>
      </c>
      <c r="S586" s="294" t="s">
        <v>795</v>
      </c>
      <c r="T586" s="295"/>
    </row>
    <row r="587" customFormat="false" ht="15" hidden="false" customHeight="false" outlineLevel="0" collapsed="false">
      <c r="A587" s="442"/>
      <c r="B587" s="443"/>
      <c r="C587" s="443"/>
      <c r="D587" s="443"/>
      <c r="E587" s="444"/>
      <c r="F587" s="444"/>
      <c r="G587" s="9" t="n">
        <f aca="false">G586+E587-F587</f>
        <v>13926.39</v>
      </c>
      <c r="H587" s="0" t="n">
        <f aca="false">IF(D587="MOVI BANCOS",F587,0)</f>
        <v>0</v>
      </c>
      <c r="I587" s="52"/>
      <c r="J587" s="52"/>
      <c r="K587" s="52"/>
      <c r="L587" s="62"/>
      <c r="M587" s="445" t="n">
        <v>45125</v>
      </c>
      <c r="N587" s="446" t="s">
        <v>32</v>
      </c>
      <c r="O587" s="446" t="n">
        <v>230</v>
      </c>
      <c r="P587" s="447" t="s">
        <v>65</v>
      </c>
      <c r="Q587" s="447" t="s">
        <v>796</v>
      </c>
      <c r="R587" s="294" t="s">
        <v>797</v>
      </c>
      <c r="S587" s="294" t="s">
        <v>798</v>
      </c>
      <c r="T587" s="295"/>
      <c r="U587" s="52"/>
    </row>
    <row r="588" customFormat="false" ht="15" hidden="false" customHeight="false" outlineLevel="0" collapsed="false">
      <c r="A588" s="442"/>
      <c r="B588" s="443"/>
      <c r="C588" s="443"/>
      <c r="D588" s="443"/>
      <c r="E588" s="444"/>
      <c r="F588" s="444"/>
      <c r="G588" s="9" t="n">
        <f aca="false">G587+E588-F588</f>
        <v>13926.39</v>
      </c>
      <c r="H588" s="0" t="n">
        <f aca="false">IF(D588="MOVI BANCOS",F588,0)</f>
        <v>0</v>
      </c>
      <c r="I588" s="52"/>
      <c r="J588" s="52"/>
      <c r="K588" s="52"/>
      <c r="L588" s="52"/>
      <c r="M588" s="445" t="n">
        <v>45125</v>
      </c>
      <c r="N588" s="446" t="s">
        <v>25</v>
      </c>
      <c r="O588" s="446" t="n">
        <v>537</v>
      </c>
      <c r="P588" s="447" t="s">
        <v>67</v>
      </c>
      <c r="Q588" s="447" t="s">
        <v>65</v>
      </c>
      <c r="R588" s="294" t="s">
        <v>799</v>
      </c>
      <c r="S588" s="294" t="s">
        <v>799</v>
      </c>
      <c r="T588" s="295"/>
      <c r="U588" s="52"/>
    </row>
    <row r="589" customFormat="false" ht="15" hidden="false" customHeight="false" outlineLevel="0" collapsed="false">
      <c r="A589" s="442"/>
      <c r="B589" s="443"/>
      <c r="C589" s="443"/>
      <c r="D589" s="443"/>
      <c r="E589" s="444"/>
      <c r="F589" s="444"/>
      <c r="G589" s="9" t="n">
        <f aca="false">G588+E589-F589</f>
        <v>13926.39</v>
      </c>
      <c r="H589" s="0" t="n">
        <f aca="false">IF(D589="MOVI BANCOS",F589,0)</f>
        <v>0</v>
      </c>
      <c r="I589" s="52"/>
      <c r="J589" s="52"/>
      <c r="K589" s="52"/>
      <c r="L589" s="52"/>
      <c r="M589" s="445" t="n">
        <v>45125</v>
      </c>
      <c r="N589" s="446" t="s">
        <v>25</v>
      </c>
      <c r="O589" s="446" t="n">
        <v>875</v>
      </c>
      <c r="P589" s="447" t="s">
        <v>688</v>
      </c>
      <c r="Q589" s="447" t="s">
        <v>65</v>
      </c>
      <c r="R589" s="294" t="s">
        <v>800</v>
      </c>
      <c r="S589" s="294" t="s">
        <v>800</v>
      </c>
      <c r="T589" s="295"/>
      <c r="U589" s="52"/>
    </row>
    <row r="590" customFormat="false" ht="15" hidden="false" customHeight="false" outlineLevel="0" collapsed="false">
      <c r="A590" s="442"/>
      <c r="B590" s="443"/>
      <c r="C590" s="443"/>
      <c r="D590" s="443"/>
      <c r="E590" s="444"/>
      <c r="F590" s="444"/>
      <c r="G590" s="9" t="n">
        <f aca="false">G589+E590-F590</f>
        <v>13926.39</v>
      </c>
      <c r="H590" s="0" t="n">
        <f aca="false">IF(D590="MOVI BANCOS",F590,0)</f>
        <v>0</v>
      </c>
      <c r="I590" s="52"/>
      <c r="J590" s="52"/>
      <c r="K590" s="52"/>
      <c r="L590" s="52"/>
      <c r="M590" s="445" t="n">
        <v>45125</v>
      </c>
      <c r="N590" s="446" t="s">
        <v>25</v>
      </c>
      <c r="O590" s="446" t="n">
        <v>537</v>
      </c>
      <c r="P590" s="447" t="s">
        <v>250</v>
      </c>
      <c r="Q590" s="447" t="s">
        <v>65</v>
      </c>
      <c r="R590" s="294" t="s">
        <v>801</v>
      </c>
      <c r="S590" s="294" t="s">
        <v>801</v>
      </c>
      <c r="T590" s="295"/>
      <c r="U590" s="52"/>
    </row>
    <row r="591" customFormat="false" ht="15" hidden="false" customHeight="false" outlineLevel="0" collapsed="false">
      <c r="A591" s="442"/>
      <c r="B591" s="443"/>
      <c r="C591" s="443"/>
      <c r="D591" s="443"/>
      <c r="E591" s="444"/>
      <c r="F591" s="444"/>
      <c r="G591" s="9" t="n">
        <f aca="false">G590+E591-F591</f>
        <v>13926.39</v>
      </c>
      <c r="H591" s="0" t="n">
        <f aca="false">IF(D591="MOVI BANCOS",F591,0)</f>
        <v>0</v>
      </c>
      <c r="I591" s="52"/>
      <c r="J591" s="52"/>
      <c r="K591" s="52"/>
      <c r="L591" s="52"/>
      <c r="M591" s="445" t="n">
        <v>45125</v>
      </c>
      <c r="N591" s="446" t="s">
        <v>25</v>
      </c>
      <c r="O591" s="446" t="n">
        <v>875</v>
      </c>
      <c r="P591" s="447" t="s">
        <v>688</v>
      </c>
      <c r="Q591" s="447" t="s">
        <v>65</v>
      </c>
      <c r="R591" s="294" t="s">
        <v>802</v>
      </c>
      <c r="S591" s="294" t="s">
        <v>802</v>
      </c>
      <c r="T591" s="295"/>
      <c r="U591" s="52"/>
    </row>
    <row r="592" customFormat="false" ht="15" hidden="false" customHeight="false" outlineLevel="0" collapsed="false">
      <c r="A592" s="442"/>
      <c r="B592" s="443"/>
      <c r="C592" s="443"/>
      <c r="D592" s="443"/>
      <c r="E592" s="444"/>
      <c r="F592" s="444"/>
      <c r="G592" s="9" t="n">
        <f aca="false">G591+E592-F592</f>
        <v>13926.39</v>
      </c>
      <c r="H592" s="0" t="n">
        <f aca="false">IF(D592="MOVI BANCOS",F592,0)</f>
        <v>0</v>
      </c>
      <c r="I592" s="52"/>
      <c r="J592" s="52"/>
      <c r="K592" s="52"/>
      <c r="L592" s="52"/>
      <c r="M592" s="445" t="n">
        <v>45126</v>
      </c>
      <c r="N592" s="446" t="s">
        <v>25</v>
      </c>
      <c r="O592" s="446" t="n">
        <v>634</v>
      </c>
      <c r="P592" s="447" t="s">
        <v>67</v>
      </c>
      <c r="Q592" s="447" t="s">
        <v>65</v>
      </c>
      <c r="R592" s="294" t="s">
        <v>803</v>
      </c>
      <c r="S592" s="294" t="s">
        <v>803</v>
      </c>
      <c r="T592" s="295"/>
      <c r="U592" s="52"/>
    </row>
    <row r="593" customFormat="false" ht="15" hidden="false" customHeight="false" outlineLevel="0" collapsed="false">
      <c r="A593" s="442"/>
      <c r="B593" s="443"/>
      <c r="C593" s="443"/>
      <c r="D593" s="443"/>
      <c r="E593" s="444"/>
      <c r="F593" s="444"/>
      <c r="G593" s="9" t="n">
        <f aca="false">G592+E593-F593</f>
        <v>13926.39</v>
      </c>
      <c r="H593" s="0" t="n">
        <f aca="false">IF(D593="MOVI BANCOS",F593,0)</f>
        <v>0</v>
      </c>
      <c r="I593" s="52"/>
      <c r="J593" s="52"/>
      <c r="K593" s="52"/>
      <c r="L593" s="52"/>
      <c r="M593" s="445" t="n">
        <v>45126</v>
      </c>
      <c r="N593" s="446" t="s">
        <v>25</v>
      </c>
      <c r="O593" s="446" t="n">
        <v>499</v>
      </c>
      <c r="P593" s="447" t="s">
        <v>688</v>
      </c>
      <c r="Q593" s="447" t="s">
        <v>65</v>
      </c>
      <c r="R593" s="294" t="s">
        <v>804</v>
      </c>
      <c r="S593" s="294" t="s">
        <v>804</v>
      </c>
      <c r="T593" s="295"/>
      <c r="U593" s="52"/>
    </row>
    <row r="594" customFormat="false" ht="15" hidden="false" customHeight="false" outlineLevel="0" collapsed="false">
      <c r="A594" s="442"/>
      <c r="B594" s="443"/>
      <c r="C594" s="443"/>
      <c r="D594" s="443"/>
      <c r="E594" s="444"/>
      <c r="F594" s="444"/>
      <c r="G594" s="9" t="n">
        <f aca="false">G593+E594-F594</f>
        <v>13926.39</v>
      </c>
      <c r="H594" s="0" t="n">
        <f aca="false">IF(D594="MOVI BANCOS",F594,0)</f>
        <v>0</v>
      </c>
      <c r="I594" s="52"/>
      <c r="J594" s="52"/>
      <c r="K594" s="52"/>
      <c r="L594" s="52"/>
      <c r="M594" s="445" t="n">
        <v>45126</v>
      </c>
      <c r="N594" s="446" t="s">
        <v>32</v>
      </c>
      <c r="O594" s="446" t="n">
        <v>226</v>
      </c>
      <c r="P594" s="447" t="s">
        <v>65</v>
      </c>
      <c r="Q594" s="447" t="s">
        <v>805</v>
      </c>
      <c r="R594" s="294" t="s">
        <v>806</v>
      </c>
      <c r="S594" s="294" t="s">
        <v>806</v>
      </c>
      <c r="T594" s="295"/>
      <c r="U594" s="52"/>
    </row>
    <row r="595" customFormat="false" ht="15" hidden="false" customHeight="false" outlineLevel="0" collapsed="false">
      <c r="A595" s="442"/>
      <c r="B595" s="443"/>
      <c r="C595" s="443"/>
      <c r="D595" s="443"/>
      <c r="E595" s="444"/>
      <c r="F595" s="444"/>
      <c r="G595" s="9" t="n">
        <f aca="false">G594+E595-F595</f>
        <v>13926.39</v>
      </c>
      <c r="H595" s="0" t="n">
        <f aca="false">IF(D595="MOVI BANCOS",F595,0)</f>
        <v>0</v>
      </c>
      <c r="I595" s="52"/>
      <c r="J595" s="52"/>
      <c r="K595" s="52"/>
      <c r="L595" s="52"/>
      <c r="M595" s="445" t="n">
        <v>45127</v>
      </c>
      <c r="N595" s="446" t="s">
        <v>25</v>
      </c>
      <c r="O595" s="446" t="n">
        <v>634</v>
      </c>
      <c r="P595" s="447" t="s">
        <v>807</v>
      </c>
      <c r="Q595" s="447" t="s">
        <v>65</v>
      </c>
      <c r="R595" s="294" t="s">
        <v>808</v>
      </c>
      <c r="S595" s="294" t="s">
        <v>808</v>
      </c>
      <c r="T595" s="295"/>
      <c r="U595" s="52"/>
    </row>
    <row r="596" customFormat="false" ht="15" hidden="false" customHeight="false" outlineLevel="0" collapsed="false">
      <c r="A596" s="442"/>
      <c r="B596" s="443"/>
      <c r="C596" s="443"/>
      <c r="D596" s="443"/>
      <c r="E596" s="444"/>
      <c r="F596" s="444"/>
      <c r="G596" s="9" t="n">
        <f aca="false">G595+E596-F596</f>
        <v>13926.39</v>
      </c>
      <c r="H596" s="0" t="n">
        <f aca="false">IF(D596="MOVI BANCOS",F596,0)</f>
        <v>0</v>
      </c>
      <c r="I596" s="52"/>
      <c r="J596" s="52"/>
      <c r="K596" s="52"/>
      <c r="L596" s="52"/>
      <c r="M596" s="445" t="n">
        <v>45127</v>
      </c>
      <c r="N596" s="446" t="s">
        <v>25</v>
      </c>
      <c r="O596" s="446" t="n">
        <v>499</v>
      </c>
      <c r="P596" s="447" t="s">
        <v>688</v>
      </c>
      <c r="Q596" s="447" t="s">
        <v>65</v>
      </c>
      <c r="R596" s="294" t="s">
        <v>809</v>
      </c>
      <c r="S596" s="294" t="s">
        <v>809</v>
      </c>
      <c r="T596" s="295"/>
      <c r="U596" s="52"/>
    </row>
    <row r="597" customFormat="false" ht="15" hidden="false" customHeight="false" outlineLevel="0" collapsed="false">
      <c r="A597" s="442"/>
      <c r="B597" s="443"/>
      <c r="C597" s="443"/>
      <c r="D597" s="443"/>
      <c r="E597" s="444"/>
      <c r="F597" s="444"/>
      <c r="G597" s="9" t="n">
        <f aca="false">G596+E597-F597</f>
        <v>13926.39</v>
      </c>
      <c r="H597" s="0" t="n">
        <f aca="false">IF(D597="MOVI BANCOS",F597,0)</f>
        <v>0</v>
      </c>
      <c r="I597" s="52"/>
      <c r="J597" s="52"/>
      <c r="K597" s="52"/>
      <c r="L597" s="52"/>
      <c r="M597" s="445" t="n">
        <v>45127</v>
      </c>
      <c r="N597" s="446" t="s">
        <v>25</v>
      </c>
      <c r="O597" s="446" t="n">
        <v>634</v>
      </c>
      <c r="P597" s="447" t="s">
        <v>810</v>
      </c>
      <c r="Q597" s="447" t="s">
        <v>65</v>
      </c>
      <c r="R597" s="294" t="s">
        <v>811</v>
      </c>
      <c r="S597" s="294" t="s">
        <v>811</v>
      </c>
      <c r="T597" s="295"/>
      <c r="U597" s="52"/>
    </row>
    <row r="598" customFormat="false" ht="15" hidden="false" customHeight="false" outlineLevel="0" collapsed="false">
      <c r="A598" s="442"/>
      <c r="B598" s="443"/>
      <c r="C598" s="443"/>
      <c r="D598" s="443"/>
      <c r="E598" s="444"/>
      <c r="F598" s="444"/>
      <c r="G598" s="9" t="n">
        <f aca="false">G597+E598-F598</f>
        <v>13926.39</v>
      </c>
      <c r="H598" s="0" t="n">
        <f aca="false">IF(D598="MOVI BANCOS",F598,0)</f>
        <v>0</v>
      </c>
      <c r="I598" s="52"/>
      <c r="J598" s="52"/>
      <c r="K598" s="52"/>
      <c r="L598" s="52"/>
      <c r="M598" s="445" t="n">
        <v>45127</v>
      </c>
      <c r="N598" s="446" t="s">
        <v>25</v>
      </c>
      <c r="O598" s="446" t="n">
        <v>499</v>
      </c>
      <c r="P598" s="447" t="s">
        <v>812</v>
      </c>
      <c r="Q598" s="447" t="s">
        <v>65</v>
      </c>
      <c r="R598" s="294" t="s">
        <v>813</v>
      </c>
      <c r="S598" s="294" t="s">
        <v>813</v>
      </c>
      <c r="T598" s="135"/>
      <c r="U598" s="52"/>
    </row>
    <row r="599" customFormat="false" ht="15" hidden="false" customHeight="false" outlineLevel="0" collapsed="false">
      <c r="A599" s="442"/>
      <c r="B599" s="443"/>
      <c r="C599" s="443"/>
      <c r="D599" s="443"/>
      <c r="E599" s="444"/>
      <c r="F599" s="444"/>
      <c r="G599" s="9" t="n">
        <f aca="false">G598+E599-F599</f>
        <v>13926.39</v>
      </c>
      <c r="H599" s="0" t="n">
        <f aca="false">IF(D599="MOVI BANCOS",F599,0)</f>
        <v>0</v>
      </c>
      <c r="I599" s="52"/>
      <c r="J599" s="52"/>
      <c r="K599" s="52"/>
      <c r="L599" s="52"/>
      <c r="M599" s="445" t="n">
        <v>45127</v>
      </c>
      <c r="N599" s="446" t="s">
        <v>32</v>
      </c>
      <c r="O599" s="446" t="n">
        <v>226</v>
      </c>
      <c r="P599" s="447" t="s">
        <v>65</v>
      </c>
      <c r="Q599" s="447" t="s">
        <v>814</v>
      </c>
      <c r="R599" s="294" t="s">
        <v>815</v>
      </c>
      <c r="S599" s="294" t="s">
        <v>815</v>
      </c>
      <c r="T599" s="295"/>
      <c r="U599" s="52"/>
    </row>
    <row r="600" customFormat="false" ht="15" hidden="false" customHeight="false" outlineLevel="0" collapsed="false">
      <c r="A600" s="442"/>
      <c r="B600" s="443"/>
      <c r="C600" s="443"/>
      <c r="D600" s="443"/>
      <c r="E600" s="444"/>
      <c r="F600" s="444"/>
      <c r="G600" s="9" t="n">
        <f aca="false">G599+E600-F600</f>
        <v>13926.39</v>
      </c>
      <c r="H600" s="0" t="n">
        <f aca="false">IF(D600="MOVI BANCOS",F600,0)</f>
        <v>0</v>
      </c>
      <c r="I600" s="52"/>
      <c r="J600" s="52"/>
      <c r="K600" s="52"/>
      <c r="L600" s="52"/>
      <c r="M600" s="445" t="n">
        <v>45127</v>
      </c>
      <c r="N600" s="446" t="s">
        <v>32</v>
      </c>
      <c r="O600" s="446" t="n">
        <v>226</v>
      </c>
      <c r="P600" s="447" t="s">
        <v>65</v>
      </c>
      <c r="Q600" s="447" t="s">
        <v>816</v>
      </c>
      <c r="R600" s="294" t="s">
        <v>817</v>
      </c>
      <c r="S600" s="294" t="s">
        <v>817</v>
      </c>
      <c r="T600" s="295"/>
      <c r="U600" s="52"/>
    </row>
    <row r="601" customFormat="false" ht="15" hidden="false" customHeight="false" outlineLevel="0" collapsed="false">
      <c r="A601" s="442"/>
      <c r="B601" s="443"/>
      <c r="C601" s="443"/>
      <c r="D601" s="443"/>
      <c r="E601" s="444"/>
      <c r="F601" s="444"/>
      <c r="G601" s="9" t="n">
        <f aca="false">G600+E601-F601</f>
        <v>13926.39</v>
      </c>
      <c r="H601" s="0" t="n">
        <f aca="false">IF(D601="MOVI BANCOS",F601,0)</f>
        <v>0</v>
      </c>
      <c r="I601" s="52"/>
      <c r="J601" s="52"/>
      <c r="K601" s="52"/>
      <c r="L601" s="52"/>
      <c r="M601" s="445" t="n">
        <v>45128</v>
      </c>
      <c r="N601" s="446" t="s">
        <v>32</v>
      </c>
      <c r="O601" s="446" t="n">
        <v>226</v>
      </c>
      <c r="P601" s="447" t="s">
        <v>65</v>
      </c>
      <c r="Q601" s="447" t="s">
        <v>818</v>
      </c>
      <c r="R601" s="294" t="s">
        <v>819</v>
      </c>
      <c r="S601" s="294" t="s">
        <v>819</v>
      </c>
      <c r="T601" s="295"/>
      <c r="U601" s="52"/>
    </row>
    <row r="602" customFormat="false" ht="15" hidden="false" customHeight="false" outlineLevel="0" collapsed="false">
      <c r="A602" s="442"/>
      <c r="B602" s="443"/>
      <c r="C602" s="443"/>
      <c r="D602" s="443"/>
      <c r="E602" s="444"/>
      <c r="F602" s="444"/>
      <c r="G602" s="9" t="n">
        <f aca="false">G601+E602-F602</f>
        <v>13926.39</v>
      </c>
      <c r="H602" s="0" t="n">
        <f aca="false">IF(D602="MOVI BANCOS",F602,0)</f>
        <v>0</v>
      </c>
      <c r="I602" s="52"/>
      <c r="J602" s="52"/>
      <c r="K602" s="52"/>
      <c r="L602" s="52"/>
      <c r="M602" s="445" t="n">
        <v>45128</v>
      </c>
      <c r="N602" s="446" t="s">
        <v>25</v>
      </c>
      <c r="O602" s="446" t="n">
        <v>634</v>
      </c>
      <c r="P602" s="447" t="s">
        <v>818</v>
      </c>
      <c r="Q602" s="447" t="s">
        <v>65</v>
      </c>
      <c r="R602" s="294" t="s">
        <v>817</v>
      </c>
      <c r="S602" s="294" t="s">
        <v>817</v>
      </c>
      <c r="T602" s="295"/>
      <c r="U602" s="52"/>
    </row>
    <row r="603" customFormat="false" ht="15" hidden="false" customHeight="false" outlineLevel="0" collapsed="false">
      <c r="A603" s="442"/>
      <c r="B603" s="443"/>
      <c r="C603" s="443"/>
      <c r="D603" s="443"/>
      <c r="E603" s="444"/>
      <c r="F603" s="444"/>
      <c r="G603" s="9" t="n">
        <f aca="false">G602+E603-F603</f>
        <v>13926.39</v>
      </c>
      <c r="H603" s="0" t="n">
        <f aca="false">IF(D603="MOVI BANCOS",F603,0)</f>
        <v>0</v>
      </c>
      <c r="M603" s="445" t="n">
        <v>45128</v>
      </c>
      <c r="N603" s="446" t="s">
        <v>25</v>
      </c>
      <c r="O603" s="446" t="n">
        <v>499</v>
      </c>
      <c r="P603" s="447" t="s">
        <v>688</v>
      </c>
      <c r="Q603" s="447" t="s">
        <v>65</v>
      </c>
      <c r="R603" s="294" t="s">
        <v>820</v>
      </c>
      <c r="S603" s="294" t="s">
        <v>820</v>
      </c>
      <c r="T603" s="295"/>
      <c r="U603" s="52"/>
    </row>
    <row r="604" customFormat="false" ht="15" hidden="false" customHeight="false" outlineLevel="0" collapsed="false">
      <c r="A604" s="442"/>
      <c r="B604" s="443"/>
      <c r="C604" s="443"/>
      <c r="D604" s="443"/>
      <c r="E604" s="444"/>
      <c r="F604" s="444"/>
      <c r="G604" s="9" t="n">
        <f aca="false">G603+E604-F604</f>
        <v>13926.39</v>
      </c>
      <c r="H604" s="0" t="n">
        <f aca="false">IF(D604="MOVI BANCOS",F604,0)</f>
        <v>0</v>
      </c>
      <c r="M604" s="445" t="n">
        <v>45128</v>
      </c>
      <c r="N604" s="446" t="s">
        <v>25</v>
      </c>
      <c r="O604" s="446" t="n">
        <v>634</v>
      </c>
      <c r="P604" s="447" t="s">
        <v>429</v>
      </c>
      <c r="Q604" s="447" t="s">
        <v>65</v>
      </c>
      <c r="R604" s="294" t="s">
        <v>821</v>
      </c>
      <c r="S604" s="294" t="s">
        <v>821</v>
      </c>
      <c r="T604" s="295"/>
      <c r="U604" s="52"/>
    </row>
    <row r="605" customFormat="false" ht="15" hidden="false" customHeight="false" outlineLevel="0" collapsed="false">
      <c r="A605" s="442"/>
      <c r="B605" s="448"/>
      <c r="C605" s="448"/>
      <c r="D605" s="448"/>
      <c r="E605" s="449"/>
      <c r="F605" s="444"/>
      <c r="G605" s="9" t="n">
        <f aca="false">G604+E605-F605</f>
        <v>13926.39</v>
      </c>
      <c r="H605" s="0" t="n">
        <f aca="false">IF(D605="MOVI BANCOS",F605,0)</f>
        <v>0</v>
      </c>
      <c r="M605" s="445" t="n">
        <v>45128</v>
      </c>
      <c r="N605" s="446" t="s">
        <v>25</v>
      </c>
      <c r="O605" s="446" t="n">
        <v>499</v>
      </c>
      <c r="P605" s="447" t="s">
        <v>692</v>
      </c>
      <c r="Q605" s="447" t="s">
        <v>65</v>
      </c>
      <c r="R605" s="294" t="s">
        <v>822</v>
      </c>
      <c r="S605" s="294" t="s">
        <v>822</v>
      </c>
      <c r="T605" s="295"/>
      <c r="U605" s="52"/>
    </row>
    <row r="606" customFormat="false" ht="15" hidden="false" customHeight="false" outlineLevel="0" collapsed="false">
      <c r="A606" s="442"/>
      <c r="B606" s="443"/>
      <c r="C606" s="443"/>
      <c r="D606" s="443"/>
      <c r="E606" s="444"/>
      <c r="F606" s="444"/>
      <c r="G606" s="9" t="n">
        <f aca="false">G605+E606-F606</f>
        <v>13926.39</v>
      </c>
      <c r="H606" s="0" t="n">
        <f aca="false">IF(D606="MOVI BANCOS",F606,0)</f>
        <v>0</v>
      </c>
      <c r="M606" s="445" t="n">
        <v>45128</v>
      </c>
      <c r="N606" s="446" t="s">
        <v>32</v>
      </c>
      <c r="O606" s="446" t="n">
        <v>230</v>
      </c>
      <c r="P606" s="447" t="s">
        <v>65</v>
      </c>
      <c r="Q606" s="447" t="s">
        <v>823</v>
      </c>
      <c r="R606" s="294" t="s">
        <v>824</v>
      </c>
      <c r="S606" s="294" t="s">
        <v>824</v>
      </c>
      <c r="T606" s="295"/>
      <c r="U606" s="52"/>
    </row>
    <row r="607" customFormat="false" ht="15" hidden="false" customHeight="false" outlineLevel="0" collapsed="false">
      <c r="A607" s="450"/>
      <c r="B607" s="230"/>
      <c r="C607" s="230"/>
      <c r="D607" s="230"/>
      <c r="E607" s="232"/>
      <c r="F607" s="232"/>
      <c r="G607" s="9" t="n">
        <f aca="false">G606+E607-F607</f>
        <v>13926.39</v>
      </c>
      <c r="H607" s="0" t="n">
        <f aca="false">IF(D607="MOVI BANCOS",F607,0)</f>
        <v>0</v>
      </c>
      <c r="M607" s="445" t="n">
        <v>45128</v>
      </c>
      <c r="N607" s="446" t="s">
        <v>25</v>
      </c>
      <c r="O607" s="446" t="n">
        <v>634</v>
      </c>
      <c r="P607" s="447" t="s">
        <v>179</v>
      </c>
      <c r="Q607" s="447" t="s">
        <v>65</v>
      </c>
      <c r="R607" s="294" t="s">
        <v>825</v>
      </c>
      <c r="S607" s="294" t="s">
        <v>825</v>
      </c>
      <c r="T607" s="295"/>
    </row>
    <row r="608" customFormat="false" ht="15" hidden="false" customHeight="false" outlineLevel="0" collapsed="false">
      <c r="A608" s="450"/>
      <c r="B608" s="230"/>
      <c r="C608" s="230"/>
      <c r="D608" s="230"/>
      <c r="E608" s="232"/>
      <c r="F608" s="232"/>
      <c r="G608" s="9" t="n">
        <f aca="false">G607+E608-F608</f>
        <v>13926.39</v>
      </c>
      <c r="H608" s="0" t="n">
        <f aca="false">IF(D608="MOVI BANCOS",F608,0)</f>
        <v>0</v>
      </c>
      <c r="M608" s="445" t="n">
        <v>45128</v>
      </c>
      <c r="N608" s="446" t="s">
        <v>25</v>
      </c>
      <c r="O608" s="446" t="n">
        <v>499</v>
      </c>
      <c r="P608" s="447" t="s">
        <v>688</v>
      </c>
      <c r="Q608" s="447" t="s">
        <v>65</v>
      </c>
      <c r="R608" s="294" t="s">
        <v>826</v>
      </c>
      <c r="S608" s="294" t="s">
        <v>826</v>
      </c>
      <c r="T608" s="295"/>
    </row>
    <row r="609" customFormat="false" ht="15" hidden="false" customHeight="false" outlineLevel="0" collapsed="false">
      <c r="A609" s="450"/>
      <c r="B609" s="230"/>
      <c r="C609" s="230"/>
      <c r="D609" s="230"/>
      <c r="E609" s="232"/>
      <c r="F609" s="232"/>
      <c r="G609" s="9" t="n">
        <f aca="false">G608+E609-F609</f>
        <v>13926.39</v>
      </c>
      <c r="H609" s="0" t="n">
        <f aca="false">IF(D609="MOVI BANCOS",F609,0)</f>
        <v>0</v>
      </c>
      <c r="M609" s="451" t="n">
        <v>45131</v>
      </c>
      <c r="N609" s="452" t="s">
        <v>25</v>
      </c>
      <c r="O609" s="452" t="n">
        <v>903</v>
      </c>
      <c r="P609" s="453" t="s">
        <v>827</v>
      </c>
      <c r="Q609" s="453" t="s">
        <v>65</v>
      </c>
      <c r="R609" s="294" t="s">
        <v>828</v>
      </c>
      <c r="S609" s="294" t="s">
        <v>828</v>
      </c>
      <c r="T609" s="295"/>
    </row>
    <row r="610" customFormat="false" ht="15" hidden="false" customHeight="false" outlineLevel="0" collapsed="false">
      <c r="A610" s="450"/>
      <c r="B610" s="230"/>
      <c r="C610" s="230"/>
      <c r="D610" s="230"/>
      <c r="E610" s="232"/>
      <c r="F610" s="232"/>
      <c r="G610" s="9" t="n">
        <f aca="false">G609+E610-F610</f>
        <v>13926.39</v>
      </c>
      <c r="H610" s="0" t="n">
        <f aca="false">IF(D610="MOVI BANCOS",F610,0)</f>
        <v>0</v>
      </c>
      <c r="M610" s="451" t="n">
        <v>45131</v>
      </c>
      <c r="N610" s="452" t="s">
        <v>25</v>
      </c>
      <c r="O610" s="452" t="n">
        <v>783</v>
      </c>
      <c r="P610" s="453" t="s">
        <v>688</v>
      </c>
      <c r="Q610" s="453" t="s">
        <v>65</v>
      </c>
      <c r="R610" s="294" t="s">
        <v>829</v>
      </c>
      <c r="S610" s="294" t="s">
        <v>829</v>
      </c>
      <c r="T610" s="295"/>
    </row>
    <row r="611" customFormat="false" ht="15" hidden="false" customHeight="false" outlineLevel="0" collapsed="false">
      <c r="A611" s="450"/>
      <c r="B611" s="230"/>
      <c r="C611" s="230"/>
      <c r="D611" s="230"/>
      <c r="E611" s="232"/>
      <c r="F611" s="232"/>
      <c r="G611" s="9" t="n">
        <f aca="false">G610+E611-F611</f>
        <v>13926.39</v>
      </c>
      <c r="H611" s="0" t="n">
        <f aca="false">IF(D611="MOVI BANCOS",F611,0)</f>
        <v>0</v>
      </c>
      <c r="M611" s="451" t="n">
        <v>45132</v>
      </c>
      <c r="N611" s="452" t="s">
        <v>32</v>
      </c>
      <c r="O611" s="452" t="n">
        <v>226</v>
      </c>
      <c r="P611" s="453" t="s">
        <v>65</v>
      </c>
      <c r="Q611" s="453" t="s">
        <v>830</v>
      </c>
      <c r="R611" s="294" t="s">
        <v>831</v>
      </c>
      <c r="S611" s="294" t="s">
        <v>831</v>
      </c>
      <c r="T611" s="295"/>
    </row>
    <row r="612" customFormat="false" ht="15" hidden="false" customHeight="false" outlineLevel="0" collapsed="false">
      <c r="A612" s="450"/>
      <c r="B612" s="230"/>
      <c r="C612" s="230"/>
      <c r="D612" s="230"/>
      <c r="E612" s="232"/>
      <c r="F612" s="232"/>
      <c r="G612" s="9" t="n">
        <f aca="false">G611+E612-F612</f>
        <v>13926.39</v>
      </c>
      <c r="H612" s="0" t="n">
        <f aca="false">IF(D612="MOVI BANCOS",F612,0)</f>
        <v>0</v>
      </c>
      <c r="M612" s="451" t="n">
        <v>45132</v>
      </c>
      <c r="N612" s="452" t="s">
        <v>25</v>
      </c>
      <c r="O612" s="452" t="n">
        <v>634</v>
      </c>
      <c r="P612" s="453" t="s">
        <v>67</v>
      </c>
      <c r="Q612" s="453" t="s">
        <v>65</v>
      </c>
      <c r="R612" s="294" t="s">
        <v>832</v>
      </c>
      <c r="S612" s="294" t="s">
        <v>832</v>
      </c>
      <c r="T612" s="295"/>
    </row>
    <row r="613" customFormat="false" ht="15" hidden="false" customHeight="false" outlineLevel="0" collapsed="false">
      <c r="A613" s="450"/>
      <c r="B613" s="230"/>
      <c r="C613" s="230"/>
      <c r="D613" s="230"/>
      <c r="E613" s="232"/>
      <c r="F613" s="232"/>
      <c r="G613" s="9" t="n">
        <f aca="false">G612+E613-F613</f>
        <v>13926.39</v>
      </c>
      <c r="H613" s="0" t="n">
        <f aca="false">IF(D613="MOVI BANCOS",F613,0)</f>
        <v>0</v>
      </c>
      <c r="M613" s="451" t="n">
        <v>45132</v>
      </c>
      <c r="N613" s="452" t="s">
        <v>25</v>
      </c>
      <c r="O613" s="452" t="n">
        <v>499</v>
      </c>
      <c r="P613" s="453" t="s">
        <v>688</v>
      </c>
      <c r="Q613" s="453" t="s">
        <v>65</v>
      </c>
      <c r="R613" s="294" t="s">
        <v>833</v>
      </c>
      <c r="S613" s="294" t="s">
        <v>833</v>
      </c>
      <c r="T613" s="295"/>
    </row>
    <row r="614" customFormat="false" ht="15" hidden="false" customHeight="false" outlineLevel="0" collapsed="false">
      <c r="A614" s="450"/>
      <c r="B614" s="230"/>
      <c r="C614" s="230"/>
      <c r="D614" s="230"/>
      <c r="E614" s="232"/>
      <c r="F614" s="232"/>
      <c r="G614" s="9" t="n">
        <f aca="false">G613+E614-F614</f>
        <v>13926.39</v>
      </c>
      <c r="H614" s="0" t="n">
        <f aca="false">IF(D614="MOVI BANCOS",F614,0)</f>
        <v>0</v>
      </c>
      <c r="M614" s="451" t="n">
        <v>45133</v>
      </c>
      <c r="N614" s="452" t="s">
        <v>25</v>
      </c>
      <c r="O614" s="452" t="n">
        <v>634</v>
      </c>
      <c r="P614" s="453" t="s">
        <v>834</v>
      </c>
      <c r="Q614" s="453" t="s">
        <v>65</v>
      </c>
      <c r="R614" s="294" t="s">
        <v>835</v>
      </c>
      <c r="S614" s="294" t="s">
        <v>835</v>
      </c>
      <c r="T614" s="295"/>
    </row>
    <row r="615" customFormat="false" ht="15" hidden="false" customHeight="false" outlineLevel="0" collapsed="false">
      <c r="A615" s="450"/>
      <c r="B615" s="230"/>
      <c r="C615" s="230"/>
      <c r="D615" s="230"/>
      <c r="E615" s="232"/>
      <c r="F615" s="232"/>
      <c r="G615" s="9" t="n">
        <f aca="false">G614+E615-F615</f>
        <v>13926.39</v>
      </c>
      <c r="H615" s="0" t="n">
        <f aca="false">IF(D615="MOVI BANCOS",F615,0)</f>
        <v>0</v>
      </c>
      <c r="M615" s="451" t="n">
        <v>45133</v>
      </c>
      <c r="N615" s="452" t="s">
        <v>25</v>
      </c>
      <c r="O615" s="452" t="n">
        <v>499</v>
      </c>
      <c r="P615" s="453" t="s">
        <v>692</v>
      </c>
      <c r="Q615" s="453" t="s">
        <v>65</v>
      </c>
      <c r="R615" s="294" t="s">
        <v>836</v>
      </c>
      <c r="S615" s="294" t="s">
        <v>836</v>
      </c>
      <c r="T615" s="295"/>
    </row>
    <row r="616" customFormat="false" ht="15" hidden="false" customHeight="false" outlineLevel="0" collapsed="false">
      <c r="A616" s="450"/>
      <c r="B616" s="230"/>
      <c r="C616" s="230"/>
      <c r="D616" s="230"/>
      <c r="E616" s="232"/>
      <c r="F616" s="232"/>
      <c r="G616" s="9" t="n">
        <f aca="false">G615+E616-F616</f>
        <v>13926.39</v>
      </c>
      <c r="H616" s="0" t="n">
        <f aca="false">IF(D616="MOVI BANCOS",F616,0)</f>
        <v>0</v>
      </c>
      <c r="M616" s="451" t="n">
        <v>45133</v>
      </c>
      <c r="N616" s="452" t="s">
        <v>32</v>
      </c>
      <c r="O616" s="452" t="n">
        <v>230</v>
      </c>
      <c r="P616" s="453" t="s">
        <v>65</v>
      </c>
      <c r="Q616" s="453" t="s">
        <v>136</v>
      </c>
      <c r="R616" s="294" t="s">
        <v>837</v>
      </c>
      <c r="S616" s="294" t="s">
        <v>837</v>
      </c>
      <c r="T616" s="295"/>
    </row>
    <row r="617" customFormat="false" ht="15" hidden="false" customHeight="false" outlineLevel="0" collapsed="false">
      <c r="A617" s="450"/>
      <c r="B617" s="230"/>
      <c r="C617" s="230"/>
      <c r="D617" s="230"/>
      <c r="E617" s="232"/>
      <c r="F617" s="232"/>
      <c r="G617" s="9" t="n">
        <f aca="false">G616+E617-F617</f>
        <v>13926.39</v>
      </c>
      <c r="H617" s="0" t="n">
        <f aca="false">IF(D617="MOVI BANCOS",F617,0)</f>
        <v>0</v>
      </c>
      <c r="M617" s="451" t="n">
        <v>45133</v>
      </c>
      <c r="N617" s="452" t="s">
        <v>32</v>
      </c>
      <c r="O617" s="452" t="n">
        <v>226</v>
      </c>
      <c r="P617" s="453" t="s">
        <v>65</v>
      </c>
      <c r="Q617" s="453" t="s">
        <v>838</v>
      </c>
      <c r="R617" s="294" t="s">
        <v>839</v>
      </c>
      <c r="S617" s="294" t="s">
        <v>839</v>
      </c>
      <c r="T617" s="295"/>
    </row>
    <row r="618" customFormat="false" ht="15" hidden="false" customHeight="false" outlineLevel="0" collapsed="false">
      <c r="A618" s="450"/>
      <c r="B618" s="230"/>
      <c r="C618" s="230"/>
      <c r="D618" s="230"/>
      <c r="E618" s="232"/>
      <c r="F618" s="232"/>
      <c r="G618" s="9" t="n">
        <f aca="false">G617+E618-F618</f>
        <v>13926.39</v>
      </c>
      <c r="H618" s="0" t="n">
        <f aca="false">IF(D618="MOVI BANCOS",F618,0)</f>
        <v>0</v>
      </c>
      <c r="M618" s="451" t="n">
        <v>45134</v>
      </c>
      <c r="N618" s="452" t="s">
        <v>32</v>
      </c>
      <c r="O618" s="452" t="n">
        <v>903</v>
      </c>
      <c r="P618" s="453" t="s">
        <v>65</v>
      </c>
      <c r="Q618" s="453" t="s">
        <v>840</v>
      </c>
      <c r="R618" s="294" t="s">
        <v>841</v>
      </c>
      <c r="S618" s="294" t="s">
        <v>841</v>
      </c>
      <c r="T618" s="295"/>
    </row>
    <row r="619" customFormat="false" ht="15" hidden="false" customHeight="false" outlineLevel="0" collapsed="false">
      <c r="A619" s="450"/>
      <c r="B619" s="230"/>
      <c r="C619" s="230"/>
      <c r="D619" s="230"/>
      <c r="E619" s="232"/>
      <c r="F619" s="232"/>
      <c r="G619" s="9" t="n">
        <f aca="false">G618+E619-F619</f>
        <v>13926.39</v>
      </c>
      <c r="H619" s="0" t="n">
        <f aca="false">IF(D619="MOVI BANCOS",F619,0)</f>
        <v>0</v>
      </c>
      <c r="M619" s="451" t="n">
        <v>45134</v>
      </c>
      <c r="N619" s="452" t="s">
        <v>25</v>
      </c>
      <c r="O619" s="452" t="n">
        <v>634</v>
      </c>
      <c r="P619" s="453" t="s">
        <v>842</v>
      </c>
      <c r="Q619" s="453" t="s">
        <v>65</v>
      </c>
      <c r="R619" s="294" t="s">
        <v>843</v>
      </c>
      <c r="S619" s="294" t="s">
        <v>843</v>
      </c>
      <c r="T619" s="295"/>
    </row>
    <row r="620" customFormat="false" ht="15" hidden="false" customHeight="false" outlineLevel="0" collapsed="false">
      <c r="A620" s="450"/>
      <c r="B620" s="230"/>
      <c r="C620" s="230"/>
      <c r="D620" s="230"/>
      <c r="E620" s="232"/>
      <c r="F620" s="232"/>
      <c r="G620" s="9" t="n">
        <f aca="false">G619+E620-F620</f>
        <v>13926.39</v>
      </c>
      <c r="H620" s="0" t="n">
        <f aca="false">IF(D620="MOVI BANCOS",F620,0)</f>
        <v>0</v>
      </c>
      <c r="M620" s="451" t="n">
        <v>45134</v>
      </c>
      <c r="N620" s="452" t="s">
        <v>25</v>
      </c>
      <c r="O620" s="452" t="n">
        <v>499</v>
      </c>
      <c r="P620" s="453" t="s">
        <v>692</v>
      </c>
      <c r="Q620" s="453" t="s">
        <v>65</v>
      </c>
      <c r="R620" s="454" t="s">
        <v>844</v>
      </c>
      <c r="S620" s="454" t="s">
        <v>844</v>
      </c>
      <c r="T620" s="455"/>
    </row>
    <row r="621" customFormat="false" ht="15" hidden="false" customHeight="false" outlineLevel="0" collapsed="false">
      <c r="A621" s="450"/>
      <c r="B621" s="230"/>
      <c r="C621" s="230"/>
      <c r="D621" s="230"/>
      <c r="E621" s="232"/>
      <c r="F621" s="232"/>
      <c r="G621" s="9" t="n">
        <f aca="false">G620+E621-F621</f>
        <v>13926.39</v>
      </c>
      <c r="H621" s="0" t="n">
        <f aca="false">IF(D621="MOVI BANCOS",F621,0)</f>
        <v>0</v>
      </c>
      <c r="M621" s="451" t="n">
        <v>45134</v>
      </c>
      <c r="N621" s="452" t="s">
        <v>25</v>
      </c>
      <c r="O621" s="452" t="n">
        <v>634</v>
      </c>
      <c r="P621" s="453" t="s">
        <v>845</v>
      </c>
      <c r="Q621" s="453" t="s">
        <v>65</v>
      </c>
      <c r="R621" s="294" t="s">
        <v>846</v>
      </c>
      <c r="S621" s="294" t="s">
        <v>846</v>
      </c>
      <c r="T621" s="295"/>
    </row>
    <row r="622" customFormat="false" ht="15" hidden="false" customHeight="false" outlineLevel="0" collapsed="false">
      <c r="A622" s="450"/>
      <c r="B622" s="230"/>
      <c r="C622" s="230"/>
      <c r="D622" s="230"/>
      <c r="E622" s="232"/>
      <c r="F622" s="232"/>
      <c r="G622" s="9" t="n">
        <f aca="false">G621+E622-F622</f>
        <v>13926.39</v>
      </c>
      <c r="H622" s="0" t="n">
        <f aca="false">IF(D622="MOVI BANCOS",F622,0)</f>
        <v>0</v>
      </c>
      <c r="M622" s="451" t="n">
        <v>45134</v>
      </c>
      <c r="N622" s="452" t="s">
        <v>25</v>
      </c>
      <c r="O622" s="452" t="n">
        <v>499</v>
      </c>
      <c r="P622" s="453" t="s">
        <v>688</v>
      </c>
      <c r="Q622" s="453" t="s">
        <v>65</v>
      </c>
      <c r="R622" s="294" t="s">
        <v>847</v>
      </c>
      <c r="S622" s="294" t="s">
        <v>847</v>
      </c>
      <c r="T622" s="295"/>
    </row>
    <row r="623" customFormat="false" ht="15" hidden="false" customHeight="false" outlineLevel="0" collapsed="false">
      <c r="A623" s="450"/>
      <c r="B623" s="230"/>
      <c r="C623" s="230"/>
      <c r="D623" s="230"/>
      <c r="E623" s="232"/>
      <c r="F623" s="232"/>
      <c r="G623" s="9" t="n">
        <f aca="false">G622+E623-F623</f>
        <v>13926.39</v>
      </c>
      <c r="H623" s="0" t="n">
        <f aca="false">IF(D623="MOVI BANCOS",F623,0)</f>
        <v>0</v>
      </c>
      <c r="M623" s="451" t="n">
        <v>45134</v>
      </c>
      <c r="N623" s="452" t="s">
        <v>25</v>
      </c>
      <c r="O623" s="452" t="n">
        <v>634</v>
      </c>
      <c r="P623" s="453" t="s">
        <v>64</v>
      </c>
      <c r="Q623" s="453" t="s">
        <v>65</v>
      </c>
      <c r="R623" s="294" t="s">
        <v>848</v>
      </c>
      <c r="S623" s="294" t="s">
        <v>848</v>
      </c>
      <c r="T623" s="295"/>
    </row>
    <row r="624" customFormat="false" ht="15" hidden="false" customHeight="false" outlineLevel="0" collapsed="false">
      <c r="A624" s="450"/>
      <c r="B624" s="230"/>
      <c r="C624" s="230"/>
      <c r="D624" s="230"/>
      <c r="E624" s="232"/>
      <c r="F624" s="232"/>
      <c r="G624" s="9" t="n">
        <f aca="false">G623+E624-F624</f>
        <v>13926.39</v>
      </c>
      <c r="H624" s="0" t="n">
        <f aca="false">IF(D624="MOVI BANCOS",F624,0)</f>
        <v>0</v>
      </c>
      <c r="M624" s="451" t="n">
        <v>45134</v>
      </c>
      <c r="N624" s="452" t="s">
        <v>25</v>
      </c>
      <c r="O624" s="452" t="n">
        <v>499</v>
      </c>
      <c r="P624" s="453" t="s">
        <v>688</v>
      </c>
      <c r="Q624" s="453" t="s">
        <v>65</v>
      </c>
      <c r="R624" s="294" t="s">
        <v>849</v>
      </c>
      <c r="S624" s="294" t="s">
        <v>849</v>
      </c>
      <c r="T624" s="295"/>
    </row>
    <row r="625" customFormat="false" ht="15" hidden="false" customHeight="false" outlineLevel="0" collapsed="false">
      <c r="A625" s="450"/>
      <c r="B625" s="230"/>
      <c r="C625" s="230"/>
      <c r="D625" s="230"/>
      <c r="E625" s="232"/>
      <c r="F625" s="232"/>
      <c r="G625" s="9" t="n">
        <f aca="false">G624+E625-F625</f>
        <v>13926.39</v>
      </c>
      <c r="H625" s="0" t="n">
        <f aca="false">IF(D625="MOVI BANCOS",F625,0)</f>
        <v>0</v>
      </c>
      <c r="M625" s="451" t="n">
        <v>45135</v>
      </c>
      <c r="N625" s="452" t="s">
        <v>25</v>
      </c>
      <c r="O625" s="452" t="n">
        <v>634</v>
      </c>
      <c r="P625" s="453" t="s">
        <v>341</v>
      </c>
      <c r="Q625" s="453" t="s">
        <v>65</v>
      </c>
      <c r="R625" s="294" t="s">
        <v>850</v>
      </c>
      <c r="S625" s="294" t="s">
        <v>850</v>
      </c>
      <c r="T625" s="295"/>
    </row>
    <row r="626" customFormat="false" ht="15" hidden="false" customHeight="false" outlineLevel="0" collapsed="false">
      <c r="A626" s="450"/>
      <c r="B626" s="230"/>
      <c r="C626" s="230"/>
      <c r="D626" s="230"/>
      <c r="E626" s="232"/>
      <c r="F626" s="232"/>
      <c r="G626" s="9" t="n">
        <f aca="false">G625+E626-F626</f>
        <v>13926.39</v>
      </c>
      <c r="H626" s="0" t="n">
        <f aca="false">IF(D626="MOVI BANCOS",F626,0)</f>
        <v>0</v>
      </c>
      <c r="M626" s="451" t="n">
        <v>45135</v>
      </c>
      <c r="N626" s="452" t="s">
        <v>25</v>
      </c>
      <c r="O626" s="452" t="n">
        <v>499</v>
      </c>
      <c r="P626" s="453" t="s">
        <v>688</v>
      </c>
      <c r="Q626" s="453" t="s">
        <v>65</v>
      </c>
      <c r="R626" s="294" t="s">
        <v>851</v>
      </c>
      <c r="S626" s="294" t="s">
        <v>851</v>
      </c>
      <c r="T626" s="295"/>
    </row>
    <row r="627" customFormat="false" ht="15" hidden="false" customHeight="false" outlineLevel="0" collapsed="false">
      <c r="A627" s="450"/>
      <c r="B627" s="230"/>
      <c r="C627" s="230"/>
      <c r="D627" s="230"/>
      <c r="E627" s="232"/>
      <c r="F627" s="232"/>
      <c r="G627" s="9" t="n">
        <f aca="false">G626+E627-F627</f>
        <v>13926.39</v>
      </c>
      <c r="H627" s="0" t="n">
        <f aca="false">IF(D627="MOVI BANCOS",F627,0)</f>
        <v>0</v>
      </c>
      <c r="M627" s="451" t="n">
        <v>45135</v>
      </c>
      <c r="N627" s="452" t="s">
        <v>32</v>
      </c>
      <c r="O627" s="452" t="n">
        <v>230</v>
      </c>
      <c r="P627" s="453" t="s">
        <v>65</v>
      </c>
      <c r="Q627" s="453" t="s">
        <v>852</v>
      </c>
      <c r="R627" s="294" t="s">
        <v>853</v>
      </c>
      <c r="S627" s="294" t="s">
        <v>853</v>
      </c>
      <c r="T627" s="295"/>
    </row>
    <row r="628" customFormat="false" ht="15" hidden="false" customHeight="false" outlineLevel="0" collapsed="false">
      <c r="A628" s="450"/>
      <c r="B628" s="230"/>
      <c r="C628" s="230"/>
      <c r="D628" s="230"/>
      <c r="E628" s="232"/>
      <c r="F628" s="232"/>
      <c r="G628" s="9" t="n">
        <f aca="false">G627+E628-F628</f>
        <v>13926.39</v>
      </c>
      <c r="H628" s="0" t="n">
        <f aca="false">IF(D628="MOVI BANCOS",F628,0)</f>
        <v>0</v>
      </c>
      <c r="M628" s="451" t="n">
        <v>45138</v>
      </c>
      <c r="N628" s="452" t="s">
        <v>32</v>
      </c>
      <c r="O628" s="452" t="n">
        <v>230</v>
      </c>
      <c r="P628" s="453" t="s">
        <v>65</v>
      </c>
      <c r="Q628" s="453" t="s">
        <v>131</v>
      </c>
      <c r="R628" s="294" t="s">
        <v>854</v>
      </c>
      <c r="S628" s="294" t="s">
        <v>854</v>
      </c>
      <c r="T628" s="295"/>
    </row>
    <row r="629" customFormat="false" ht="15" hidden="false" customHeight="false" outlineLevel="0" collapsed="false">
      <c r="A629" s="322"/>
      <c r="B629" s="56"/>
      <c r="C629" s="56"/>
      <c r="D629" s="56"/>
      <c r="E629" s="456"/>
      <c r="F629" s="456"/>
      <c r="G629" s="9" t="n">
        <f aca="false">G628+E629-F629</f>
        <v>13926.39</v>
      </c>
      <c r="H629" s="0" t="n">
        <f aca="false">IF(D629="Movimiento Bancos",F629,0)</f>
        <v>0</v>
      </c>
      <c r="M629" s="451" t="n">
        <v>45138</v>
      </c>
      <c r="N629" s="452" t="s">
        <v>32</v>
      </c>
      <c r="O629" s="452" t="n">
        <v>226</v>
      </c>
      <c r="P629" s="453" t="s">
        <v>65</v>
      </c>
      <c r="Q629" s="453" t="s">
        <v>855</v>
      </c>
      <c r="R629" s="294" t="s">
        <v>856</v>
      </c>
      <c r="S629" s="294" t="s">
        <v>856</v>
      </c>
      <c r="T629" s="295"/>
    </row>
    <row r="630" customFormat="false" ht="15" hidden="false" customHeight="false" outlineLevel="0" collapsed="false">
      <c r="A630" s="322"/>
      <c r="B630" s="56"/>
      <c r="C630" s="56"/>
      <c r="D630" s="56"/>
      <c r="E630" s="456"/>
      <c r="F630" s="456"/>
      <c r="G630" s="9" t="n">
        <f aca="false">G629+E630-F630</f>
        <v>13926.39</v>
      </c>
      <c r="H630" s="2" t="n">
        <f aca="false">SUM(H528:H629)</f>
        <v>4</v>
      </c>
      <c r="M630" s="451" t="n">
        <v>45138</v>
      </c>
      <c r="N630" s="452" t="s">
        <v>32</v>
      </c>
      <c r="O630" s="452" t="n">
        <v>226</v>
      </c>
      <c r="P630" s="453" t="s">
        <v>65</v>
      </c>
      <c r="Q630" s="453" t="s">
        <v>131</v>
      </c>
      <c r="R630" s="294" t="s">
        <v>857</v>
      </c>
      <c r="S630" s="294" t="s">
        <v>857</v>
      </c>
      <c r="T630" s="135"/>
    </row>
    <row r="631" customFormat="false" ht="15" hidden="false" customHeight="false" outlineLevel="0" collapsed="false">
      <c r="A631" s="457"/>
      <c r="B631" s="54"/>
      <c r="C631" s="54"/>
      <c r="D631" s="54"/>
      <c r="E631" s="54"/>
      <c r="F631" s="54"/>
      <c r="G631" s="9" t="n">
        <f aca="false">G630+E631-F631</f>
        <v>13926.39</v>
      </c>
    </row>
    <row r="632" customFormat="false" ht="15" hidden="false" customHeight="false" outlineLevel="0" collapsed="false">
      <c r="A632" s="458"/>
    </row>
    <row r="636" customFormat="false" ht="15" hidden="false" customHeight="false" outlineLevel="0" collapsed="false">
      <c r="D636" s="1" t="s">
        <v>0</v>
      </c>
      <c r="E636" s="1"/>
      <c r="F636" s="1"/>
      <c r="O636" s="1" t="s">
        <v>1</v>
      </c>
      <c r="P636" s="1"/>
      <c r="Q636" s="2" t="s">
        <v>0</v>
      </c>
    </row>
    <row r="637" customFormat="false" ht="15" hidden="false" customHeight="false" outlineLevel="0" collapsed="false">
      <c r="A637" s="2" t="s">
        <v>2</v>
      </c>
      <c r="B637" s="0" t="s">
        <v>3</v>
      </c>
      <c r="N637" s="2" t="s">
        <v>2</v>
      </c>
      <c r="O637" s="0" t="s">
        <v>3</v>
      </c>
    </row>
    <row r="638" customFormat="false" ht="15" hidden="false" customHeight="false" outlineLevel="0" collapsed="false">
      <c r="A638" s="2" t="s">
        <v>4</v>
      </c>
      <c r="B638" s="3" t="n">
        <v>45139</v>
      </c>
      <c r="C638" s="3"/>
      <c r="N638" s="2" t="s">
        <v>4</v>
      </c>
      <c r="O638" s="3" t="n">
        <f aca="false">B638</f>
        <v>45139</v>
      </c>
    </row>
    <row r="639" customFormat="false" ht="15" hidden="false" customHeight="false" outlineLevel="0" collapsed="false">
      <c r="A639" s="2" t="s">
        <v>5</v>
      </c>
      <c r="B639" s="3" t="n">
        <v>45169</v>
      </c>
      <c r="C639" s="3"/>
      <c r="N639" s="2" t="s">
        <v>5</v>
      </c>
      <c r="O639" s="3" t="n">
        <f aca="false">B639</f>
        <v>45169</v>
      </c>
      <c r="R639" s="0" t="s">
        <v>6</v>
      </c>
    </row>
    <row r="640" customFormat="false" ht="15" hidden="false" customHeight="false" outlineLevel="0" collapsed="false">
      <c r="A640" s="4"/>
      <c r="B640" s="4"/>
      <c r="C640" s="4"/>
      <c r="D640" s="4"/>
      <c r="E640" s="4"/>
      <c r="F640" s="4"/>
      <c r="G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 customFormat="false" ht="15" hidden="false" customHeight="false" outlineLevel="0" collapsed="false">
      <c r="A641" s="5" t="s">
        <v>7</v>
      </c>
      <c r="B641" s="5" t="s">
        <v>8</v>
      </c>
      <c r="C641" s="5"/>
      <c r="D641" s="5" t="s">
        <v>9</v>
      </c>
      <c r="E641" s="5" t="s">
        <v>10</v>
      </c>
      <c r="F641" s="5" t="s">
        <v>11</v>
      </c>
      <c r="G641" s="5" t="s">
        <v>12</v>
      </c>
      <c r="I641" s="4"/>
      <c r="J641" s="4"/>
      <c r="K641" s="4"/>
      <c r="L641" s="4"/>
      <c r="M641" s="6" t="s">
        <v>13</v>
      </c>
      <c r="N641" s="6" t="s">
        <v>14</v>
      </c>
      <c r="O641" s="6" t="s">
        <v>15</v>
      </c>
      <c r="P641" s="6" t="s">
        <v>16</v>
      </c>
      <c r="Q641" s="6" t="s">
        <v>17</v>
      </c>
      <c r="R641" s="6" t="s">
        <v>18</v>
      </c>
      <c r="S641" s="6" t="s">
        <v>19</v>
      </c>
    </row>
    <row r="642" customFormat="false" ht="22.5" hidden="false" customHeight="false" outlineLevel="0" collapsed="false">
      <c r="A642" s="414"/>
      <c r="B642" s="8"/>
      <c r="C642" s="8"/>
      <c r="D642" s="8"/>
      <c r="E642" s="9"/>
      <c r="F642" s="9"/>
      <c r="G642" s="212" t="n">
        <v>15781.39</v>
      </c>
      <c r="H642" s="0" t="n">
        <f aca="false">IF(D642="Movimiento Bancos",F642,0)</f>
        <v>0</v>
      </c>
      <c r="I642" s="4"/>
      <c r="J642" s="4"/>
      <c r="K642" s="4"/>
      <c r="L642" s="4"/>
      <c r="M642" s="58"/>
      <c r="N642" s="58"/>
      <c r="O642" s="58" t="s">
        <v>21</v>
      </c>
      <c r="P642" s="58"/>
      <c r="Q642" s="58"/>
      <c r="R642" s="110"/>
      <c r="S642" s="58"/>
      <c r="T642" s="14"/>
      <c r="U642" s="52"/>
    </row>
    <row r="643" customFormat="false" ht="15" hidden="false" customHeight="false" outlineLevel="0" collapsed="false">
      <c r="A643" s="459"/>
      <c r="B643" s="214"/>
      <c r="C643" s="214"/>
      <c r="D643" s="214"/>
      <c r="E643" s="215"/>
      <c r="F643" s="215"/>
      <c r="G643" s="9" t="n">
        <f aca="false">G642+E643-F643</f>
        <v>15781.39</v>
      </c>
      <c r="H643" s="0" t="n">
        <f aca="false">IF(D643="Movimiento Bancos",F643,0)</f>
        <v>0</v>
      </c>
      <c r="I643" s="63" t="n">
        <f aca="false">FALSE()</f>
        <v>0</v>
      </c>
      <c r="J643" s="62"/>
      <c r="K643" s="62"/>
      <c r="L643" s="62"/>
      <c r="M643" s="460" t="n">
        <v>45139</v>
      </c>
      <c r="N643" s="461" t="s">
        <v>25</v>
      </c>
      <c r="O643" s="461" t="n">
        <v>634</v>
      </c>
      <c r="P643" s="462" t="s">
        <v>67</v>
      </c>
      <c r="Q643" s="462" t="s">
        <v>65</v>
      </c>
      <c r="R643" s="258" t="s">
        <v>858</v>
      </c>
      <c r="S643" s="258" t="s">
        <v>858</v>
      </c>
      <c r="T643" s="273"/>
      <c r="U643" s="52"/>
    </row>
    <row r="644" customFormat="false" ht="15" hidden="false" customHeight="false" outlineLevel="0" collapsed="false">
      <c r="A644" s="459"/>
      <c r="B644" s="214"/>
      <c r="C644" s="214"/>
      <c r="D644" s="214"/>
      <c r="E644" s="215"/>
      <c r="F644" s="215"/>
      <c r="G644" s="9" t="n">
        <f aca="false">G643+E644-F644</f>
        <v>15781.39</v>
      </c>
      <c r="H644" s="0" t="n">
        <f aca="false">IF(D644="Movimiento Bancos",F644,0)</f>
        <v>0</v>
      </c>
      <c r="I644" s="63" t="n">
        <f aca="false">FALSE()</f>
        <v>0</v>
      </c>
      <c r="J644" s="62"/>
      <c r="K644" s="62"/>
      <c r="L644" s="62"/>
      <c r="M644" s="460" t="n">
        <v>45139</v>
      </c>
      <c r="N644" s="461" t="s">
        <v>25</v>
      </c>
      <c r="O644" s="461" t="n">
        <v>499</v>
      </c>
      <c r="P644" s="462" t="s">
        <v>688</v>
      </c>
      <c r="Q644" s="462" t="s">
        <v>65</v>
      </c>
      <c r="R644" s="258" t="s">
        <v>859</v>
      </c>
      <c r="S644" s="258" t="s">
        <v>859</v>
      </c>
      <c r="T644" s="273"/>
      <c r="U644" s="52"/>
    </row>
    <row r="645" customFormat="false" ht="15" hidden="false" customHeight="false" outlineLevel="0" collapsed="false">
      <c r="A645" s="459"/>
      <c r="B645" s="214"/>
      <c r="C645" s="214"/>
      <c r="D645" s="214"/>
      <c r="E645" s="215"/>
      <c r="F645" s="215"/>
      <c r="G645" s="9" t="n">
        <f aca="false">G644+E645-F645</f>
        <v>15781.39</v>
      </c>
      <c r="H645" s="0" t="n">
        <f aca="false">IF(D645="Movimiento Bancos",F645,0)</f>
        <v>0</v>
      </c>
      <c r="I645" s="63" t="n">
        <f aca="false">FALSE()</f>
        <v>0</v>
      </c>
      <c r="J645" s="62"/>
      <c r="K645" s="62"/>
      <c r="L645" s="62"/>
      <c r="M645" s="460" t="n">
        <v>45139</v>
      </c>
      <c r="N645" s="461" t="s">
        <v>32</v>
      </c>
      <c r="O645" s="461" t="n">
        <v>226</v>
      </c>
      <c r="P645" s="462" t="s">
        <v>65</v>
      </c>
      <c r="Q645" s="462" t="s">
        <v>459</v>
      </c>
      <c r="R645" s="258" t="s">
        <v>860</v>
      </c>
      <c r="S645" s="258" t="s">
        <v>860</v>
      </c>
      <c r="T645" s="273"/>
      <c r="U645" s="52"/>
    </row>
    <row r="646" customFormat="false" ht="15" hidden="false" customHeight="false" outlineLevel="0" collapsed="false">
      <c r="A646" s="459"/>
      <c r="B646" s="214"/>
      <c r="C646" s="214"/>
      <c r="D646" s="214"/>
      <c r="E646" s="215"/>
      <c r="F646" s="215"/>
      <c r="G646" s="9" t="n">
        <f aca="false">G645+E646-F646</f>
        <v>15781.39</v>
      </c>
      <c r="H646" s="0" t="n">
        <f aca="false">IF(D646="Movimiento Bancos",F646,0)</f>
        <v>0</v>
      </c>
      <c r="I646" s="63" t="n">
        <f aca="false">FALSE()</f>
        <v>0</v>
      </c>
      <c r="J646" s="62"/>
      <c r="K646" s="62"/>
      <c r="L646" s="62"/>
      <c r="M646" s="460" t="n">
        <v>45139</v>
      </c>
      <c r="N646" s="461" t="s">
        <v>32</v>
      </c>
      <c r="O646" s="461" t="n">
        <v>226</v>
      </c>
      <c r="P646" s="462" t="s">
        <v>65</v>
      </c>
      <c r="Q646" s="462" t="s">
        <v>861</v>
      </c>
      <c r="R646" s="258" t="s">
        <v>862</v>
      </c>
      <c r="S646" s="258" t="s">
        <v>862</v>
      </c>
      <c r="T646" s="273"/>
      <c r="U646" s="52"/>
    </row>
    <row r="647" customFormat="false" ht="15" hidden="false" customHeight="false" outlineLevel="0" collapsed="false">
      <c r="A647" s="459"/>
      <c r="B647" s="214"/>
      <c r="C647" s="214"/>
      <c r="D647" s="214"/>
      <c r="E647" s="215"/>
      <c r="F647" s="215"/>
      <c r="G647" s="9" t="n">
        <f aca="false">G646+E647-F647</f>
        <v>15781.39</v>
      </c>
      <c r="H647" s="0" t="n">
        <f aca="false">IF(D647="Movimiento Bancos",F647,0)</f>
        <v>0</v>
      </c>
      <c r="I647" s="63" t="n">
        <f aca="false">FALSE()</f>
        <v>0</v>
      </c>
      <c r="J647" s="62"/>
      <c r="K647" s="62"/>
      <c r="L647" s="62"/>
      <c r="M647" s="460" t="n">
        <v>45139</v>
      </c>
      <c r="N647" s="461" t="s">
        <v>25</v>
      </c>
      <c r="O647" s="461" t="n">
        <v>634</v>
      </c>
      <c r="P647" s="462" t="s">
        <v>67</v>
      </c>
      <c r="Q647" s="462" t="s">
        <v>65</v>
      </c>
      <c r="R647" s="258" t="s">
        <v>863</v>
      </c>
      <c r="S647" s="258" t="s">
        <v>863</v>
      </c>
      <c r="T647" s="273"/>
      <c r="U647" s="52"/>
    </row>
    <row r="648" customFormat="false" ht="15" hidden="false" customHeight="false" outlineLevel="0" collapsed="false">
      <c r="A648" s="459"/>
      <c r="B648" s="214"/>
      <c r="C648" s="214"/>
      <c r="D648" s="214"/>
      <c r="E648" s="215"/>
      <c r="F648" s="215"/>
      <c r="G648" s="9" t="n">
        <f aca="false">G647+E648-F648</f>
        <v>15781.39</v>
      </c>
      <c r="H648" s="0" t="n">
        <f aca="false">IF(D648="Movimiento Bancos",F648,0)</f>
        <v>0</v>
      </c>
      <c r="I648" s="63" t="n">
        <f aca="false">FALSE()</f>
        <v>0</v>
      </c>
      <c r="J648" s="62"/>
      <c r="K648" s="62"/>
      <c r="L648" s="62"/>
      <c r="M648" s="460" t="n">
        <v>45139</v>
      </c>
      <c r="N648" s="461" t="s">
        <v>25</v>
      </c>
      <c r="O648" s="461" t="n">
        <v>499</v>
      </c>
      <c r="P648" s="462" t="s">
        <v>688</v>
      </c>
      <c r="Q648" s="462" t="s">
        <v>65</v>
      </c>
      <c r="R648" s="258" t="s">
        <v>864</v>
      </c>
      <c r="S648" s="258" t="s">
        <v>864</v>
      </c>
      <c r="T648" s="273"/>
      <c r="U648" s="52"/>
    </row>
    <row r="649" customFormat="false" ht="15" hidden="false" customHeight="false" outlineLevel="0" collapsed="false">
      <c r="A649" s="459"/>
      <c r="B649" s="214"/>
      <c r="C649" s="214"/>
      <c r="D649" s="214"/>
      <c r="E649" s="215"/>
      <c r="F649" s="215"/>
      <c r="G649" s="9" t="n">
        <f aca="false">G648+E649-F649</f>
        <v>15781.39</v>
      </c>
      <c r="H649" s="0" t="n">
        <f aca="false">IF(D649="Movimiento Bancos",F649,0)</f>
        <v>0</v>
      </c>
      <c r="I649" s="63" t="n">
        <f aca="false">FALSE()</f>
        <v>0</v>
      </c>
      <c r="J649" s="62"/>
      <c r="K649" s="62"/>
      <c r="L649" s="62"/>
      <c r="M649" s="460" t="n">
        <v>45139</v>
      </c>
      <c r="N649" s="461" t="s">
        <v>32</v>
      </c>
      <c r="O649" s="461" t="n">
        <v>230</v>
      </c>
      <c r="P649" s="462" t="s">
        <v>65</v>
      </c>
      <c r="Q649" s="462" t="s">
        <v>865</v>
      </c>
      <c r="R649" s="258" t="s">
        <v>866</v>
      </c>
      <c r="S649" s="258" t="s">
        <v>866</v>
      </c>
      <c r="T649" s="273"/>
      <c r="U649" s="52"/>
    </row>
    <row r="650" customFormat="false" ht="15" hidden="false" customHeight="false" outlineLevel="0" collapsed="false">
      <c r="A650" s="459"/>
      <c r="B650" s="214"/>
      <c r="C650" s="214"/>
      <c r="D650" s="214"/>
      <c r="E650" s="215"/>
      <c r="F650" s="215"/>
      <c r="G650" s="9" t="n">
        <f aca="false">G649+E650-F650</f>
        <v>15781.39</v>
      </c>
      <c r="H650" s="0" t="n">
        <f aca="false">IF(D650="Movimiento Bancos",F650,0)</f>
        <v>0</v>
      </c>
      <c r="I650" s="63" t="n">
        <f aca="false">FALSE()</f>
        <v>0</v>
      </c>
      <c r="J650" s="62"/>
      <c r="K650" s="62"/>
      <c r="L650" s="62"/>
      <c r="M650" s="460" t="n">
        <v>45140</v>
      </c>
      <c r="N650" s="461" t="s">
        <v>25</v>
      </c>
      <c r="O650" s="461" t="n">
        <v>634</v>
      </c>
      <c r="P650" s="462" t="s">
        <v>453</v>
      </c>
      <c r="Q650" s="462" t="s">
        <v>65</v>
      </c>
      <c r="R650" s="258" t="s">
        <v>867</v>
      </c>
      <c r="S650" s="258" t="s">
        <v>867</v>
      </c>
      <c r="T650" s="273"/>
      <c r="U650" s="52"/>
    </row>
    <row r="651" customFormat="false" ht="15" hidden="false" customHeight="false" outlineLevel="0" collapsed="false">
      <c r="A651" s="222"/>
      <c r="B651" s="214"/>
      <c r="C651" s="214"/>
      <c r="D651" s="214"/>
      <c r="E651" s="223"/>
      <c r="F651" s="223"/>
      <c r="G651" s="9" t="n">
        <f aca="false">G650+E651-F651</f>
        <v>15781.39</v>
      </c>
      <c r="H651" s="0" t="n">
        <f aca="false">IF(D651="Movimiento Bancos",F651,0)</f>
        <v>0</v>
      </c>
      <c r="I651" s="63" t="n">
        <f aca="false">FALSE()</f>
        <v>0</v>
      </c>
      <c r="J651" s="62"/>
      <c r="K651" s="62"/>
      <c r="L651" s="62"/>
      <c r="M651" s="460" t="n">
        <v>45140</v>
      </c>
      <c r="N651" s="461" t="s">
        <v>25</v>
      </c>
      <c r="O651" s="461" t="n">
        <v>499</v>
      </c>
      <c r="P651" s="462" t="s">
        <v>688</v>
      </c>
      <c r="Q651" s="462" t="s">
        <v>65</v>
      </c>
      <c r="R651" s="258" t="s">
        <v>868</v>
      </c>
      <c r="S651" s="258" t="s">
        <v>868</v>
      </c>
      <c r="T651" s="273"/>
      <c r="U651" s="52"/>
    </row>
    <row r="652" customFormat="false" ht="15" hidden="false" customHeight="false" outlineLevel="0" collapsed="false">
      <c r="A652" s="222"/>
      <c r="B652" s="214"/>
      <c r="C652" s="214"/>
      <c r="D652" s="214"/>
      <c r="E652" s="223"/>
      <c r="F652" s="223"/>
      <c r="G652" s="9" t="n">
        <f aca="false">G651+E652-F652</f>
        <v>15781.39</v>
      </c>
      <c r="H652" s="0" t="n">
        <f aca="false">IF(D652="Movimiento Bancos",F652,0)</f>
        <v>0</v>
      </c>
      <c r="I652" s="63" t="n">
        <f aca="false">FALSE()</f>
        <v>0</v>
      </c>
      <c r="J652" s="62"/>
      <c r="K652" s="62"/>
      <c r="L652" s="62"/>
      <c r="M652" s="460" t="n">
        <v>45140</v>
      </c>
      <c r="N652" s="461" t="s">
        <v>51</v>
      </c>
      <c r="O652" s="461" t="n">
        <v>1</v>
      </c>
      <c r="P652" s="462" t="s">
        <v>65</v>
      </c>
      <c r="Q652" s="462" t="s">
        <v>869</v>
      </c>
      <c r="R652" s="258" t="s">
        <v>868</v>
      </c>
      <c r="S652" s="258" t="s">
        <v>870</v>
      </c>
      <c r="T652" s="273"/>
      <c r="U652" s="52"/>
    </row>
    <row r="653" customFormat="false" ht="15" hidden="false" customHeight="false" outlineLevel="0" collapsed="false">
      <c r="A653" s="222"/>
      <c r="B653" s="214"/>
      <c r="C653" s="214"/>
      <c r="D653" s="214"/>
      <c r="E653" s="223"/>
      <c r="F653" s="223"/>
      <c r="G653" s="9" t="n">
        <f aca="false">G652+E653-F653</f>
        <v>15781.39</v>
      </c>
      <c r="H653" s="0" t="n">
        <f aca="false">IF(D653="Movimiento Bancos",F653,0)</f>
        <v>0</v>
      </c>
      <c r="I653" s="63" t="n">
        <f aca="false">FALSE()</f>
        <v>0</v>
      </c>
      <c r="J653" s="62"/>
      <c r="K653" s="62"/>
      <c r="L653" s="62"/>
      <c r="M653" s="460" t="n">
        <v>45140</v>
      </c>
      <c r="N653" s="461" t="s">
        <v>25</v>
      </c>
      <c r="O653" s="461" t="n">
        <v>537</v>
      </c>
      <c r="P653" s="462" t="s">
        <v>871</v>
      </c>
      <c r="Q653" s="462" t="s">
        <v>65</v>
      </c>
      <c r="R653" s="258" t="s">
        <v>872</v>
      </c>
      <c r="S653" s="258" t="s">
        <v>873</v>
      </c>
      <c r="T653" s="273"/>
      <c r="U653" s="52"/>
    </row>
    <row r="654" customFormat="false" ht="15" hidden="false" customHeight="false" outlineLevel="0" collapsed="false">
      <c r="A654" s="222"/>
      <c r="B654" s="214"/>
      <c r="C654" s="214"/>
      <c r="D654" s="214"/>
      <c r="E654" s="223"/>
      <c r="F654" s="223"/>
      <c r="G654" s="9" t="n">
        <f aca="false">G653+E654-F654</f>
        <v>15781.39</v>
      </c>
      <c r="H654" s="0" t="n">
        <f aca="false">IF(D654="Movimiento Bancos",F654,0)</f>
        <v>0</v>
      </c>
      <c r="I654" s="63" t="n">
        <f aca="false">FALSE()</f>
        <v>0</v>
      </c>
      <c r="J654" s="62"/>
      <c r="K654" s="62"/>
      <c r="L654" s="62"/>
      <c r="M654" s="460" t="n">
        <v>45140</v>
      </c>
      <c r="N654" s="461" t="s">
        <v>25</v>
      </c>
      <c r="O654" s="461" t="n">
        <v>875</v>
      </c>
      <c r="P654" s="462" t="s">
        <v>688</v>
      </c>
      <c r="Q654" s="462" t="s">
        <v>65</v>
      </c>
      <c r="R654" s="258" t="s">
        <v>874</v>
      </c>
      <c r="S654" s="258" t="s">
        <v>875</v>
      </c>
      <c r="T654" s="273"/>
      <c r="U654" s="52"/>
    </row>
    <row r="655" customFormat="false" ht="15" hidden="false" customHeight="false" outlineLevel="0" collapsed="false">
      <c r="A655" s="222"/>
      <c r="B655" s="214"/>
      <c r="C655" s="214"/>
      <c r="D655" s="214"/>
      <c r="E655" s="223"/>
      <c r="F655" s="223"/>
      <c r="G655" s="9" t="n">
        <f aca="false">G654+E655-F655</f>
        <v>15781.39</v>
      </c>
      <c r="H655" s="0" t="n">
        <f aca="false">IF(D655="Movimiento Bancos",F655,0)</f>
        <v>0</v>
      </c>
      <c r="I655" s="63" t="n">
        <f aca="false">FALSE()</f>
        <v>0</v>
      </c>
      <c r="J655" s="62"/>
      <c r="K655" s="62"/>
      <c r="L655" s="62"/>
      <c r="M655" s="460" t="n">
        <v>45140</v>
      </c>
      <c r="N655" s="461" t="s">
        <v>25</v>
      </c>
      <c r="O655" s="461" t="n">
        <v>537</v>
      </c>
      <c r="P655" s="462" t="s">
        <v>876</v>
      </c>
      <c r="Q655" s="462" t="s">
        <v>65</v>
      </c>
      <c r="R655" s="258" t="s">
        <v>877</v>
      </c>
      <c r="S655" s="258" t="s">
        <v>878</v>
      </c>
      <c r="T655" s="273"/>
      <c r="U655" s="52"/>
    </row>
    <row r="656" customFormat="false" ht="15" hidden="false" customHeight="false" outlineLevel="0" collapsed="false">
      <c r="A656" s="222"/>
      <c r="B656" s="214"/>
      <c r="C656" s="227"/>
      <c r="D656" s="214"/>
      <c r="E656" s="223"/>
      <c r="F656" s="223"/>
      <c r="G656" s="9" t="n">
        <f aca="false">G655+E656-F656</f>
        <v>15781.39</v>
      </c>
      <c r="H656" s="0" t="n">
        <f aca="false">IF(D656="Movimiento Bancos",F656,0)</f>
        <v>0</v>
      </c>
      <c r="I656" s="63" t="n">
        <f aca="false">FALSE()</f>
        <v>0</v>
      </c>
      <c r="J656" s="62"/>
      <c r="K656" s="62"/>
      <c r="L656" s="62"/>
      <c r="M656" s="460" t="n">
        <v>45140</v>
      </c>
      <c r="N656" s="461" t="s">
        <v>25</v>
      </c>
      <c r="O656" s="461" t="n">
        <v>875</v>
      </c>
      <c r="P656" s="462" t="s">
        <v>686</v>
      </c>
      <c r="Q656" s="462" t="s">
        <v>65</v>
      </c>
      <c r="R656" s="258" t="s">
        <v>879</v>
      </c>
      <c r="S656" s="258" t="s">
        <v>880</v>
      </c>
      <c r="T656" s="273"/>
      <c r="U656" s="52"/>
    </row>
    <row r="657" customFormat="false" ht="15" hidden="false" customHeight="false" outlineLevel="0" collapsed="false">
      <c r="A657" s="222"/>
      <c r="B657" s="214"/>
      <c r="C657" s="214"/>
      <c r="D657" s="214"/>
      <c r="E657" s="223"/>
      <c r="F657" s="223"/>
      <c r="G657" s="9" t="n">
        <f aca="false">G656+E657-F657</f>
        <v>15781.39</v>
      </c>
      <c r="H657" s="0" t="n">
        <f aca="false">IF(D657="Movimiento Bancos",F657,0)</f>
        <v>0</v>
      </c>
      <c r="I657" s="63" t="n">
        <f aca="false">FALSE()</f>
        <v>0</v>
      </c>
      <c r="J657" s="62"/>
      <c r="K657" s="62"/>
      <c r="L657" s="62"/>
      <c r="M657" s="460" t="n">
        <v>45140</v>
      </c>
      <c r="N657" s="461" t="s">
        <v>25</v>
      </c>
      <c r="O657" s="461" t="n">
        <v>537</v>
      </c>
      <c r="P657" s="462" t="s">
        <v>796</v>
      </c>
      <c r="Q657" s="462" t="s">
        <v>65</v>
      </c>
      <c r="R657" s="258" t="s">
        <v>881</v>
      </c>
      <c r="S657" s="258" t="s">
        <v>882</v>
      </c>
      <c r="T657" s="273"/>
      <c r="U657" s="52"/>
    </row>
    <row r="658" customFormat="false" ht="15" hidden="false" customHeight="false" outlineLevel="0" collapsed="false">
      <c r="A658" s="222"/>
      <c r="B658" s="214"/>
      <c r="C658" s="214"/>
      <c r="D658" s="214"/>
      <c r="E658" s="223"/>
      <c r="F658" s="223"/>
      <c r="G658" s="9" t="n">
        <f aca="false">G657+E658-F658</f>
        <v>15781.39</v>
      </c>
      <c r="H658" s="0" t="n">
        <f aca="false">IF(D658="Movimiento Bancos",F658,0)</f>
        <v>0</v>
      </c>
      <c r="I658" s="63" t="n">
        <f aca="false">FALSE()</f>
        <v>0</v>
      </c>
      <c r="J658" s="62"/>
      <c r="K658" s="62"/>
      <c r="L658" s="62"/>
      <c r="M658" s="460" t="n">
        <v>45140</v>
      </c>
      <c r="N658" s="461" t="s">
        <v>25</v>
      </c>
      <c r="O658" s="461" t="n">
        <v>875</v>
      </c>
      <c r="P658" s="462" t="s">
        <v>688</v>
      </c>
      <c r="Q658" s="462" t="s">
        <v>65</v>
      </c>
      <c r="R658" s="258" t="s">
        <v>883</v>
      </c>
      <c r="S658" s="258" t="s">
        <v>884</v>
      </c>
      <c r="T658" s="273"/>
      <c r="U658" s="52"/>
    </row>
    <row r="659" customFormat="false" ht="15" hidden="false" customHeight="false" outlineLevel="0" collapsed="false">
      <c r="A659" s="222"/>
      <c r="B659" s="214"/>
      <c r="C659" s="214"/>
      <c r="D659" s="214"/>
      <c r="E659" s="223"/>
      <c r="F659" s="223"/>
      <c r="G659" s="9" t="n">
        <f aca="false">G658+E659-F659</f>
        <v>15781.39</v>
      </c>
      <c r="H659" s="0" t="n">
        <f aca="false">IF(D659="Movimiento Bancos",F659,0)</f>
        <v>0</v>
      </c>
      <c r="I659" s="63" t="n">
        <f aca="false">FALSE()</f>
        <v>0</v>
      </c>
      <c r="J659" s="62"/>
      <c r="K659" s="62"/>
      <c r="L659" s="62"/>
      <c r="M659" s="460" t="n">
        <v>45140</v>
      </c>
      <c r="N659" s="461" t="s">
        <v>25</v>
      </c>
      <c r="O659" s="461" t="n">
        <v>903</v>
      </c>
      <c r="P659" s="462" t="s">
        <v>885</v>
      </c>
      <c r="Q659" s="462" t="s">
        <v>65</v>
      </c>
      <c r="R659" s="258" t="s">
        <v>886</v>
      </c>
      <c r="S659" s="258" t="s">
        <v>887</v>
      </c>
      <c r="T659" s="273"/>
      <c r="U659" s="52"/>
    </row>
    <row r="660" customFormat="false" ht="15" hidden="false" customHeight="false" outlineLevel="0" collapsed="false">
      <c r="A660" s="222"/>
      <c r="B660" s="214"/>
      <c r="C660" s="214"/>
      <c r="D660" s="214"/>
      <c r="E660" s="223"/>
      <c r="F660" s="223"/>
      <c r="G660" s="9" t="n">
        <f aca="false">G659+E660-F660</f>
        <v>15781.39</v>
      </c>
      <c r="H660" s="0" t="n">
        <f aca="false">IF(D660="Movimiento Bancos",F660,0)</f>
        <v>0</v>
      </c>
      <c r="I660" s="63" t="n">
        <f aca="false">FALSE()</f>
        <v>0</v>
      </c>
      <c r="J660" s="62"/>
      <c r="K660" s="62"/>
      <c r="L660" s="62"/>
      <c r="M660" s="460" t="n">
        <v>45140</v>
      </c>
      <c r="N660" s="461" t="s">
        <v>25</v>
      </c>
      <c r="O660" s="461" t="n">
        <v>783</v>
      </c>
      <c r="P660" s="462" t="s">
        <v>888</v>
      </c>
      <c r="Q660" s="462" t="s">
        <v>65</v>
      </c>
      <c r="R660" s="258" t="s">
        <v>889</v>
      </c>
      <c r="S660" s="258" t="s">
        <v>890</v>
      </c>
      <c r="T660" s="273"/>
      <c r="U660" s="52"/>
    </row>
    <row r="661" customFormat="false" ht="15" hidden="false" customHeight="false" outlineLevel="0" collapsed="false">
      <c r="A661" s="463"/>
      <c r="B661" s="464"/>
      <c r="C661" s="464"/>
      <c r="D661" s="464"/>
      <c r="E661" s="465"/>
      <c r="F661" s="465"/>
      <c r="G661" s="9" t="n">
        <f aca="false">G660+E661-F661</f>
        <v>15781.39</v>
      </c>
      <c r="H661" s="0" t="n">
        <f aca="false">IF(D661="Movimiento Bancos",F661,0)</f>
        <v>0</v>
      </c>
      <c r="I661" s="228"/>
      <c r="J661" s="62"/>
      <c r="K661" s="62"/>
      <c r="L661" s="62"/>
      <c r="M661" s="460" t="n">
        <v>45141</v>
      </c>
      <c r="N661" s="461" t="s">
        <v>25</v>
      </c>
      <c r="O661" s="461" t="n">
        <v>634</v>
      </c>
      <c r="P661" s="462" t="s">
        <v>891</v>
      </c>
      <c r="Q661" s="462" t="s">
        <v>65</v>
      </c>
      <c r="R661" s="258" t="s">
        <v>892</v>
      </c>
      <c r="S661" s="258" t="s">
        <v>893</v>
      </c>
      <c r="T661" s="273"/>
      <c r="U661" s="52"/>
    </row>
    <row r="662" customFormat="false" ht="15" hidden="false" customHeight="false" outlineLevel="0" collapsed="false">
      <c r="A662" s="222"/>
      <c r="B662" s="214"/>
      <c r="C662" s="214"/>
      <c r="D662" s="214"/>
      <c r="E662" s="223"/>
      <c r="F662" s="223"/>
      <c r="G662" s="9" t="n">
        <f aca="false">G661+E662-F662</f>
        <v>15781.39</v>
      </c>
      <c r="H662" s="0" t="n">
        <f aca="false">IF(D662="Movimiento Bancos",F662,0)</f>
        <v>0</v>
      </c>
      <c r="I662" s="52"/>
      <c r="J662" s="62"/>
      <c r="K662" s="62"/>
      <c r="L662" s="62"/>
      <c r="M662" s="460" t="n">
        <v>45141</v>
      </c>
      <c r="N662" s="461" t="s">
        <v>25</v>
      </c>
      <c r="O662" s="461" t="n">
        <v>499</v>
      </c>
      <c r="P662" s="462" t="s">
        <v>706</v>
      </c>
      <c r="Q662" s="462" t="s">
        <v>65</v>
      </c>
      <c r="R662" s="258" t="s">
        <v>894</v>
      </c>
      <c r="S662" s="258" t="s">
        <v>895</v>
      </c>
      <c r="T662" s="157"/>
      <c r="U662" s="52"/>
    </row>
    <row r="663" customFormat="false" ht="15" hidden="false" customHeight="false" outlineLevel="0" collapsed="false">
      <c r="A663" s="343"/>
      <c r="B663" s="277"/>
      <c r="C663" s="277"/>
      <c r="D663" s="277"/>
      <c r="E663" s="344"/>
      <c r="F663" s="344"/>
      <c r="G663" s="9" t="n">
        <f aca="false">G662+E663-F663</f>
        <v>15781.39</v>
      </c>
      <c r="H663" s="0" t="n">
        <f aca="false">IF(D663="Movimiento Bancos",F663,0)</f>
        <v>0</v>
      </c>
      <c r="I663" s="52"/>
      <c r="J663" s="62"/>
      <c r="K663" s="62"/>
      <c r="L663" s="62"/>
      <c r="M663" s="460" t="n">
        <v>45141</v>
      </c>
      <c r="N663" s="461" t="s">
        <v>25</v>
      </c>
      <c r="O663" s="461" t="n">
        <v>250</v>
      </c>
      <c r="P663" s="462" t="s">
        <v>896</v>
      </c>
      <c r="Q663" s="462" t="s">
        <v>65</v>
      </c>
      <c r="R663" s="258" t="s">
        <v>897</v>
      </c>
      <c r="S663" s="258" t="s">
        <v>898</v>
      </c>
      <c r="T663" s="466"/>
      <c r="U663" s="52"/>
    </row>
    <row r="664" customFormat="false" ht="15" hidden="false" customHeight="false" outlineLevel="0" collapsed="false">
      <c r="A664" s="343"/>
      <c r="B664" s="277"/>
      <c r="C664" s="277"/>
      <c r="D664" s="277"/>
      <c r="E664" s="344"/>
      <c r="F664" s="344"/>
      <c r="G664" s="9" t="n">
        <f aca="false">G663+E664-F664</f>
        <v>15781.39</v>
      </c>
      <c r="H664" s="0" t="n">
        <f aca="false">IF(D664="Movimiento Bancos",F664,0)</f>
        <v>0</v>
      </c>
      <c r="I664" s="52"/>
      <c r="J664" s="62"/>
      <c r="K664" s="62"/>
      <c r="L664" s="62"/>
      <c r="M664" s="438" t="n">
        <v>45142</v>
      </c>
      <c r="N664" s="439" t="s">
        <v>32</v>
      </c>
      <c r="O664" s="439" t="n">
        <v>226</v>
      </c>
      <c r="P664" s="440" t="s">
        <v>65</v>
      </c>
      <c r="Q664" s="440" t="s">
        <v>899</v>
      </c>
      <c r="R664" s="258" t="s">
        <v>900</v>
      </c>
      <c r="S664" s="258" t="s">
        <v>900</v>
      </c>
      <c r="T664" s="273"/>
      <c r="U664" s="52"/>
    </row>
    <row r="665" customFormat="false" ht="15" hidden="false" customHeight="false" outlineLevel="0" collapsed="false">
      <c r="A665" s="343"/>
      <c r="B665" s="277"/>
      <c r="C665" s="277"/>
      <c r="D665" s="277"/>
      <c r="E665" s="344"/>
      <c r="F665" s="344"/>
      <c r="G665" s="9" t="n">
        <f aca="false">G664+E665-F665</f>
        <v>15781.39</v>
      </c>
      <c r="H665" s="0" t="n">
        <f aca="false">IF(D665="Movimiento Bancos",F665,0)</f>
        <v>0</v>
      </c>
      <c r="I665" s="52"/>
      <c r="J665" s="62"/>
      <c r="K665" s="62"/>
      <c r="L665" s="62"/>
      <c r="M665" s="438" t="n">
        <v>45142</v>
      </c>
      <c r="N665" s="439" t="s">
        <v>32</v>
      </c>
      <c r="O665" s="439" t="n">
        <v>226</v>
      </c>
      <c r="P665" s="440" t="s">
        <v>65</v>
      </c>
      <c r="Q665" s="440" t="s">
        <v>901</v>
      </c>
      <c r="R665" s="258" t="s">
        <v>902</v>
      </c>
      <c r="S665" s="258" t="s">
        <v>902</v>
      </c>
      <c r="T665" s="273"/>
      <c r="U665" s="52"/>
    </row>
    <row r="666" customFormat="false" ht="15" hidden="false" customHeight="false" outlineLevel="0" collapsed="false">
      <c r="A666" s="343"/>
      <c r="B666" s="277"/>
      <c r="C666" s="277"/>
      <c r="D666" s="277"/>
      <c r="E666" s="437"/>
      <c r="F666" s="437"/>
      <c r="G666" s="9" t="n">
        <f aca="false">G665+E666-F666</f>
        <v>15781.39</v>
      </c>
      <c r="H666" s="0" t="n">
        <f aca="false">IF(D666="Movimiento Bancos",F666,0)</f>
        <v>0</v>
      </c>
      <c r="I666" s="52"/>
      <c r="J666" s="62"/>
      <c r="K666" s="62"/>
      <c r="L666" s="62"/>
      <c r="M666" s="438" t="n">
        <v>45142</v>
      </c>
      <c r="N666" s="439" t="s">
        <v>25</v>
      </c>
      <c r="O666" s="439" t="n">
        <v>634</v>
      </c>
      <c r="P666" s="440" t="s">
        <v>903</v>
      </c>
      <c r="Q666" s="440" t="s">
        <v>65</v>
      </c>
      <c r="R666" s="258" t="s">
        <v>904</v>
      </c>
      <c r="S666" s="258" t="s">
        <v>904</v>
      </c>
      <c r="T666" s="273"/>
      <c r="U666" s="52"/>
    </row>
    <row r="667" customFormat="false" ht="15" hidden="false" customHeight="false" outlineLevel="0" collapsed="false">
      <c r="A667" s="343"/>
      <c r="B667" s="277"/>
      <c r="C667" s="277"/>
      <c r="D667" s="277"/>
      <c r="E667" s="437"/>
      <c r="F667" s="437"/>
      <c r="G667" s="9" t="n">
        <f aca="false">G666+E667-F667</f>
        <v>15781.39</v>
      </c>
      <c r="H667" s="0" t="n">
        <f aca="false">IF(D667="Movimiento Bancos",F667,0)</f>
        <v>0</v>
      </c>
      <c r="I667" s="52"/>
      <c r="J667" s="62"/>
      <c r="K667" s="62"/>
      <c r="L667" s="62"/>
      <c r="M667" s="438" t="n">
        <v>45142</v>
      </c>
      <c r="N667" s="439" t="s">
        <v>25</v>
      </c>
      <c r="O667" s="439" t="n">
        <v>499</v>
      </c>
      <c r="P667" s="440" t="s">
        <v>688</v>
      </c>
      <c r="Q667" s="440" t="s">
        <v>65</v>
      </c>
      <c r="R667" s="258" t="s">
        <v>905</v>
      </c>
      <c r="S667" s="258" t="s">
        <v>905</v>
      </c>
      <c r="T667" s="273"/>
      <c r="U667" s="52"/>
    </row>
    <row r="668" customFormat="false" ht="15" hidden="false" customHeight="false" outlineLevel="0" collapsed="false">
      <c r="A668" s="343"/>
      <c r="B668" s="277"/>
      <c r="C668" s="277"/>
      <c r="D668" s="277"/>
      <c r="E668" s="437"/>
      <c r="F668" s="437"/>
      <c r="G668" s="9" t="n">
        <f aca="false">G667+E668-F668</f>
        <v>15781.39</v>
      </c>
      <c r="H668" s="0" t="n">
        <f aca="false">IF(D668="Movimiento Bancos",F668,0)</f>
        <v>0</v>
      </c>
      <c r="I668" s="52"/>
      <c r="J668" s="62"/>
      <c r="K668" s="62"/>
      <c r="L668" s="62"/>
      <c r="M668" s="438" t="n">
        <v>45142</v>
      </c>
      <c r="N668" s="439" t="s">
        <v>25</v>
      </c>
      <c r="O668" s="439" t="n">
        <v>634</v>
      </c>
      <c r="P668" s="440" t="s">
        <v>214</v>
      </c>
      <c r="Q668" s="440" t="s">
        <v>65</v>
      </c>
      <c r="R668" s="258" t="s">
        <v>906</v>
      </c>
      <c r="S668" s="258" t="s">
        <v>906</v>
      </c>
      <c r="T668" s="273"/>
      <c r="U668" s="52"/>
    </row>
    <row r="669" customFormat="false" ht="15" hidden="false" customHeight="false" outlineLevel="0" collapsed="false">
      <c r="A669" s="343"/>
      <c r="B669" s="277"/>
      <c r="C669" s="277"/>
      <c r="D669" s="277"/>
      <c r="E669" s="437"/>
      <c r="F669" s="437"/>
      <c r="G669" s="9" t="n">
        <f aca="false">G668+E669-F669</f>
        <v>15781.39</v>
      </c>
      <c r="H669" s="0" t="n">
        <f aca="false">IF(D669="Movimiento Bancos",F669,0)</f>
        <v>0</v>
      </c>
      <c r="I669" s="52"/>
      <c r="J669" s="62"/>
      <c r="K669" s="62"/>
      <c r="L669" s="62"/>
      <c r="M669" s="438" t="n">
        <v>45142</v>
      </c>
      <c r="N669" s="439" t="s">
        <v>25</v>
      </c>
      <c r="O669" s="439" t="n">
        <v>499</v>
      </c>
      <c r="P669" s="440" t="s">
        <v>688</v>
      </c>
      <c r="Q669" s="440" t="s">
        <v>65</v>
      </c>
      <c r="R669" s="258" t="s">
        <v>907</v>
      </c>
      <c r="S669" s="258" t="s">
        <v>907</v>
      </c>
      <c r="T669" s="273"/>
      <c r="U669" s="52"/>
    </row>
    <row r="670" customFormat="false" ht="15" hidden="false" customHeight="false" outlineLevel="0" collapsed="false">
      <c r="A670" s="343"/>
      <c r="B670" s="277"/>
      <c r="C670" s="277"/>
      <c r="D670" s="277"/>
      <c r="E670" s="278"/>
      <c r="F670" s="278"/>
      <c r="G670" s="9" t="n">
        <f aca="false">G669+E670-F670</f>
        <v>15781.39</v>
      </c>
      <c r="H670" s="0" t="n">
        <f aca="false">IF(D670="Movimiento Bancos",F670,0)</f>
        <v>0</v>
      </c>
      <c r="I670" s="52"/>
      <c r="J670" s="62"/>
      <c r="K670" s="62"/>
      <c r="L670" s="62"/>
      <c r="M670" s="438" t="n">
        <v>45142</v>
      </c>
      <c r="N670" s="439" t="s">
        <v>32</v>
      </c>
      <c r="O670" s="439" t="n">
        <v>226</v>
      </c>
      <c r="P670" s="440" t="s">
        <v>65</v>
      </c>
      <c r="Q670" s="440" t="s">
        <v>908</v>
      </c>
      <c r="R670" s="258" t="s">
        <v>909</v>
      </c>
      <c r="S670" s="258" t="s">
        <v>909</v>
      </c>
      <c r="T670" s="273"/>
      <c r="U670" s="52"/>
    </row>
    <row r="671" customFormat="false" ht="15" hidden="false" customHeight="false" outlineLevel="0" collapsed="false">
      <c r="A671" s="343"/>
      <c r="B671" s="277"/>
      <c r="C671" s="277"/>
      <c r="D671" s="277"/>
      <c r="E671" s="278"/>
      <c r="F671" s="278"/>
      <c r="G671" s="9" t="n">
        <f aca="false">G670+E671-F671</f>
        <v>15781.39</v>
      </c>
      <c r="H671" s="0" t="n">
        <f aca="false">IF(D671="Movimiento Bancos",F671,0)</f>
        <v>0</v>
      </c>
      <c r="I671" s="52"/>
      <c r="J671" s="62"/>
      <c r="K671" s="52"/>
      <c r="L671" s="62"/>
      <c r="M671" s="438" t="n">
        <v>45145</v>
      </c>
      <c r="N671" s="439" t="s">
        <v>32</v>
      </c>
      <c r="O671" s="439" t="n">
        <v>226</v>
      </c>
      <c r="P671" s="440" t="s">
        <v>65</v>
      </c>
      <c r="Q671" s="440" t="s">
        <v>910</v>
      </c>
      <c r="R671" s="258" t="s">
        <v>911</v>
      </c>
      <c r="S671" s="258" t="s">
        <v>911</v>
      </c>
      <c r="T671" s="295"/>
      <c r="U671" s="52"/>
    </row>
    <row r="672" customFormat="false" ht="15" hidden="false" customHeight="false" outlineLevel="0" collapsed="false">
      <c r="A672" s="343"/>
      <c r="B672" s="277"/>
      <c r="C672" s="277"/>
      <c r="D672" s="277"/>
      <c r="E672" s="437"/>
      <c r="F672" s="437"/>
      <c r="G672" s="9" t="n">
        <f aca="false">G671+E672-F672</f>
        <v>15781.39</v>
      </c>
      <c r="H672" s="0" t="n">
        <f aca="false">IF(D672="Movimiento Bancos",F672,0)</f>
        <v>0</v>
      </c>
      <c r="I672" s="52"/>
      <c r="J672" s="62"/>
      <c r="K672" s="52"/>
      <c r="L672" s="62"/>
      <c r="M672" s="438" t="n">
        <v>45145</v>
      </c>
      <c r="N672" s="439" t="s">
        <v>25</v>
      </c>
      <c r="O672" s="439" t="n">
        <v>634</v>
      </c>
      <c r="P672" s="440" t="s">
        <v>912</v>
      </c>
      <c r="Q672" s="440" t="s">
        <v>65</v>
      </c>
      <c r="R672" s="258" t="s">
        <v>913</v>
      </c>
      <c r="S672" s="258" t="s">
        <v>913</v>
      </c>
      <c r="T672" s="295"/>
      <c r="U672" s="52"/>
    </row>
    <row r="673" customFormat="false" ht="15" hidden="false" customHeight="false" outlineLevel="0" collapsed="false">
      <c r="A673" s="343"/>
      <c r="B673" s="277"/>
      <c r="C673" s="277"/>
      <c r="D673" s="277"/>
      <c r="E673" s="437"/>
      <c r="F673" s="437"/>
      <c r="G673" s="9" t="n">
        <f aca="false">G672+E673-F673</f>
        <v>15781.39</v>
      </c>
      <c r="H673" s="0" t="n">
        <f aca="false">IF(D673="Movimiento Bancos",F673,0)</f>
        <v>0</v>
      </c>
      <c r="I673" s="52"/>
      <c r="J673" s="62"/>
      <c r="K673" s="52"/>
      <c r="L673" s="62"/>
      <c r="M673" s="438" t="n">
        <v>45145</v>
      </c>
      <c r="N673" s="439" t="s">
        <v>25</v>
      </c>
      <c r="O673" s="439" t="n">
        <v>499</v>
      </c>
      <c r="P673" s="440" t="s">
        <v>688</v>
      </c>
      <c r="Q673" s="440" t="s">
        <v>65</v>
      </c>
      <c r="R673" s="258" t="s">
        <v>914</v>
      </c>
      <c r="S673" s="258" t="s">
        <v>914</v>
      </c>
      <c r="T673" s="295"/>
      <c r="U673" s="52"/>
    </row>
    <row r="674" customFormat="false" ht="15" hidden="false" customHeight="false" outlineLevel="0" collapsed="false">
      <c r="A674" s="343"/>
      <c r="B674" s="277"/>
      <c r="C674" s="277"/>
      <c r="D674" s="277"/>
      <c r="E674" s="278"/>
      <c r="F674" s="437"/>
      <c r="G674" s="9" t="n">
        <f aca="false">G673+E674-F674</f>
        <v>15781.39</v>
      </c>
      <c r="H674" s="0" t="n">
        <f aca="false">IF(D674="Movimiento Bancos",F674,0)</f>
        <v>0</v>
      </c>
      <c r="I674" s="52"/>
      <c r="J674" s="62"/>
      <c r="K674" s="52"/>
      <c r="L674" s="62"/>
      <c r="M674" s="438" t="n">
        <v>45145</v>
      </c>
      <c r="N674" s="439" t="s">
        <v>51</v>
      </c>
      <c r="O674" s="439" t="n">
        <v>1</v>
      </c>
      <c r="P674" s="440" t="s">
        <v>65</v>
      </c>
      <c r="Q674" s="440" t="s">
        <v>796</v>
      </c>
      <c r="R674" s="258" t="s">
        <v>914</v>
      </c>
      <c r="S674" s="258" t="s">
        <v>915</v>
      </c>
      <c r="T674" s="273"/>
      <c r="U674" s="52"/>
    </row>
    <row r="675" customFormat="false" ht="15" hidden="false" customHeight="false" outlineLevel="0" collapsed="false">
      <c r="A675" s="343"/>
      <c r="B675" s="277"/>
      <c r="C675" s="277"/>
      <c r="D675" s="277"/>
      <c r="E675" s="278"/>
      <c r="F675" s="437"/>
      <c r="G675" s="9" t="n">
        <f aca="false">G674+E675-F675</f>
        <v>15781.39</v>
      </c>
      <c r="H675" s="0" t="n">
        <f aca="false">IF(D675="Movimiento Bancos",F675,0)</f>
        <v>0</v>
      </c>
      <c r="I675" s="52"/>
      <c r="J675" s="62"/>
      <c r="K675" s="52"/>
      <c r="L675" s="62"/>
      <c r="M675" s="438" t="n">
        <v>45145</v>
      </c>
      <c r="N675" s="439" t="s">
        <v>38</v>
      </c>
      <c r="O675" s="439" t="n">
        <v>0</v>
      </c>
      <c r="P675" s="440" t="s">
        <v>106</v>
      </c>
      <c r="Q675" s="440" t="s">
        <v>65</v>
      </c>
      <c r="R675" s="258" t="s">
        <v>916</v>
      </c>
      <c r="S675" s="258" t="s">
        <v>917</v>
      </c>
      <c r="T675" s="273"/>
      <c r="U675" s="52"/>
    </row>
    <row r="676" customFormat="false" ht="15" hidden="false" customHeight="false" outlineLevel="0" collapsed="false">
      <c r="A676" s="343"/>
      <c r="B676" s="276"/>
      <c r="C676" s="277"/>
      <c r="D676" s="277"/>
      <c r="E676" s="437"/>
      <c r="F676" s="437"/>
      <c r="G676" s="9" t="n">
        <f aca="false">G675+E676-F676</f>
        <v>15781.39</v>
      </c>
      <c r="H676" s="0" t="n">
        <f aca="false">IF(D676="Movimiento Bancos",F676,0)</f>
        <v>0</v>
      </c>
      <c r="I676" s="52"/>
      <c r="J676" s="62"/>
      <c r="K676" s="52"/>
      <c r="L676" s="62"/>
      <c r="M676" s="438" t="n">
        <v>45145</v>
      </c>
      <c r="N676" s="439" t="s">
        <v>25</v>
      </c>
      <c r="O676" s="439" t="n">
        <v>282</v>
      </c>
      <c r="P676" s="440" t="s">
        <v>109</v>
      </c>
      <c r="Q676" s="440" t="s">
        <v>65</v>
      </c>
      <c r="R676" s="258" t="s">
        <v>918</v>
      </c>
      <c r="S676" s="258" t="s">
        <v>919</v>
      </c>
      <c r="T676" s="273"/>
      <c r="U676" s="52"/>
    </row>
    <row r="677" customFormat="false" ht="15" hidden="false" customHeight="false" outlineLevel="0" collapsed="false">
      <c r="A677" s="172"/>
      <c r="B677" s="173"/>
      <c r="C677" s="173"/>
      <c r="D677" s="173"/>
      <c r="E677" s="467"/>
      <c r="F677" s="467"/>
      <c r="G677" s="9" t="n">
        <f aca="false">G676+E677-F677</f>
        <v>15781.39</v>
      </c>
      <c r="H677" s="0" t="n">
        <f aca="false">IF(D677="Movimiento Bancos",F677,0)</f>
        <v>0</v>
      </c>
      <c r="I677" s="52"/>
      <c r="J677" s="52"/>
      <c r="K677" s="52"/>
      <c r="L677" s="62"/>
      <c r="M677" s="438" t="n">
        <v>45145</v>
      </c>
      <c r="N677" s="439" t="s">
        <v>32</v>
      </c>
      <c r="O677" s="439" t="n">
        <v>903</v>
      </c>
      <c r="P677" s="440" t="s">
        <v>65</v>
      </c>
      <c r="Q677" s="440" t="s">
        <v>243</v>
      </c>
      <c r="R677" s="258" t="s">
        <v>920</v>
      </c>
      <c r="S677" s="258" t="s">
        <v>921</v>
      </c>
      <c r="T677" s="273"/>
      <c r="U677" s="52"/>
    </row>
    <row r="678" customFormat="false" ht="15" hidden="false" customHeight="false" outlineLevel="0" collapsed="false">
      <c r="A678" s="343"/>
      <c r="B678" s="277"/>
      <c r="C678" s="277"/>
      <c r="D678" s="277"/>
      <c r="E678" s="437"/>
      <c r="F678" s="437"/>
      <c r="G678" s="9" t="n">
        <f aca="false">G677+E678-F678</f>
        <v>15781.39</v>
      </c>
      <c r="H678" s="0" t="n">
        <f aca="false">IF(D678="Movimiento Bancos",F678,0)</f>
        <v>0</v>
      </c>
      <c r="I678" s="52"/>
      <c r="J678" s="62"/>
      <c r="K678" s="52"/>
      <c r="L678" s="62"/>
      <c r="M678" s="319" t="n">
        <v>45147</v>
      </c>
      <c r="N678" s="320" t="s">
        <v>25</v>
      </c>
      <c r="O678" s="320" t="n">
        <v>634</v>
      </c>
      <c r="P678" s="321" t="s">
        <v>922</v>
      </c>
      <c r="Q678" s="321" t="s">
        <v>65</v>
      </c>
      <c r="R678" s="294" t="s">
        <v>923</v>
      </c>
      <c r="S678" s="294" t="s">
        <v>923</v>
      </c>
      <c r="T678" s="295"/>
      <c r="U678" s="52"/>
    </row>
    <row r="679" customFormat="false" ht="15" hidden="false" customHeight="false" outlineLevel="0" collapsed="false">
      <c r="A679" s="172"/>
      <c r="B679" s="173"/>
      <c r="C679" s="173"/>
      <c r="D679" s="173"/>
      <c r="E679" s="467"/>
      <c r="F679" s="467"/>
      <c r="G679" s="9" t="n">
        <f aca="false">G678+E679-F679</f>
        <v>15781.39</v>
      </c>
      <c r="H679" s="0" t="n">
        <f aca="false">IF(D679="Movimiento Bancos",F679,0)</f>
        <v>0</v>
      </c>
      <c r="I679" s="52"/>
      <c r="J679" s="62"/>
      <c r="K679" s="52"/>
      <c r="L679" s="52"/>
      <c r="M679" s="319" t="n">
        <v>45147</v>
      </c>
      <c r="N679" s="320" t="s">
        <v>25</v>
      </c>
      <c r="O679" s="320" t="n">
        <v>499</v>
      </c>
      <c r="P679" s="321" t="s">
        <v>692</v>
      </c>
      <c r="Q679" s="321" t="s">
        <v>65</v>
      </c>
      <c r="R679" s="294" t="s">
        <v>924</v>
      </c>
      <c r="S679" s="294" t="s">
        <v>924</v>
      </c>
      <c r="T679" s="295"/>
      <c r="U679" s="52"/>
    </row>
    <row r="680" customFormat="false" ht="15" hidden="false" customHeight="false" outlineLevel="0" collapsed="false">
      <c r="A680" s="172"/>
      <c r="B680" s="173"/>
      <c r="C680" s="173"/>
      <c r="D680" s="173"/>
      <c r="E680" s="467"/>
      <c r="F680" s="467"/>
      <c r="G680" s="9" t="n">
        <f aca="false">G679+E680-F680</f>
        <v>15781.39</v>
      </c>
      <c r="H680" s="0" t="n">
        <f aca="false">IF(D680="Movimiento Bancos",F680,0)</f>
        <v>0</v>
      </c>
      <c r="I680" s="52"/>
      <c r="J680" s="62"/>
      <c r="K680" s="52"/>
      <c r="L680" s="62"/>
      <c r="M680" s="191" t="n">
        <v>45147</v>
      </c>
      <c r="N680" s="192" t="s">
        <v>25</v>
      </c>
      <c r="O680" s="192" t="n">
        <v>537</v>
      </c>
      <c r="P680" s="193" t="s">
        <v>64</v>
      </c>
      <c r="Q680" s="193" t="s">
        <v>65</v>
      </c>
      <c r="R680" s="51" t="s">
        <v>925</v>
      </c>
      <c r="S680" s="51" t="s">
        <v>925</v>
      </c>
      <c r="T680" s="50"/>
      <c r="U680" s="52"/>
    </row>
    <row r="681" customFormat="false" ht="15" hidden="false" customHeight="false" outlineLevel="0" collapsed="false">
      <c r="A681" s="184"/>
      <c r="B681" s="185"/>
      <c r="C681" s="185"/>
      <c r="D681" s="185"/>
      <c r="E681" s="186"/>
      <c r="F681" s="186"/>
      <c r="G681" s="9" t="n">
        <f aca="false">G680+E681-F681</f>
        <v>15781.39</v>
      </c>
      <c r="H681" s="0" t="n">
        <f aca="false">IF(D681="Movimiento Bancos",F681,0)</f>
        <v>0</v>
      </c>
      <c r="I681" s="52"/>
      <c r="J681" s="62"/>
      <c r="K681" s="52"/>
      <c r="L681" s="62"/>
      <c r="M681" s="191" t="n">
        <v>45147</v>
      </c>
      <c r="N681" s="192" t="s">
        <v>25</v>
      </c>
      <c r="O681" s="192" t="n">
        <v>875</v>
      </c>
      <c r="P681" s="193" t="s">
        <v>688</v>
      </c>
      <c r="Q681" s="193" t="s">
        <v>65</v>
      </c>
      <c r="R681" s="51" t="s">
        <v>926</v>
      </c>
      <c r="S681" s="51" t="s">
        <v>926</v>
      </c>
      <c r="T681" s="50"/>
      <c r="U681" s="52"/>
    </row>
    <row r="682" customFormat="false" ht="15" hidden="false" customHeight="false" outlineLevel="0" collapsed="false">
      <c r="A682" s="184"/>
      <c r="B682" s="185"/>
      <c r="C682" s="185"/>
      <c r="D682" s="185"/>
      <c r="E682" s="186"/>
      <c r="F682" s="186"/>
      <c r="G682" s="9" t="n">
        <f aca="false">G681+E682-F682</f>
        <v>15781.39</v>
      </c>
      <c r="H682" s="0" t="n">
        <f aca="false">IF(D682="Movimiento Bancos",F682,0)</f>
        <v>0</v>
      </c>
      <c r="I682" s="52"/>
      <c r="J682" s="62"/>
      <c r="K682" s="52"/>
      <c r="L682" s="62"/>
      <c r="M682" s="191" t="n">
        <v>45148</v>
      </c>
      <c r="N682" s="192" t="s">
        <v>32</v>
      </c>
      <c r="O682" s="192" t="n">
        <v>226</v>
      </c>
      <c r="P682" s="193" t="s">
        <v>65</v>
      </c>
      <c r="Q682" s="193" t="s">
        <v>927</v>
      </c>
      <c r="R682" s="51" t="s">
        <v>928</v>
      </c>
      <c r="S682" s="51" t="s">
        <v>928</v>
      </c>
      <c r="T682" s="50"/>
      <c r="U682" s="52"/>
    </row>
    <row r="683" customFormat="false" ht="15" hidden="false" customHeight="false" outlineLevel="0" collapsed="false">
      <c r="A683" s="184"/>
      <c r="B683" s="185"/>
      <c r="C683" s="185"/>
      <c r="D683" s="185"/>
      <c r="E683" s="186"/>
      <c r="F683" s="186"/>
      <c r="G683" s="9" t="n">
        <f aca="false">G682+E683-F683</f>
        <v>15781.39</v>
      </c>
      <c r="H683" s="0" t="n">
        <f aca="false">IF(D683="Movimiento Bancos",F683,0)</f>
        <v>0</v>
      </c>
      <c r="I683" s="52"/>
      <c r="J683" s="62"/>
      <c r="K683" s="52"/>
      <c r="L683" s="62"/>
      <c r="M683" s="191" t="n">
        <v>45148</v>
      </c>
      <c r="N683" s="192" t="s">
        <v>32</v>
      </c>
      <c r="O683" s="192" t="n">
        <v>226</v>
      </c>
      <c r="P683" s="193" t="s">
        <v>65</v>
      </c>
      <c r="Q683" s="193" t="s">
        <v>159</v>
      </c>
      <c r="R683" s="51" t="s">
        <v>929</v>
      </c>
      <c r="S683" s="51" t="s">
        <v>929</v>
      </c>
      <c r="T683" s="50"/>
      <c r="U683" s="52"/>
    </row>
    <row r="684" customFormat="false" ht="15" hidden="false" customHeight="false" outlineLevel="0" collapsed="false">
      <c r="A684" s="172"/>
      <c r="B684" s="173"/>
      <c r="C684" s="173"/>
      <c r="D684" s="194"/>
      <c r="E684" s="194"/>
      <c r="F684" s="194"/>
      <c r="G684" s="9" t="n">
        <f aca="false">G683+E684-F684</f>
        <v>15781.39</v>
      </c>
      <c r="H684" s="0" t="n">
        <f aca="false">IF(D684="Movimiento Bancos",F684,0)</f>
        <v>0</v>
      </c>
      <c r="I684" s="52"/>
      <c r="J684" s="62"/>
      <c r="K684" s="52"/>
      <c r="L684" s="62"/>
      <c r="M684" s="191" t="n">
        <v>45148</v>
      </c>
      <c r="N684" s="192" t="s">
        <v>25</v>
      </c>
      <c r="O684" s="192" t="n">
        <v>903</v>
      </c>
      <c r="P684" s="193" t="s">
        <v>254</v>
      </c>
      <c r="Q684" s="193" t="s">
        <v>65</v>
      </c>
      <c r="R684" s="51" t="s">
        <v>930</v>
      </c>
      <c r="S684" s="51" t="s">
        <v>930</v>
      </c>
      <c r="T684" s="50"/>
      <c r="U684" s="52"/>
    </row>
    <row r="685" customFormat="false" ht="15" hidden="false" customHeight="false" outlineLevel="0" collapsed="false">
      <c r="A685" s="332"/>
      <c r="B685" s="173"/>
      <c r="C685" s="173"/>
      <c r="D685" s="194"/>
      <c r="E685" s="194"/>
      <c r="F685" s="194"/>
      <c r="G685" s="9" t="n">
        <f aca="false">G684+E685-F685</f>
        <v>15781.39</v>
      </c>
      <c r="H685" s="0" t="n">
        <f aca="false">IF(D685="Movimiento Bancos",F685,0)</f>
        <v>0</v>
      </c>
      <c r="I685" s="52"/>
      <c r="J685" s="62"/>
      <c r="K685" s="52"/>
      <c r="L685" s="62"/>
      <c r="M685" s="191" t="n">
        <v>45148</v>
      </c>
      <c r="N685" s="192" t="s">
        <v>25</v>
      </c>
      <c r="O685" s="192" t="n">
        <v>783</v>
      </c>
      <c r="P685" s="193" t="s">
        <v>688</v>
      </c>
      <c r="Q685" s="193" t="s">
        <v>65</v>
      </c>
      <c r="R685" s="51" t="s">
        <v>931</v>
      </c>
      <c r="S685" s="51" t="s">
        <v>931</v>
      </c>
      <c r="T685" s="50"/>
      <c r="U685" s="52"/>
    </row>
    <row r="686" customFormat="false" ht="15" hidden="false" customHeight="false" outlineLevel="0" collapsed="false">
      <c r="A686" s="332"/>
      <c r="B686" s="173"/>
      <c r="C686" s="173"/>
      <c r="D686" s="194"/>
      <c r="E686" s="194"/>
      <c r="F686" s="194"/>
      <c r="G686" s="9" t="n">
        <f aca="false">G685+E686-F686</f>
        <v>15781.39</v>
      </c>
      <c r="H686" s="0" t="n">
        <f aca="false">IF(D686="Movimiento Bancos",F686,0)</f>
        <v>0</v>
      </c>
      <c r="I686" s="52"/>
      <c r="J686" s="62"/>
      <c r="K686" s="52"/>
      <c r="L686" s="62"/>
      <c r="M686" s="191" t="n">
        <v>45152</v>
      </c>
      <c r="N686" s="192" t="s">
        <v>51</v>
      </c>
      <c r="O686" s="192" t="n">
        <v>1</v>
      </c>
      <c r="P686" s="193" t="s">
        <v>65</v>
      </c>
      <c r="Q686" s="193" t="s">
        <v>243</v>
      </c>
      <c r="R686" s="51" t="s">
        <v>931</v>
      </c>
      <c r="S686" s="51" t="s">
        <v>932</v>
      </c>
      <c r="T686" s="50"/>
      <c r="U686" s="52"/>
    </row>
    <row r="687" customFormat="false" ht="15" hidden="false" customHeight="false" outlineLevel="0" collapsed="false">
      <c r="A687" s="332"/>
      <c r="B687" s="173"/>
      <c r="C687" s="173"/>
      <c r="D687" s="194"/>
      <c r="E687" s="194"/>
      <c r="F687" s="194"/>
      <c r="G687" s="9" t="n">
        <f aca="false">G686+E687-F687</f>
        <v>15781.39</v>
      </c>
      <c r="H687" s="0" t="n">
        <f aca="false">IF(D687="Movimiento Bancos",F687,0)</f>
        <v>0</v>
      </c>
      <c r="I687" s="52"/>
      <c r="J687" s="62"/>
      <c r="K687" s="52"/>
      <c r="L687" s="62"/>
      <c r="M687" s="191" t="n">
        <v>45152</v>
      </c>
      <c r="N687" s="192" t="s">
        <v>51</v>
      </c>
      <c r="O687" s="192" t="n">
        <v>1</v>
      </c>
      <c r="P687" s="193" t="s">
        <v>65</v>
      </c>
      <c r="Q687" s="193" t="s">
        <v>933</v>
      </c>
      <c r="R687" s="51" t="s">
        <v>931</v>
      </c>
      <c r="S687" s="51" t="s">
        <v>934</v>
      </c>
      <c r="T687" s="50"/>
      <c r="U687" s="52"/>
    </row>
    <row r="688" customFormat="false" ht="15" hidden="false" customHeight="false" outlineLevel="0" collapsed="false">
      <c r="A688" s="332"/>
      <c r="B688" s="173"/>
      <c r="C688" s="173"/>
      <c r="D688" s="194"/>
      <c r="E688" s="194"/>
      <c r="F688" s="194"/>
      <c r="G688" s="9" t="n">
        <f aca="false">G687+E688-F688</f>
        <v>15781.39</v>
      </c>
      <c r="H688" s="0" t="n">
        <f aca="false">IF(D688="Movimiento Bancos",F688,0)</f>
        <v>0</v>
      </c>
      <c r="I688" s="52"/>
      <c r="J688" s="62"/>
      <c r="K688" s="52"/>
      <c r="L688" s="62"/>
      <c r="M688" s="191" t="n">
        <v>45152</v>
      </c>
      <c r="N688" s="192" t="s">
        <v>25</v>
      </c>
      <c r="O688" s="192" t="n">
        <v>634</v>
      </c>
      <c r="P688" s="193" t="s">
        <v>260</v>
      </c>
      <c r="Q688" s="193" t="s">
        <v>65</v>
      </c>
      <c r="R688" s="51" t="s">
        <v>935</v>
      </c>
      <c r="S688" s="51" t="s">
        <v>936</v>
      </c>
      <c r="T688" s="50"/>
      <c r="U688" s="52"/>
    </row>
    <row r="689" customFormat="false" ht="15" hidden="false" customHeight="false" outlineLevel="0" collapsed="false">
      <c r="A689" s="332"/>
      <c r="B689" s="173"/>
      <c r="C689" s="173"/>
      <c r="D689" s="194"/>
      <c r="E689" s="194"/>
      <c r="F689" s="194"/>
      <c r="G689" s="9" t="n">
        <f aca="false">G688+E689-F689</f>
        <v>15781.39</v>
      </c>
      <c r="H689" s="0" t="n">
        <f aca="false">IF(D689="Movimiento Bancos",F689,0)</f>
        <v>0</v>
      </c>
      <c r="I689" s="52"/>
      <c r="J689" s="52"/>
      <c r="K689" s="52"/>
      <c r="L689" s="62"/>
      <c r="M689" s="191" t="n">
        <v>45152</v>
      </c>
      <c r="N689" s="192" t="s">
        <v>25</v>
      </c>
      <c r="O689" s="192" t="n">
        <v>499</v>
      </c>
      <c r="P689" s="193" t="s">
        <v>692</v>
      </c>
      <c r="Q689" s="193" t="s">
        <v>65</v>
      </c>
      <c r="R689" s="51" t="s">
        <v>937</v>
      </c>
      <c r="S689" s="51" t="s">
        <v>938</v>
      </c>
      <c r="T689" s="50"/>
      <c r="U689" s="52"/>
    </row>
    <row r="690" customFormat="false" ht="15" hidden="false" customHeight="false" outlineLevel="0" collapsed="false">
      <c r="A690" s="332"/>
      <c r="B690" s="173"/>
      <c r="C690" s="173"/>
      <c r="D690" s="194"/>
      <c r="E690" s="194"/>
      <c r="F690" s="194"/>
      <c r="G690" s="9" t="n">
        <f aca="false">G689+E690-F690</f>
        <v>15781.39</v>
      </c>
      <c r="H690" s="0" t="n">
        <f aca="false">IF(D690="Movimiento Bancos",F690,0)</f>
        <v>0</v>
      </c>
      <c r="I690" s="52"/>
      <c r="J690" s="62"/>
      <c r="K690" s="52"/>
      <c r="L690" s="62"/>
      <c r="M690" s="191" t="n">
        <v>45152</v>
      </c>
      <c r="N690" s="192" t="s">
        <v>25</v>
      </c>
      <c r="O690" s="192" t="n">
        <v>537</v>
      </c>
      <c r="P690" s="193" t="s">
        <v>939</v>
      </c>
      <c r="Q690" s="193" t="s">
        <v>65</v>
      </c>
      <c r="R690" s="51" t="s">
        <v>940</v>
      </c>
      <c r="S690" s="51" t="s">
        <v>941</v>
      </c>
      <c r="T690" s="50"/>
      <c r="U690" s="52"/>
    </row>
    <row r="691" customFormat="false" ht="15" hidden="false" customHeight="false" outlineLevel="0" collapsed="false">
      <c r="A691" s="332"/>
      <c r="B691" s="173"/>
      <c r="C691" s="173"/>
      <c r="D691" s="194"/>
      <c r="E691" s="194"/>
      <c r="F691" s="194"/>
      <c r="G691" s="9" t="n">
        <f aca="false">G690+E691-F691</f>
        <v>15781.39</v>
      </c>
      <c r="H691" s="0" t="n">
        <f aca="false">IF(D691="Movimiento Bancos",F691,0)</f>
        <v>0</v>
      </c>
      <c r="I691" s="52"/>
      <c r="J691" s="62"/>
      <c r="K691" s="52"/>
      <c r="L691" s="52"/>
      <c r="M691" s="191" t="n">
        <v>45152</v>
      </c>
      <c r="N691" s="192" t="s">
        <v>25</v>
      </c>
      <c r="O691" s="192" t="n">
        <v>875</v>
      </c>
      <c r="P691" s="193" t="s">
        <v>688</v>
      </c>
      <c r="Q691" s="193" t="s">
        <v>65</v>
      </c>
      <c r="R691" s="51" t="s">
        <v>942</v>
      </c>
      <c r="S691" s="51" t="s">
        <v>943</v>
      </c>
      <c r="T691" s="50"/>
      <c r="U691" s="52"/>
    </row>
    <row r="692" customFormat="false" ht="15" hidden="false" customHeight="false" outlineLevel="0" collapsed="false">
      <c r="A692" s="468"/>
      <c r="B692" s="80"/>
      <c r="C692" s="122"/>
      <c r="D692" s="81"/>
      <c r="E692" s="81"/>
      <c r="F692" s="81"/>
      <c r="G692" s="9" t="n">
        <f aca="false">G691+E692-F692</f>
        <v>15781.39</v>
      </c>
      <c r="H692" s="0" t="n">
        <f aca="false">IF(D692="Movimiento Bancos",F692,0)</f>
        <v>0</v>
      </c>
      <c r="I692" s="52"/>
      <c r="J692" s="62"/>
      <c r="K692" s="52"/>
      <c r="L692" s="62"/>
      <c r="M692" s="307" t="n">
        <v>45153</v>
      </c>
      <c r="N692" s="308" t="s">
        <v>32</v>
      </c>
      <c r="O692" s="308" t="n">
        <v>230</v>
      </c>
      <c r="P692" s="309" t="s">
        <v>65</v>
      </c>
      <c r="Q692" s="309" t="s">
        <v>944</v>
      </c>
      <c r="R692" s="258" t="s">
        <v>945</v>
      </c>
      <c r="S692" s="258" t="s">
        <v>946</v>
      </c>
      <c r="T692" s="413"/>
      <c r="U692" s="52"/>
    </row>
    <row r="693" customFormat="false" ht="15" hidden="false" customHeight="false" outlineLevel="0" collapsed="false">
      <c r="A693" s="468"/>
      <c r="B693" s="80"/>
      <c r="C693" s="80"/>
      <c r="D693" s="81"/>
      <c r="E693" s="81"/>
      <c r="F693" s="81"/>
      <c r="G693" s="9" t="n">
        <f aca="false">G692+E693-F693</f>
        <v>15781.39</v>
      </c>
      <c r="H693" s="0" t="n">
        <f aca="false">IF(D693="Movimiento Bancos",F693,0)</f>
        <v>0</v>
      </c>
      <c r="I693" s="52"/>
      <c r="J693" s="62"/>
      <c r="K693" s="52"/>
      <c r="L693" s="62"/>
      <c r="M693" s="307" t="n">
        <v>45153</v>
      </c>
      <c r="N693" s="308" t="s">
        <v>25</v>
      </c>
      <c r="O693" s="308" t="n">
        <v>294</v>
      </c>
      <c r="P693" s="309" t="s">
        <v>947</v>
      </c>
      <c r="Q693" s="309" t="s">
        <v>65</v>
      </c>
      <c r="R693" s="258" t="s">
        <v>948</v>
      </c>
      <c r="S693" s="258" t="s">
        <v>949</v>
      </c>
      <c r="T693" s="413"/>
      <c r="U693" s="52"/>
    </row>
    <row r="694" customFormat="false" ht="15" hidden="false" customHeight="false" outlineLevel="0" collapsed="false">
      <c r="A694" s="468"/>
      <c r="B694" s="80"/>
      <c r="C694" s="80"/>
      <c r="D694" s="81"/>
      <c r="E694" s="81"/>
      <c r="F694" s="81"/>
      <c r="G694" s="9" t="n">
        <f aca="false">G693+E694-F694</f>
        <v>15781.39</v>
      </c>
      <c r="H694" s="0" t="n">
        <f aca="false">IF(D694="Movimiento Bancos",F694,0)</f>
        <v>0</v>
      </c>
      <c r="I694" s="52"/>
      <c r="J694" s="62"/>
      <c r="K694" s="52"/>
      <c r="L694" s="62"/>
      <c r="M694" s="307" t="n">
        <v>45153</v>
      </c>
      <c r="N694" s="308" t="s">
        <v>32</v>
      </c>
      <c r="O694" s="308" t="n">
        <v>226</v>
      </c>
      <c r="P694" s="309" t="s">
        <v>65</v>
      </c>
      <c r="Q694" s="309" t="s">
        <v>950</v>
      </c>
      <c r="R694" s="258" t="s">
        <v>951</v>
      </c>
      <c r="S694" s="258" t="s">
        <v>952</v>
      </c>
      <c r="T694" s="413"/>
      <c r="U694" s="52"/>
    </row>
    <row r="695" customFormat="false" ht="15" hidden="false" customHeight="false" outlineLevel="0" collapsed="false">
      <c r="A695" s="468"/>
      <c r="B695" s="80"/>
      <c r="C695" s="80"/>
      <c r="D695" s="81"/>
      <c r="E695" s="81"/>
      <c r="F695" s="81"/>
      <c r="G695" s="9" t="n">
        <f aca="false">G694+E695-F695</f>
        <v>15781.39</v>
      </c>
      <c r="H695" s="0" t="n">
        <f aca="false">IF(D695="Movimiento Bancos",F695,0)</f>
        <v>0</v>
      </c>
      <c r="I695" s="52"/>
      <c r="J695" s="62"/>
      <c r="K695" s="52"/>
      <c r="L695" s="62"/>
      <c r="M695" s="434" t="n">
        <v>45154</v>
      </c>
      <c r="N695" s="435" t="s">
        <v>25</v>
      </c>
      <c r="O695" s="435" t="n">
        <v>634</v>
      </c>
      <c r="P695" s="436" t="s">
        <v>79</v>
      </c>
      <c r="Q695" s="436" t="s">
        <v>65</v>
      </c>
      <c r="R695" s="258" t="s">
        <v>953</v>
      </c>
      <c r="S695" s="258" t="s">
        <v>953</v>
      </c>
      <c r="T695" s="273"/>
      <c r="U695" s="52"/>
    </row>
    <row r="696" customFormat="false" ht="15" hidden="false" customHeight="false" outlineLevel="0" collapsed="false">
      <c r="A696" s="468"/>
      <c r="B696" s="80"/>
      <c r="C696" s="80"/>
      <c r="D696" s="81"/>
      <c r="E696" s="81"/>
      <c r="F696" s="81"/>
      <c r="G696" s="9" t="n">
        <f aca="false">G695+E696-F696</f>
        <v>15781.39</v>
      </c>
      <c r="H696" s="0" t="n">
        <f aca="false">IF(D696="Movimiento Bancos",F696,0)</f>
        <v>0</v>
      </c>
      <c r="I696" s="52"/>
      <c r="J696" s="62"/>
      <c r="K696" s="52"/>
      <c r="L696" s="62"/>
      <c r="M696" s="434" t="n">
        <v>45154</v>
      </c>
      <c r="N696" s="435" t="s">
        <v>25</v>
      </c>
      <c r="O696" s="435" t="n">
        <v>499</v>
      </c>
      <c r="P696" s="436" t="s">
        <v>688</v>
      </c>
      <c r="Q696" s="436" t="s">
        <v>65</v>
      </c>
      <c r="R696" s="258" t="s">
        <v>954</v>
      </c>
      <c r="S696" s="258" t="s">
        <v>954</v>
      </c>
      <c r="T696" s="273"/>
      <c r="U696" s="52"/>
    </row>
    <row r="697" customFormat="false" ht="15" hidden="false" customHeight="false" outlineLevel="0" collapsed="false">
      <c r="A697" s="468"/>
      <c r="B697" s="80"/>
      <c r="C697" s="80"/>
      <c r="D697" s="81"/>
      <c r="E697" s="81"/>
      <c r="F697" s="81"/>
      <c r="G697" s="9" t="n">
        <f aca="false">G696+E697-F697</f>
        <v>15781.39</v>
      </c>
      <c r="H697" s="0" t="n">
        <f aca="false">IF(D697="Movimiento Bancos",F697,0)</f>
        <v>0</v>
      </c>
      <c r="I697" s="52"/>
      <c r="J697" s="62"/>
      <c r="K697" s="52"/>
      <c r="L697" s="62"/>
      <c r="M697" s="434" t="n">
        <v>45154</v>
      </c>
      <c r="N697" s="435" t="s">
        <v>25</v>
      </c>
      <c r="O697" s="435" t="n">
        <v>634</v>
      </c>
      <c r="P697" s="436" t="s">
        <v>955</v>
      </c>
      <c r="Q697" s="436" t="s">
        <v>65</v>
      </c>
      <c r="R697" s="258" t="s">
        <v>956</v>
      </c>
      <c r="S697" s="258" t="s">
        <v>956</v>
      </c>
      <c r="T697" s="273"/>
      <c r="U697" s="52"/>
    </row>
    <row r="698" customFormat="false" ht="15" hidden="false" customHeight="false" outlineLevel="0" collapsed="false">
      <c r="A698" s="468"/>
      <c r="B698" s="80"/>
      <c r="C698" s="80"/>
      <c r="D698" s="81"/>
      <c r="E698" s="81"/>
      <c r="F698" s="81"/>
      <c r="G698" s="9" t="n">
        <f aca="false">G697+E698-F698</f>
        <v>15781.39</v>
      </c>
      <c r="H698" s="0" t="n">
        <f aca="false">IF(D698="Movimiento Bancos",F698,0)</f>
        <v>0</v>
      </c>
      <c r="I698" s="52"/>
      <c r="J698" s="62"/>
      <c r="K698" s="52"/>
      <c r="L698" s="62"/>
      <c r="M698" s="434" t="n">
        <v>45154</v>
      </c>
      <c r="N698" s="435" t="s">
        <v>25</v>
      </c>
      <c r="O698" s="435" t="n">
        <v>499</v>
      </c>
      <c r="P698" s="436" t="s">
        <v>688</v>
      </c>
      <c r="Q698" s="436" t="s">
        <v>65</v>
      </c>
      <c r="R698" s="258" t="s">
        <v>957</v>
      </c>
      <c r="S698" s="258" t="s">
        <v>957</v>
      </c>
      <c r="T698" s="273"/>
      <c r="U698" s="52"/>
    </row>
    <row r="699" customFormat="false" ht="15" hidden="false" customHeight="false" outlineLevel="0" collapsed="false">
      <c r="A699" s="468"/>
      <c r="B699" s="80"/>
      <c r="C699" s="122"/>
      <c r="D699" s="81"/>
      <c r="E699" s="81"/>
      <c r="F699" s="81"/>
      <c r="G699" s="9" t="n">
        <f aca="false">G698+E699-F699</f>
        <v>15781.39</v>
      </c>
      <c r="H699" s="0" t="n">
        <f aca="false">IF(D699="Movimiento Bancos",F699,0)</f>
        <v>0</v>
      </c>
      <c r="I699" s="52"/>
      <c r="J699" s="62"/>
      <c r="K699" s="52"/>
      <c r="L699" s="62"/>
      <c r="M699" s="434" t="n">
        <v>45154</v>
      </c>
      <c r="N699" s="435" t="s">
        <v>32</v>
      </c>
      <c r="O699" s="435" t="n">
        <v>226</v>
      </c>
      <c r="P699" s="436" t="s">
        <v>65</v>
      </c>
      <c r="Q699" s="436" t="s">
        <v>958</v>
      </c>
      <c r="R699" s="258" t="s">
        <v>959</v>
      </c>
      <c r="S699" s="258" t="s">
        <v>959</v>
      </c>
      <c r="T699" s="273"/>
      <c r="U699" s="52"/>
    </row>
    <row r="700" customFormat="false" ht="15" hidden="false" customHeight="false" outlineLevel="0" collapsed="false">
      <c r="A700" s="468"/>
      <c r="B700" s="80"/>
      <c r="C700" s="80"/>
      <c r="D700" s="80"/>
      <c r="E700" s="81"/>
      <c r="F700" s="81"/>
      <c r="G700" s="9" t="n">
        <f aca="false">G699+E700-F700</f>
        <v>15781.39</v>
      </c>
      <c r="H700" s="0" t="n">
        <f aca="false">IF(D700="Movimiento Bancos",F700,0)</f>
        <v>0</v>
      </c>
      <c r="I700" s="52"/>
      <c r="J700" s="62"/>
      <c r="K700" s="52"/>
      <c r="L700" s="62"/>
      <c r="M700" s="434" t="n">
        <v>45154</v>
      </c>
      <c r="N700" s="435" t="s">
        <v>32</v>
      </c>
      <c r="O700" s="435" t="n">
        <v>226</v>
      </c>
      <c r="P700" s="436" t="s">
        <v>65</v>
      </c>
      <c r="Q700" s="436" t="s">
        <v>960</v>
      </c>
      <c r="R700" s="258" t="s">
        <v>961</v>
      </c>
      <c r="S700" s="258" t="s">
        <v>961</v>
      </c>
      <c r="T700" s="273"/>
      <c r="U700" s="52"/>
    </row>
    <row r="701" customFormat="false" ht="15" hidden="false" customHeight="false" outlineLevel="0" collapsed="false">
      <c r="A701" s="468"/>
      <c r="B701" s="80"/>
      <c r="C701" s="122"/>
      <c r="D701" s="80"/>
      <c r="E701" s="81"/>
      <c r="F701" s="81"/>
      <c r="G701" s="9" t="n">
        <f aca="false">G700+E701-F701</f>
        <v>15781.39</v>
      </c>
      <c r="H701" s="0" t="n">
        <f aca="false">IF(D701="Movimiento Bancos",F701,0)</f>
        <v>0</v>
      </c>
      <c r="I701" s="52"/>
      <c r="J701" s="52"/>
      <c r="K701" s="52"/>
      <c r="L701" s="62"/>
      <c r="M701" s="434" t="n">
        <v>45155</v>
      </c>
      <c r="N701" s="435" t="s">
        <v>32</v>
      </c>
      <c r="O701" s="435" t="n">
        <v>226</v>
      </c>
      <c r="P701" s="436" t="s">
        <v>65</v>
      </c>
      <c r="Q701" s="436" t="s">
        <v>312</v>
      </c>
      <c r="R701" s="469" t="s">
        <v>962</v>
      </c>
      <c r="S701" s="469" t="s">
        <v>962</v>
      </c>
      <c r="T701" s="470"/>
      <c r="U701" s="52"/>
    </row>
    <row r="702" customFormat="false" ht="15" hidden="false" customHeight="false" outlineLevel="0" collapsed="false">
      <c r="A702" s="468"/>
      <c r="B702" s="80"/>
      <c r="C702" s="80"/>
      <c r="D702" s="80"/>
      <c r="E702" s="81"/>
      <c r="F702" s="81"/>
      <c r="G702" s="9" t="n">
        <f aca="false">G701+E702-F702</f>
        <v>15781.39</v>
      </c>
      <c r="H702" s="0" t="n">
        <f aca="false">IF(D702="Movimiento Bancos",F702,0)</f>
        <v>0</v>
      </c>
      <c r="I702" s="52"/>
      <c r="J702" s="52"/>
      <c r="K702" s="52"/>
      <c r="L702" s="62"/>
      <c r="M702" s="434" t="n">
        <v>45155</v>
      </c>
      <c r="N702" s="435" t="s">
        <v>25</v>
      </c>
      <c r="O702" s="435" t="n">
        <v>634</v>
      </c>
      <c r="P702" s="436" t="s">
        <v>963</v>
      </c>
      <c r="Q702" s="436" t="s">
        <v>65</v>
      </c>
      <c r="R702" s="258" t="s">
        <v>964</v>
      </c>
      <c r="S702" s="258" t="s">
        <v>964</v>
      </c>
      <c r="T702" s="273"/>
      <c r="U702" s="52"/>
    </row>
    <row r="703" customFormat="false" ht="15" hidden="false" customHeight="false" outlineLevel="0" collapsed="false">
      <c r="A703" s="468"/>
      <c r="B703" s="80"/>
      <c r="C703" s="80"/>
      <c r="D703" s="80"/>
      <c r="E703" s="81"/>
      <c r="F703" s="81"/>
      <c r="G703" s="9" t="n">
        <f aca="false">G702+E703-F703</f>
        <v>15781.39</v>
      </c>
      <c r="H703" s="0" t="n">
        <f aca="false">IF(D703="Movimiento Bancos",F703,0)</f>
        <v>0</v>
      </c>
      <c r="I703" s="52"/>
      <c r="J703" s="52"/>
      <c r="K703" s="52"/>
      <c r="L703" s="52"/>
      <c r="M703" s="434" t="n">
        <v>45155</v>
      </c>
      <c r="N703" s="435" t="s">
        <v>25</v>
      </c>
      <c r="O703" s="435" t="n">
        <v>499</v>
      </c>
      <c r="P703" s="436" t="s">
        <v>706</v>
      </c>
      <c r="Q703" s="436" t="s">
        <v>65</v>
      </c>
      <c r="R703" s="258" t="s">
        <v>965</v>
      </c>
      <c r="S703" s="258" t="s">
        <v>965</v>
      </c>
      <c r="T703" s="273"/>
      <c r="U703" s="52"/>
    </row>
    <row r="704" customFormat="false" ht="15" hidden="false" customHeight="false" outlineLevel="0" collapsed="false">
      <c r="A704" s="468"/>
      <c r="B704" s="80"/>
      <c r="C704" s="80"/>
      <c r="D704" s="80"/>
      <c r="E704" s="81"/>
      <c r="F704" s="81"/>
      <c r="G704" s="9" t="n">
        <f aca="false">G703+E704-F704</f>
        <v>15781.39</v>
      </c>
      <c r="H704" s="0" t="n">
        <f aca="false">IF(D704="Movimiento Bancos",F704,0)</f>
        <v>0</v>
      </c>
      <c r="I704" s="52"/>
      <c r="J704" s="52"/>
      <c r="K704" s="52"/>
      <c r="L704" s="52"/>
      <c r="M704" s="434" t="n">
        <v>45155</v>
      </c>
      <c r="N704" s="435" t="s">
        <v>25</v>
      </c>
      <c r="O704" s="435" t="n">
        <v>634</v>
      </c>
      <c r="P704" s="436" t="s">
        <v>966</v>
      </c>
      <c r="Q704" s="436" t="s">
        <v>65</v>
      </c>
      <c r="R704" s="258" t="s">
        <v>967</v>
      </c>
      <c r="S704" s="258" t="s">
        <v>967</v>
      </c>
      <c r="T704" s="273"/>
      <c r="U704" s="52"/>
    </row>
    <row r="705" customFormat="false" ht="15" hidden="false" customHeight="false" outlineLevel="0" collapsed="false">
      <c r="A705" s="468"/>
      <c r="B705" s="80"/>
      <c r="C705" s="80"/>
      <c r="D705" s="80"/>
      <c r="E705" s="81"/>
      <c r="F705" s="81"/>
      <c r="G705" s="9" t="n">
        <f aca="false">G704+E705-F705</f>
        <v>15781.39</v>
      </c>
      <c r="H705" s="0" t="n">
        <f aca="false">IF(D705="Movimiento Bancos",F705,0)</f>
        <v>0</v>
      </c>
      <c r="I705" s="52"/>
      <c r="J705" s="52"/>
      <c r="K705" s="52"/>
      <c r="L705" s="52"/>
      <c r="M705" s="434" t="n">
        <v>45155</v>
      </c>
      <c r="N705" s="435" t="s">
        <v>25</v>
      </c>
      <c r="O705" s="435" t="n">
        <v>499</v>
      </c>
      <c r="P705" s="436" t="s">
        <v>692</v>
      </c>
      <c r="Q705" s="436" t="s">
        <v>65</v>
      </c>
      <c r="R705" s="258" t="s">
        <v>968</v>
      </c>
      <c r="S705" s="258" t="s">
        <v>968</v>
      </c>
      <c r="T705" s="273"/>
      <c r="U705" s="52"/>
    </row>
    <row r="706" customFormat="false" ht="15" hidden="false" customHeight="false" outlineLevel="0" collapsed="false">
      <c r="A706" s="468"/>
      <c r="B706" s="80"/>
      <c r="C706" s="80"/>
      <c r="D706" s="80"/>
      <c r="E706" s="81"/>
      <c r="F706" s="81"/>
      <c r="G706" s="9" t="n">
        <f aca="false">G705+E706-F706</f>
        <v>15781.39</v>
      </c>
      <c r="H706" s="0" t="n">
        <f aca="false">IF(D706="Movimiento Bancos",F706,0)</f>
        <v>0</v>
      </c>
      <c r="I706" s="52"/>
      <c r="J706" s="52"/>
      <c r="K706" s="52"/>
      <c r="L706" s="52"/>
      <c r="M706" s="434" t="n">
        <v>45155</v>
      </c>
      <c r="N706" s="435" t="s">
        <v>32</v>
      </c>
      <c r="O706" s="435" t="n">
        <v>226</v>
      </c>
      <c r="P706" s="436" t="s">
        <v>65</v>
      </c>
      <c r="Q706" s="436" t="s">
        <v>131</v>
      </c>
      <c r="R706" s="258" t="s">
        <v>969</v>
      </c>
      <c r="S706" s="258" t="s">
        <v>969</v>
      </c>
      <c r="T706" s="273"/>
      <c r="U706" s="52"/>
    </row>
    <row r="707" customFormat="false" ht="15" hidden="false" customHeight="false" outlineLevel="0" collapsed="false">
      <c r="A707" s="468"/>
      <c r="B707" s="80"/>
      <c r="C707" s="80"/>
      <c r="D707" s="80"/>
      <c r="E707" s="81"/>
      <c r="F707" s="81"/>
      <c r="G707" s="9" t="n">
        <f aca="false">G706+E707-F707</f>
        <v>15781.39</v>
      </c>
      <c r="H707" s="0" t="n">
        <f aca="false">IF(D707="Movimiento Bancos",F707,0)</f>
        <v>0</v>
      </c>
      <c r="I707" s="52"/>
      <c r="J707" s="52"/>
      <c r="K707" s="52"/>
      <c r="L707" s="52"/>
      <c r="M707" s="434" t="n">
        <v>45156</v>
      </c>
      <c r="N707" s="435" t="s">
        <v>25</v>
      </c>
      <c r="O707" s="435" t="n">
        <v>634</v>
      </c>
      <c r="P707" s="436" t="s">
        <v>970</v>
      </c>
      <c r="Q707" s="436" t="s">
        <v>65</v>
      </c>
      <c r="R707" s="258" t="s">
        <v>971</v>
      </c>
      <c r="S707" s="258" t="s">
        <v>971</v>
      </c>
      <c r="T707" s="273"/>
      <c r="U707" s="52"/>
    </row>
    <row r="708" customFormat="false" ht="15" hidden="false" customHeight="false" outlineLevel="0" collapsed="false">
      <c r="A708" s="468"/>
      <c r="B708" s="80"/>
      <c r="C708" s="80"/>
      <c r="D708" s="80"/>
      <c r="E708" s="81"/>
      <c r="F708" s="81"/>
      <c r="G708" s="9" t="n">
        <f aca="false">G707+E708-F708</f>
        <v>15781.39</v>
      </c>
      <c r="H708" s="0" t="n">
        <f aca="false">IF(D708="Movimiento Bancos",F708,0)</f>
        <v>0</v>
      </c>
      <c r="I708" s="52"/>
      <c r="J708" s="52"/>
      <c r="K708" s="52"/>
      <c r="L708" s="52"/>
      <c r="M708" s="434" t="n">
        <v>45156</v>
      </c>
      <c r="N708" s="435" t="s">
        <v>25</v>
      </c>
      <c r="O708" s="435" t="n">
        <v>499</v>
      </c>
      <c r="P708" s="436" t="s">
        <v>812</v>
      </c>
      <c r="Q708" s="436" t="s">
        <v>65</v>
      </c>
      <c r="R708" s="258" t="s">
        <v>972</v>
      </c>
      <c r="S708" s="258" t="s">
        <v>972</v>
      </c>
      <c r="T708" s="273"/>
      <c r="U708" s="52"/>
    </row>
    <row r="709" customFormat="false" ht="15" hidden="false" customHeight="false" outlineLevel="0" collapsed="false">
      <c r="A709" s="468"/>
      <c r="B709" s="80"/>
      <c r="C709" s="80"/>
      <c r="D709" s="80"/>
      <c r="E709" s="81"/>
      <c r="F709" s="81"/>
      <c r="G709" s="9" t="n">
        <f aca="false">G708+E709-F709</f>
        <v>15781.39</v>
      </c>
      <c r="H709" s="0" t="n">
        <f aca="false">IF(D709="Movimiento Bancos",F709,0)</f>
        <v>0</v>
      </c>
      <c r="I709" s="52"/>
      <c r="J709" s="52"/>
      <c r="K709" s="52"/>
      <c r="L709" s="52"/>
      <c r="M709" s="434" t="n">
        <v>45156</v>
      </c>
      <c r="N709" s="435" t="s">
        <v>32</v>
      </c>
      <c r="O709" s="435" t="n">
        <v>230</v>
      </c>
      <c r="P709" s="436" t="s">
        <v>65</v>
      </c>
      <c r="Q709" s="436" t="s">
        <v>616</v>
      </c>
      <c r="R709" s="258" t="s">
        <v>973</v>
      </c>
      <c r="S709" s="258" t="s">
        <v>973</v>
      </c>
      <c r="T709" s="273"/>
      <c r="U709" s="52"/>
    </row>
    <row r="710" customFormat="false" ht="15" hidden="false" customHeight="false" outlineLevel="0" collapsed="false">
      <c r="A710" s="468"/>
      <c r="B710" s="80"/>
      <c r="C710" s="80"/>
      <c r="D710" s="80"/>
      <c r="E710" s="81"/>
      <c r="F710" s="81"/>
      <c r="G710" s="9" t="n">
        <f aca="false">G709+E710-F710</f>
        <v>15781.39</v>
      </c>
      <c r="H710" s="0" t="n">
        <f aca="false">IF(D710="Movimiento Bancos",F710,0)</f>
        <v>0</v>
      </c>
      <c r="I710" s="52"/>
      <c r="J710" s="52"/>
      <c r="K710" s="52"/>
      <c r="L710" s="52"/>
      <c r="M710" s="434" t="n">
        <v>45159</v>
      </c>
      <c r="N710" s="435" t="s">
        <v>974</v>
      </c>
      <c r="O710" s="435" t="n">
        <v>11</v>
      </c>
      <c r="P710" s="436" t="s">
        <v>100</v>
      </c>
      <c r="Q710" s="436" t="s">
        <v>65</v>
      </c>
      <c r="R710" s="469" t="s">
        <v>975</v>
      </c>
      <c r="S710" s="469" t="s">
        <v>975</v>
      </c>
      <c r="T710" s="470"/>
      <c r="U710" s="52"/>
    </row>
    <row r="711" customFormat="false" ht="15" hidden="false" customHeight="false" outlineLevel="0" collapsed="false">
      <c r="A711" s="468"/>
      <c r="B711" s="80"/>
      <c r="C711" s="80"/>
      <c r="D711" s="80"/>
      <c r="E711" s="81"/>
      <c r="F711" s="81"/>
      <c r="G711" s="9" t="n">
        <f aca="false">G710+E711-F711</f>
        <v>15781.39</v>
      </c>
      <c r="H711" s="0" t="n">
        <f aca="false">IF(D711="Movimiento Bancos",F711,0)</f>
        <v>0</v>
      </c>
      <c r="I711" s="52"/>
      <c r="J711" s="52"/>
      <c r="K711" s="52"/>
      <c r="L711" s="52"/>
      <c r="M711" s="434" t="n">
        <v>45159</v>
      </c>
      <c r="N711" s="435" t="s">
        <v>32</v>
      </c>
      <c r="O711" s="435" t="n">
        <v>226</v>
      </c>
      <c r="P711" s="436" t="s">
        <v>65</v>
      </c>
      <c r="Q711" s="436" t="s">
        <v>661</v>
      </c>
      <c r="R711" s="258" t="s">
        <v>976</v>
      </c>
      <c r="S711" s="258" t="s">
        <v>976</v>
      </c>
      <c r="T711" s="273"/>
      <c r="U711" s="52"/>
    </row>
    <row r="712" customFormat="false" ht="15" hidden="false" customHeight="false" outlineLevel="0" collapsed="false">
      <c r="A712" s="468"/>
      <c r="B712" s="80"/>
      <c r="C712" s="80"/>
      <c r="D712" s="80"/>
      <c r="E712" s="81"/>
      <c r="F712" s="81"/>
      <c r="G712" s="9" t="n">
        <f aca="false">G711+E712-F712</f>
        <v>15781.39</v>
      </c>
      <c r="H712" s="0" t="n">
        <f aca="false">IF(D712="Movimiento Bancos",F712,0)</f>
        <v>0</v>
      </c>
      <c r="I712" s="52"/>
      <c r="J712" s="52"/>
      <c r="K712" s="52"/>
      <c r="L712" s="52"/>
      <c r="M712" s="434" t="n">
        <v>45159</v>
      </c>
      <c r="N712" s="435" t="s">
        <v>25</v>
      </c>
      <c r="O712" s="435" t="n">
        <v>634</v>
      </c>
      <c r="P712" s="436" t="s">
        <v>64</v>
      </c>
      <c r="Q712" s="436" t="s">
        <v>65</v>
      </c>
      <c r="R712" s="258" t="s">
        <v>977</v>
      </c>
      <c r="S712" s="258" t="s">
        <v>977</v>
      </c>
      <c r="T712" s="273"/>
      <c r="U712" s="52"/>
    </row>
    <row r="713" customFormat="false" ht="15" hidden="false" customHeight="false" outlineLevel="0" collapsed="false">
      <c r="A713" s="468"/>
      <c r="B713" s="80"/>
      <c r="C713" s="80"/>
      <c r="D713" s="80"/>
      <c r="E713" s="81"/>
      <c r="F713" s="81"/>
      <c r="G713" s="9" t="n">
        <f aca="false">G712+E713-F713</f>
        <v>15781.39</v>
      </c>
      <c r="H713" s="0" t="n">
        <f aca="false">IF(D713="Movimiento Bancos",F713,0)</f>
        <v>0</v>
      </c>
      <c r="I713" s="52"/>
      <c r="J713" s="52"/>
      <c r="K713" s="52"/>
      <c r="L713" s="52"/>
      <c r="M713" s="434" t="n">
        <v>45159</v>
      </c>
      <c r="N713" s="435" t="s">
        <v>25</v>
      </c>
      <c r="O713" s="435" t="n">
        <v>499</v>
      </c>
      <c r="P713" s="436" t="s">
        <v>692</v>
      </c>
      <c r="Q713" s="436" t="s">
        <v>65</v>
      </c>
      <c r="R713" s="258" t="s">
        <v>978</v>
      </c>
      <c r="S713" s="258" t="s">
        <v>978</v>
      </c>
      <c r="T713" s="273"/>
      <c r="U713" s="52"/>
    </row>
    <row r="714" customFormat="false" ht="15" hidden="false" customHeight="false" outlineLevel="0" collapsed="false">
      <c r="A714" s="468"/>
      <c r="B714" s="80"/>
      <c r="C714" s="80"/>
      <c r="D714" s="80"/>
      <c r="E714" s="81"/>
      <c r="F714" s="81"/>
      <c r="G714" s="9" t="n">
        <f aca="false">G713+E714-F714</f>
        <v>15781.39</v>
      </c>
      <c r="H714" s="0" t="n">
        <f aca="false">IF(D714="Movimiento Bancos",F714,0)</f>
        <v>0</v>
      </c>
      <c r="I714" s="52"/>
      <c r="J714" s="52"/>
      <c r="K714" s="52"/>
      <c r="L714" s="52"/>
      <c r="M714" s="434" t="n">
        <v>45159</v>
      </c>
      <c r="N714" s="435" t="s">
        <v>25</v>
      </c>
      <c r="O714" s="435" t="n">
        <v>634</v>
      </c>
      <c r="P714" s="436" t="s">
        <v>661</v>
      </c>
      <c r="Q714" s="436" t="s">
        <v>65</v>
      </c>
      <c r="R714" s="258" t="s">
        <v>979</v>
      </c>
      <c r="S714" s="258" t="s">
        <v>979</v>
      </c>
      <c r="T714" s="273"/>
      <c r="U714" s="52"/>
    </row>
    <row r="715" customFormat="false" ht="15" hidden="false" customHeight="false" outlineLevel="0" collapsed="false">
      <c r="A715" s="468"/>
      <c r="B715" s="80"/>
      <c r="C715" s="80"/>
      <c r="D715" s="80"/>
      <c r="E715" s="81"/>
      <c r="F715" s="81"/>
      <c r="G715" s="9" t="n">
        <f aca="false">G714+E715-F715</f>
        <v>15781.39</v>
      </c>
      <c r="H715" s="0" t="n">
        <f aca="false">IF(D715="Movimiento Bancos",F715,0)</f>
        <v>0</v>
      </c>
      <c r="I715" s="52"/>
      <c r="J715" s="52"/>
      <c r="K715" s="52"/>
      <c r="L715" s="52"/>
      <c r="M715" s="434" t="n">
        <v>45159</v>
      </c>
      <c r="N715" s="435" t="s">
        <v>25</v>
      </c>
      <c r="O715" s="435" t="n">
        <v>499</v>
      </c>
      <c r="P715" s="436" t="s">
        <v>688</v>
      </c>
      <c r="Q715" s="436" t="s">
        <v>65</v>
      </c>
      <c r="R715" s="258" t="s">
        <v>980</v>
      </c>
      <c r="S715" s="258" t="s">
        <v>980</v>
      </c>
      <c r="T715" s="273"/>
      <c r="U715" s="52"/>
    </row>
    <row r="716" customFormat="false" ht="15" hidden="false" customHeight="false" outlineLevel="0" collapsed="false">
      <c r="A716" s="471"/>
      <c r="B716" s="424"/>
      <c r="C716" s="424"/>
      <c r="D716" s="424"/>
      <c r="E716" s="472"/>
      <c r="F716" s="472"/>
      <c r="G716" s="9" t="n">
        <f aca="false">G715+E716-F716</f>
        <v>15781.39</v>
      </c>
      <c r="H716" s="0" t="n">
        <f aca="false">IF(D716="Movimiento Bancos",F716,0)</f>
        <v>0</v>
      </c>
      <c r="I716" s="52"/>
      <c r="J716" s="52"/>
      <c r="K716" s="52"/>
      <c r="L716" s="52"/>
      <c r="M716" s="434" t="n">
        <v>45159</v>
      </c>
      <c r="N716" s="435" t="s">
        <v>32</v>
      </c>
      <c r="O716" s="435" t="n">
        <v>226</v>
      </c>
      <c r="P716" s="436" t="s">
        <v>65</v>
      </c>
      <c r="Q716" s="436" t="s">
        <v>100</v>
      </c>
      <c r="R716" s="258" t="s">
        <v>981</v>
      </c>
      <c r="S716" s="258" t="s">
        <v>981</v>
      </c>
      <c r="T716" s="273"/>
      <c r="U716" s="52"/>
    </row>
    <row r="717" customFormat="false" ht="15" hidden="false" customHeight="false" outlineLevel="0" collapsed="false">
      <c r="A717" s="471"/>
      <c r="B717" s="424"/>
      <c r="C717" s="424"/>
      <c r="D717" s="424"/>
      <c r="E717" s="472"/>
      <c r="F717" s="472"/>
      <c r="G717" s="9" t="n">
        <f aca="false">G716+E717-F717</f>
        <v>15781.39</v>
      </c>
      <c r="H717" s="0" t="n">
        <f aca="false">IF(D717="Movimiento Bancos",F717,0)</f>
        <v>0</v>
      </c>
      <c r="I717" s="52"/>
      <c r="J717" s="52"/>
      <c r="K717" s="52"/>
      <c r="L717" s="52"/>
      <c r="M717" s="434" t="n">
        <v>45159</v>
      </c>
      <c r="N717" s="435" t="s">
        <v>32</v>
      </c>
      <c r="O717" s="435" t="n">
        <v>226</v>
      </c>
      <c r="P717" s="436" t="s">
        <v>65</v>
      </c>
      <c r="Q717" s="436" t="s">
        <v>661</v>
      </c>
      <c r="R717" s="258" t="s">
        <v>982</v>
      </c>
      <c r="S717" s="258" t="s">
        <v>982</v>
      </c>
      <c r="T717" s="273"/>
      <c r="U717" s="52"/>
    </row>
    <row r="718" customFormat="false" ht="15" hidden="false" customHeight="false" outlineLevel="0" collapsed="false">
      <c r="A718" s="471"/>
      <c r="B718" s="424"/>
      <c r="C718" s="424"/>
      <c r="D718" s="424"/>
      <c r="E718" s="472"/>
      <c r="F718" s="472"/>
      <c r="G718" s="9" t="n">
        <f aca="false">G717+E718-F718</f>
        <v>15781.39</v>
      </c>
      <c r="H718" s="0" t="n">
        <f aca="false">IF(D718="Movimiento Bancos",F718,0)</f>
        <v>0</v>
      </c>
      <c r="M718" s="434" t="n">
        <v>45159</v>
      </c>
      <c r="N718" s="435" t="s">
        <v>32</v>
      </c>
      <c r="O718" s="435" t="n">
        <v>903</v>
      </c>
      <c r="P718" s="436" t="s">
        <v>65</v>
      </c>
      <c r="Q718" s="436" t="s">
        <v>591</v>
      </c>
      <c r="R718" s="469" t="s">
        <v>983</v>
      </c>
      <c r="S718" s="469" t="s">
        <v>983</v>
      </c>
      <c r="T718" s="470"/>
      <c r="U718" s="52"/>
    </row>
    <row r="719" customFormat="false" ht="15" hidden="false" customHeight="false" outlineLevel="0" collapsed="false">
      <c r="A719" s="471"/>
      <c r="B719" s="424"/>
      <c r="C719" s="424"/>
      <c r="D719" s="424"/>
      <c r="E719" s="472"/>
      <c r="F719" s="472"/>
      <c r="G719" s="9" t="n">
        <f aca="false">G718+E719-F719</f>
        <v>15781.39</v>
      </c>
      <c r="H719" s="0" t="n">
        <f aca="false">IF(D719="Movimiento Bancos",F719,0)</f>
        <v>0</v>
      </c>
      <c r="M719" s="473" t="n">
        <v>45160</v>
      </c>
      <c r="N719" s="474" t="s">
        <v>25</v>
      </c>
      <c r="O719" s="474" t="n">
        <v>634</v>
      </c>
      <c r="P719" s="475" t="s">
        <v>64</v>
      </c>
      <c r="Q719" s="475" t="s">
        <v>65</v>
      </c>
      <c r="R719" s="258" t="s">
        <v>984</v>
      </c>
      <c r="S719" s="258" t="s">
        <v>984</v>
      </c>
      <c r="T719" s="476"/>
      <c r="U719" s="52"/>
    </row>
    <row r="720" customFormat="false" ht="15" hidden="false" customHeight="false" outlineLevel="0" collapsed="false">
      <c r="A720" s="471"/>
      <c r="B720" s="477"/>
      <c r="C720" s="477"/>
      <c r="D720" s="477"/>
      <c r="E720" s="478"/>
      <c r="F720" s="472"/>
      <c r="G720" s="9" t="n">
        <f aca="false">G719+E720-F720</f>
        <v>15781.39</v>
      </c>
      <c r="H720" s="0" t="n">
        <f aca="false">IF(D720="Movimiento Bancos",F720,0)</f>
        <v>0</v>
      </c>
      <c r="M720" s="473" t="n">
        <v>45160</v>
      </c>
      <c r="N720" s="474" t="s">
        <v>25</v>
      </c>
      <c r="O720" s="474" t="n">
        <v>499</v>
      </c>
      <c r="P720" s="475" t="s">
        <v>688</v>
      </c>
      <c r="Q720" s="475" t="s">
        <v>65</v>
      </c>
      <c r="R720" s="258" t="s">
        <v>985</v>
      </c>
      <c r="S720" s="258" t="s">
        <v>985</v>
      </c>
      <c r="T720" s="413"/>
      <c r="U720" s="52"/>
    </row>
    <row r="721" customFormat="false" ht="15" hidden="false" customHeight="false" outlineLevel="0" collapsed="false">
      <c r="A721" s="471"/>
      <c r="B721" s="424"/>
      <c r="C721" s="424"/>
      <c r="D721" s="424"/>
      <c r="E721" s="472"/>
      <c r="F721" s="472"/>
      <c r="G721" s="9" t="n">
        <f aca="false">G720+E721-F721</f>
        <v>15781.39</v>
      </c>
      <c r="H721" s="0" t="n">
        <f aca="false">IF(D721="Movimiento Bancos",F721,0)</f>
        <v>0</v>
      </c>
      <c r="M721" s="473" t="n">
        <v>45160</v>
      </c>
      <c r="N721" s="474" t="s">
        <v>32</v>
      </c>
      <c r="O721" s="474" t="n">
        <v>226</v>
      </c>
      <c r="P721" s="475" t="s">
        <v>65</v>
      </c>
      <c r="Q721" s="475" t="s">
        <v>986</v>
      </c>
      <c r="R721" s="258" t="s">
        <v>987</v>
      </c>
      <c r="S721" s="258" t="s">
        <v>987</v>
      </c>
      <c r="T721" s="413"/>
      <c r="U721" s="52"/>
    </row>
    <row r="722" customFormat="false" ht="15" hidden="false" customHeight="false" outlineLevel="0" collapsed="false">
      <c r="A722" s="471"/>
      <c r="B722" s="424"/>
      <c r="C722" s="424"/>
      <c r="D722" s="424"/>
      <c r="E722" s="472"/>
      <c r="F722" s="472"/>
      <c r="G722" s="9" t="n">
        <f aca="false">G721+E722-F722</f>
        <v>15781.39</v>
      </c>
      <c r="H722" s="0" t="n">
        <f aca="false">IF(D722="Movimiento Bancos",F722,0)</f>
        <v>0</v>
      </c>
      <c r="M722" s="473" t="n">
        <v>45161</v>
      </c>
      <c r="N722" s="474" t="s">
        <v>25</v>
      </c>
      <c r="O722" s="474" t="n">
        <v>634</v>
      </c>
      <c r="P722" s="475" t="s">
        <v>305</v>
      </c>
      <c r="Q722" s="475" t="s">
        <v>65</v>
      </c>
      <c r="R722" s="258" t="s">
        <v>988</v>
      </c>
      <c r="S722" s="258" t="s">
        <v>988</v>
      </c>
      <c r="T722" s="413"/>
      <c r="U722" s="52"/>
    </row>
    <row r="723" customFormat="false" ht="15" hidden="false" customHeight="false" outlineLevel="0" collapsed="false">
      <c r="A723" s="471"/>
      <c r="B723" s="424"/>
      <c r="C723" s="424"/>
      <c r="D723" s="424"/>
      <c r="E723" s="472"/>
      <c r="F723" s="472"/>
      <c r="G723" s="9" t="n">
        <f aca="false">G722+E723-F723</f>
        <v>15781.39</v>
      </c>
      <c r="H723" s="0" t="n">
        <f aca="false">IF(D723="Movimiento Bancos",F723,0)</f>
        <v>0</v>
      </c>
      <c r="M723" s="473" t="n">
        <v>45161</v>
      </c>
      <c r="N723" s="474" t="s">
        <v>25</v>
      </c>
      <c r="O723" s="474" t="n">
        <v>499</v>
      </c>
      <c r="P723" s="475" t="s">
        <v>692</v>
      </c>
      <c r="Q723" s="475" t="s">
        <v>65</v>
      </c>
      <c r="R723" s="258" t="s">
        <v>989</v>
      </c>
      <c r="S723" s="258" t="s">
        <v>989</v>
      </c>
      <c r="T723" s="413"/>
      <c r="U723" s="52"/>
    </row>
    <row r="724" customFormat="false" ht="15" hidden="false" customHeight="false" outlineLevel="0" collapsed="false">
      <c r="A724" s="471"/>
      <c r="B724" s="424"/>
      <c r="C724" s="424"/>
      <c r="D724" s="424"/>
      <c r="E724" s="472"/>
      <c r="F724" s="472"/>
      <c r="G724" s="9" t="n">
        <f aca="false">G723+E724-F724</f>
        <v>15781.39</v>
      </c>
      <c r="H724" s="0" t="n">
        <f aca="false">IF(D724="Movimiento Bancos",F724,0)</f>
        <v>0</v>
      </c>
      <c r="M724" s="473" t="n">
        <v>45161</v>
      </c>
      <c r="N724" s="474" t="s">
        <v>25</v>
      </c>
      <c r="O724" s="474" t="n">
        <v>634</v>
      </c>
      <c r="P724" s="475" t="s">
        <v>214</v>
      </c>
      <c r="Q724" s="475" t="s">
        <v>65</v>
      </c>
      <c r="R724" s="258" t="s">
        <v>990</v>
      </c>
      <c r="S724" s="258" t="s">
        <v>990</v>
      </c>
      <c r="T724" s="413"/>
      <c r="U724" s="52"/>
    </row>
    <row r="725" customFormat="false" ht="15" hidden="false" customHeight="false" outlineLevel="0" collapsed="false">
      <c r="A725" s="471"/>
      <c r="B725" s="424"/>
      <c r="C725" s="424"/>
      <c r="D725" s="424"/>
      <c r="E725" s="472"/>
      <c r="F725" s="472"/>
      <c r="G725" s="9" t="n">
        <f aca="false">G724+E725-F725</f>
        <v>15781.39</v>
      </c>
      <c r="H725" s="0" t="n">
        <f aca="false">IF(D725="Movimiento Bancos",F725,0)</f>
        <v>0</v>
      </c>
      <c r="M725" s="473" t="n">
        <v>45161</v>
      </c>
      <c r="N725" s="474" t="s">
        <v>25</v>
      </c>
      <c r="O725" s="474" t="n">
        <v>499</v>
      </c>
      <c r="P725" s="475" t="s">
        <v>688</v>
      </c>
      <c r="Q725" s="475" t="s">
        <v>65</v>
      </c>
      <c r="R725" s="258" t="s">
        <v>991</v>
      </c>
      <c r="S725" s="258" t="s">
        <v>991</v>
      </c>
      <c r="T725" s="413"/>
      <c r="U725" s="52"/>
    </row>
    <row r="726" customFormat="false" ht="15" hidden="false" customHeight="false" outlineLevel="0" collapsed="false">
      <c r="A726" s="471"/>
      <c r="B726" s="424"/>
      <c r="C726" s="424"/>
      <c r="D726" s="424"/>
      <c r="E726" s="472"/>
      <c r="F726" s="472"/>
      <c r="G726" s="9" t="n">
        <f aca="false">G725+E726-F726</f>
        <v>15781.39</v>
      </c>
      <c r="H726" s="0" t="n">
        <f aca="false">IF(D726="Movimiento Bancos",F726,0)</f>
        <v>0</v>
      </c>
      <c r="M726" s="473" t="n">
        <v>45161</v>
      </c>
      <c r="N726" s="474" t="s">
        <v>51</v>
      </c>
      <c r="O726" s="474" t="n">
        <v>1</v>
      </c>
      <c r="P726" s="475" t="s">
        <v>65</v>
      </c>
      <c r="Q726" s="475" t="s">
        <v>992</v>
      </c>
      <c r="R726" s="258" t="s">
        <v>991</v>
      </c>
      <c r="S726" s="258" t="s">
        <v>993</v>
      </c>
      <c r="T726" s="413"/>
      <c r="U726" s="52"/>
    </row>
    <row r="727" customFormat="false" ht="15" hidden="false" customHeight="false" outlineLevel="0" collapsed="false">
      <c r="A727" s="471"/>
      <c r="B727" s="424"/>
      <c r="C727" s="424"/>
      <c r="D727" s="424"/>
      <c r="E727" s="472"/>
      <c r="F727" s="472"/>
      <c r="G727" s="9" t="n">
        <f aca="false">G726+E727-F727</f>
        <v>15781.39</v>
      </c>
      <c r="H727" s="0" t="n">
        <f aca="false">IF(D727="Movimiento Bancos",F727,0)</f>
        <v>0</v>
      </c>
      <c r="M727" s="473" t="n">
        <v>45161</v>
      </c>
      <c r="N727" s="474" t="s">
        <v>25</v>
      </c>
      <c r="O727" s="474" t="n">
        <v>634</v>
      </c>
      <c r="P727" s="475" t="s">
        <v>112</v>
      </c>
      <c r="Q727" s="475" t="s">
        <v>65</v>
      </c>
      <c r="R727" s="258" t="s">
        <v>994</v>
      </c>
      <c r="S727" s="258" t="s">
        <v>995</v>
      </c>
      <c r="T727" s="413"/>
      <c r="U727" s="52"/>
    </row>
    <row r="728" customFormat="false" ht="15" hidden="false" customHeight="false" outlineLevel="0" collapsed="false">
      <c r="A728" s="378"/>
      <c r="B728" s="252"/>
      <c r="C728" s="252"/>
      <c r="D728" s="252"/>
      <c r="E728" s="253"/>
      <c r="F728" s="253"/>
      <c r="G728" s="9" t="n">
        <f aca="false">G727+E728-F728</f>
        <v>15781.39</v>
      </c>
      <c r="H728" s="0" t="n">
        <f aca="false">IF(D728="Movimiento Bancos",F728,0)</f>
        <v>0</v>
      </c>
      <c r="M728" s="473" t="n">
        <v>45161</v>
      </c>
      <c r="N728" s="474" t="s">
        <v>25</v>
      </c>
      <c r="O728" s="474" t="n">
        <v>499</v>
      </c>
      <c r="P728" s="475" t="s">
        <v>688</v>
      </c>
      <c r="Q728" s="475" t="s">
        <v>65</v>
      </c>
      <c r="R728" s="258" t="s">
        <v>996</v>
      </c>
      <c r="S728" s="258" t="s">
        <v>997</v>
      </c>
      <c r="T728" s="413"/>
      <c r="U728" s="52"/>
    </row>
    <row r="729" customFormat="false" ht="15" hidden="false" customHeight="false" outlineLevel="0" collapsed="false">
      <c r="A729" s="378"/>
      <c r="B729" s="252"/>
      <c r="C729" s="252"/>
      <c r="D729" s="252"/>
      <c r="E729" s="253"/>
      <c r="F729" s="253"/>
      <c r="G729" s="9" t="n">
        <f aca="false">G728+E729-F729</f>
        <v>15781.39</v>
      </c>
      <c r="H729" s="0" t="n">
        <f aca="false">IF(D729="Movimiento Bancos",F729,0)</f>
        <v>0</v>
      </c>
      <c r="M729" s="473" t="n">
        <v>45161</v>
      </c>
      <c r="N729" s="474" t="s">
        <v>25</v>
      </c>
      <c r="O729" s="474" t="n">
        <v>537</v>
      </c>
      <c r="P729" s="475" t="s">
        <v>103</v>
      </c>
      <c r="Q729" s="475" t="s">
        <v>65</v>
      </c>
      <c r="R729" s="258" t="s">
        <v>998</v>
      </c>
      <c r="S729" s="258" t="s">
        <v>999</v>
      </c>
      <c r="T729" s="413"/>
      <c r="U729" s="52"/>
    </row>
    <row r="730" customFormat="false" ht="15" hidden="false" customHeight="false" outlineLevel="0" collapsed="false">
      <c r="A730" s="378"/>
      <c r="B730" s="252"/>
      <c r="C730" s="252"/>
      <c r="D730" s="252"/>
      <c r="E730" s="253"/>
      <c r="F730" s="253"/>
      <c r="G730" s="9" t="n">
        <f aca="false">G729+E730-F730</f>
        <v>15781.39</v>
      </c>
      <c r="H730" s="0" t="n">
        <f aca="false">IF(D730="Movimiento Bancos",F730,0)</f>
        <v>0</v>
      </c>
      <c r="M730" s="473" t="n">
        <v>45161</v>
      </c>
      <c r="N730" s="474" t="s">
        <v>25</v>
      </c>
      <c r="O730" s="474" t="n">
        <v>875</v>
      </c>
      <c r="P730" s="475" t="s">
        <v>692</v>
      </c>
      <c r="Q730" s="475" t="s">
        <v>65</v>
      </c>
      <c r="R730" s="258" t="s">
        <v>1000</v>
      </c>
      <c r="S730" s="258" t="s">
        <v>1001</v>
      </c>
      <c r="T730" s="479"/>
      <c r="U730" s="52"/>
    </row>
    <row r="731" customFormat="false" ht="15" hidden="false" customHeight="false" outlineLevel="0" collapsed="false">
      <c r="A731" s="378"/>
      <c r="B731" s="252"/>
      <c r="C731" s="252"/>
      <c r="D731" s="252"/>
      <c r="E731" s="253"/>
      <c r="F731" s="253"/>
      <c r="G731" s="9" t="n">
        <f aca="false">G730+E731-F731</f>
        <v>15781.39</v>
      </c>
      <c r="H731" s="0" t="n">
        <f aca="false">IF(D731="Movimiento Bancos",F731,0)</f>
        <v>0</v>
      </c>
      <c r="M731" s="255" t="n">
        <v>45162</v>
      </c>
      <c r="N731" s="256" t="s">
        <v>25</v>
      </c>
      <c r="O731" s="256" t="n">
        <v>634</v>
      </c>
      <c r="P731" s="257" t="s">
        <v>1002</v>
      </c>
      <c r="Q731" s="257" t="s">
        <v>65</v>
      </c>
      <c r="R731" s="258" t="s">
        <v>1003</v>
      </c>
      <c r="S731" s="258" t="s">
        <v>1004</v>
      </c>
      <c r="T731" s="295"/>
      <c r="U731" s="52"/>
    </row>
    <row r="732" customFormat="false" ht="15" hidden="false" customHeight="false" outlineLevel="0" collapsed="false">
      <c r="A732" s="378"/>
      <c r="B732" s="252"/>
      <c r="C732" s="252"/>
      <c r="D732" s="252"/>
      <c r="E732" s="253"/>
      <c r="F732" s="253"/>
      <c r="G732" s="9" t="n">
        <f aca="false">G731+E732-F732</f>
        <v>15781.39</v>
      </c>
      <c r="H732" s="0" t="n">
        <f aca="false">IF(D732="Movimiento Bancos",F732,0)</f>
        <v>0</v>
      </c>
      <c r="M732" s="255" t="n">
        <v>45162</v>
      </c>
      <c r="N732" s="256" t="s">
        <v>25</v>
      </c>
      <c r="O732" s="256" t="n">
        <v>499</v>
      </c>
      <c r="P732" s="257" t="s">
        <v>688</v>
      </c>
      <c r="Q732" s="257" t="s">
        <v>65</v>
      </c>
      <c r="R732" s="258" t="s">
        <v>1005</v>
      </c>
      <c r="S732" s="258" t="s">
        <v>1006</v>
      </c>
      <c r="T732" s="273"/>
      <c r="U732" s="52"/>
    </row>
    <row r="733" customFormat="false" ht="15" hidden="false" customHeight="false" outlineLevel="0" collapsed="false">
      <c r="A733" s="378"/>
      <c r="B733" s="252"/>
      <c r="C733" s="252"/>
      <c r="D733" s="252"/>
      <c r="E733" s="253"/>
      <c r="F733" s="253"/>
      <c r="G733" s="9" t="n">
        <f aca="false">G732+E733-F733</f>
        <v>15781.39</v>
      </c>
      <c r="H733" s="0" t="n">
        <f aca="false">IF(D733="Movimiento Bancos",F733,0)</f>
        <v>0</v>
      </c>
      <c r="M733" s="255" t="n">
        <v>45162</v>
      </c>
      <c r="N733" s="256" t="s">
        <v>25</v>
      </c>
      <c r="O733" s="256" t="n">
        <v>903</v>
      </c>
      <c r="P733" s="257" t="s">
        <v>254</v>
      </c>
      <c r="Q733" s="257" t="s">
        <v>65</v>
      </c>
      <c r="R733" s="258" t="s">
        <v>1007</v>
      </c>
      <c r="S733" s="258" t="s">
        <v>1008</v>
      </c>
      <c r="T733" s="273"/>
      <c r="U733" s="52"/>
    </row>
    <row r="734" customFormat="false" ht="15" hidden="false" customHeight="false" outlineLevel="0" collapsed="false">
      <c r="A734" s="378"/>
      <c r="B734" s="252"/>
      <c r="C734" s="252"/>
      <c r="D734" s="252"/>
      <c r="E734" s="253"/>
      <c r="F734" s="253"/>
      <c r="G734" s="9" t="n">
        <f aca="false">G733+E734-F734</f>
        <v>15781.39</v>
      </c>
      <c r="H734" s="0" t="n">
        <f aca="false">IF(D734="Movimiento Bancos",F734,0)</f>
        <v>0</v>
      </c>
      <c r="M734" s="255" t="n">
        <v>45162</v>
      </c>
      <c r="N734" s="256" t="s">
        <v>25</v>
      </c>
      <c r="O734" s="256" t="n">
        <v>783</v>
      </c>
      <c r="P734" s="257" t="s">
        <v>688</v>
      </c>
      <c r="Q734" s="257" t="s">
        <v>65</v>
      </c>
      <c r="R734" s="258" t="s">
        <v>1009</v>
      </c>
      <c r="S734" s="258" t="s">
        <v>1010</v>
      </c>
      <c r="T734" s="273"/>
      <c r="U734" s="52"/>
    </row>
    <row r="735" customFormat="false" ht="15" hidden="false" customHeight="false" outlineLevel="0" collapsed="false">
      <c r="A735" s="378"/>
      <c r="B735" s="252"/>
      <c r="C735" s="252"/>
      <c r="D735" s="252"/>
      <c r="E735" s="253"/>
      <c r="F735" s="253"/>
      <c r="G735" s="9" t="n">
        <f aca="false">G734+E735-F735</f>
        <v>15781.39</v>
      </c>
      <c r="H735" s="0" t="n">
        <f aca="false">IF(D735="Movimiento Bancos",F735,0)</f>
        <v>0</v>
      </c>
      <c r="M735" s="255" t="n">
        <v>45162</v>
      </c>
      <c r="N735" s="256" t="s">
        <v>25</v>
      </c>
      <c r="O735" s="256" t="n">
        <v>634</v>
      </c>
      <c r="P735" s="257" t="s">
        <v>1011</v>
      </c>
      <c r="Q735" s="257" t="s">
        <v>65</v>
      </c>
      <c r="R735" s="258" t="s">
        <v>1012</v>
      </c>
      <c r="S735" s="258" t="s">
        <v>1013</v>
      </c>
      <c r="T735" s="273"/>
      <c r="U735" s="52"/>
    </row>
    <row r="736" customFormat="false" ht="15" hidden="false" customHeight="false" outlineLevel="0" collapsed="false">
      <c r="A736" s="378"/>
      <c r="B736" s="252"/>
      <c r="C736" s="252"/>
      <c r="D736" s="252"/>
      <c r="E736" s="253"/>
      <c r="F736" s="253"/>
      <c r="G736" s="9" t="n">
        <f aca="false">G735+E736-F736</f>
        <v>15781.39</v>
      </c>
      <c r="H736" s="0" t="n">
        <f aca="false">IF(D736="Movimiento Bancos",F736,0)</f>
        <v>0</v>
      </c>
      <c r="M736" s="255" t="n">
        <v>45162</v>
      </c>
      <c r="N736" s="256" t="s">
        <v>25</v>
      </c>
      <c r="O736" s="256" t="n">
        <v>499</v>
      </c>
      <c r="P736" s="257" t="s">
        <v>692</v>
      </c>
      <c r="Q736" s="257" t="s">
        <v>65</v>
      </c>
      <c r="R736" s="258" t="s">
        <v>1014</v>
      </c>
      <c r="S736" s="258" t="s">
        <v>1015</v>
      </c>
      <c r="T736" s="273"/>
      <c r="U736" s="52"/>
    </row>
    <row r="737" customFormat="false" ht="15" hidden="false" customHeight="false" outlineLevel="0" collapsed="false">
      <c r="A737" s="378"/>
      <c r="B737" s="252"/>
      <c r="C737" s="252"/>
      <c r="D737" s="252"/>
      <c r="E737" s="253"/>
      <c r="F737" s="253"/>
      <c r="G737" s="9" t="n">
        <f aca="false">G736+E737-F737</f>
        <v>15781.39</v>
      </c>
      <c r="H737" s="0" t="n">
        <f aca="false">IF(D737="Movimiento Bancos",F737,0)</f>
        <v>0</v>
      </c>
      <c r="M737" s="255" t="n">
        <v>45163</v>
      </c>
      <c r="N737" s="256" t="s">
        <v>25</v>
      </c>
      <c r="O737" s="256" t="n">
        <v>634</v>
      </c>
      <c r="P737" s="257" t="s">
        <v>602</v>
      </c>
      <c r="Q737" s="257" t="s">
        <v>65</v>
      </c>
      <c r="R737" s="258" t="s">
        <v>1016</v>
      </c>
      <c r="S737" s="258" t="s">
        <v>1016</v>
      </c>
      <c r="T737" s="273"/>
      <c r="U737" s="52"/>
    </row>
    <row r="738" customFormat="false" ht="15" hidden="false" customHeight="false" outlineLevel="0" collapsed="false">
      <c r="A738" s="450"/>
      <c r="B738" s="230"/>
      <c r="C738" s="230"/>
      <c r="D738" s="230"/>
      <c r="E738" s="232"/>
      <c r="F738" s="232"/>
      <c r="G738" s="9" t="n">
        <f aca="false">G737+E738-F738</f>
        <v>15781.39</v>
      </c>
      <c r="H738" s="0" t="n">
        <f aca="false">IF(D738="Movimiento Bancos",F738,0)</f>
        <v>0</v>
      </c>
      <c r="M738" s="255" t="n">
        <v>45163</v>
      </c>
      <c r="N738" s="256" t="s">
        <v>25</v>
      </c>
      <c r="O738" s="256" t="n">
        <v>499</v>
      </c>
      <c r="P738" s="257" t="s">
        <v>688</v>
      </c>
      <c r="Q738" s="257" t="s">
        <v>65</v>
      </c>
      <c r="R738" s="258" t="s">
        <v>1017</v>
      </c>
      <c r="S738" s="258" t="s">
        <v>1017</v>
      </c>
      <c r="T738" s="273"/>
      <c r="U738" s="52"/>
    </row>
    <row r="739" customFormat="false" ht="15" hidden="false" customHeight="false" outlineLevel="0" collapsed="false">
      <c r="A739" s="450"/>
      <c r="B739" s="230"/>
      <c r="C739" s="230"/>
      <c r="D739" s="230"/>
      <c r="E739" s="232"/>
      <c r="F739" s="232"/>
      <c r="G739" s="9" t="n">
        <f aca="false">G738+E739-F739</f>
        <v>15781.39</v>
      </c>
      <c r="H739" s="0" t="n">
        <f aca="false">IF(D739="Movimiento Bancos",F739,0)</f>
        <v>0</v>
      </c>
      <c r="M739" s="255" t="n">
        <v>45163</v>
      </c>
      <c r="N739" s="256" t="s">
        <v>25</v>
      </c>
      <c r="O739" s="256" t="n">
        <v>634</v>
      </c>
      <c r="P739" s="257" t="s">
        <v>1018</v>
      </c>
      <c r="Q739" s="257" t="s">
        <v>65</v>
      </c>
      <c r="R739" s="258" t="s">
        <v>1019</v>
      </c>
      <c r="S739" s="258" t="s">
        <v>1019</v>
      </c>
      <c r="T739" s="273"/>
      <c r="U739" s="52"/>
    </row>
    <row r="740" customFormat="false" ht="15" hidden="false" customHeight="false" outlineLevel="0" collapsed="false">
      <c r="A740" s="480"/>
      <c r="B740" s="300"/>
      <c r="C740" s="300"/>
      <c r="D740" s="300"/>
      <c r="E740" s="301"/>
      <c r="F740" s="301"/>
      <c r="G740" s="9" t="n">
        <f aca="false">G739+E740-F740</f>
        <v>15781.39</v>
      </c>
      <c r="H740" s="0" t="n">
        <f aca="false">IF(D740="Movimiento Bancos",F740,0)</f>
        <v>0</v>
      </c>
      <c r="M740" s="255" t="n">
        <v>45163</v>
      </c>
      <c r="N740" s="256" t="s">
        <v>25</v>
      </c>
      <c r="O740" s="256" t="n">
        <v>499</v>
      </c>
      <c r="P740" s="257" t="s">
        <v>692</v>
      </c>
      <c r="Q740" s="257" t="s">
        <v>65</v>
      </c>
      <c r="R740" s="258" t="s">
        <v>1020</v>
      </c>
      <c r="S740" s="258" t="s">
        <v>1020</v>
      </c>
      <c r="T740" s="273"/>
      <c r="U740" s="52"/>
    </row>
    <row r="741" customFormat="false" ht="15" hidden="false" customHeight="false" outlineLevel="0" collapsed="false">
      <c r="A741" s="450"/>
      <c r="B741" s="230"/>
      <c r="C741" s="230"/>
      <c r="D741" s="230"/>
      <c r="E741" s="232"/>
      <c r="F741" s="232"/>
      <c r="G741" s="9" t="n">
        <f aca="false">G740+E741-F741</f>
        <v>15781.39</v>
      </c>
      <c r="H741" s="0" t="n">
        <f aca="false">IF(D741="Movimiento Bancos",F741,0)</f>
        <v>0</v>
      </c>
      <c r="M741" s="242" t="n">
        <v>45163</v>
      </c>
      <c r="N741" s="243" t="s">
        <v>42</v>
      </c>
      <c r="O741" s="243" t="n">
        <v>1351</v>
      </c>
      <c r="P741" s="244" t="s">
        <v>1021</v>
      </c>
      <c r="Q741" s="244" t="s">
        <v>65</v>
      </c>
      <c r="R741" s="51" t="s">
        <v>1022</v>
      </c>
      <c r="S741" s="51" t="s">
        <v>1022</v>
      </c>
      <c r="T741" s="50"/>
      <c r="U741" s="52"/>
    </row>
    <row r="742" customFormat="false" ht="15" hidden="false" customHeight="false" outlineLevel="0" collapsed="false">
      <c r="A742" s="450"/>
      <c r="B742" s="230"/>
      <c r="C742" s="230"/>
      <c r="D742" s="230"/>
      <c r="E742" s="232"/>
      <c r="F742" s="232"/>
      <c r="G742" s="9" t="n">
        <f aca="false">G741+E742-F742</f>
        <v>15781.39</v>
      </c>
      <c r="H742" s="0" t="n">
        <f aca="false">IF(D742="Movimiento Bancos",F742,0)</f>
        <v>0</v>
      </c>
      <c r="M742" s="242" t="n">
        <v>45163</v>
      </c>
      <c r="N742" s="243" t="s">
        <v>42</v>
      </c>
      <c r="O742" s="243" t="n">
        <v>1352</v>
      </c>
      <c r="P742" s="244" t="s">
        <v>214</v>
      </c>
      <c r="Q742" s="244" t="s">
        <v>65</v>
      </c>
      <c r="R742" s="51" t="s">
        <v>1023</v>
      </c>
      <c r="S742" s="51" t="s">
        <v>1023</v>
      </c>
      <c r="T742" s="50"/>
      <c r="U742" s="52"/>
    </row>
    <row r="743" customFormat="false" ht="15" hidden="false" customHeight="false" outlineLevel="0" collapsed="false">
      <c r="A743" s="450"/>
      <c r="B743" s="230"/>
      <c r="C743" s="230"/>
      <c r="D743" s="230"/>
      <c r="E743" s="232"/>
      <c r="F743" s="232"/>
      <c r="G743" s="9" t="n">
        <f aca="false">G742+E743-F743</f>
        <v>15781.39</v>
      </c>
      <c r="H743" s="0" t="n">
        <f aca="false">IF(D743="Movimiento Bancos",F743,0)</f>
        <v>0</v>
      </c>
      <c r="M743" s="242" t="n">
        <v>45166</v>
      </c>
      <c r="N743" s="243" t="s">
        <v>42</v>
      </c>
      <c r="O743" s="243" t="n">
        <v>1354</v>
      </c>
      <c r="P743" s="244" t="s">
        <v>67</v>
      </c>
      <c r="Q743" s="244" t="s">
        <v>65</v>
      </c>
      <c r="R743" s="51" t="s">
        <v>1024</v>
      </c>
      <c r="S743" s="51" t="s">
        <v>1024</v>
      </c>
      <c r="T743" s="50"/>
      <c r="U743" s="52"/>
    </row>
    <row r="744" customFormat="false" ht="15" hidden="false" customHeight="false" outlineLevel="0" collapsed="false">
      <c r="A744" s="450"/>
      <c r="B744" s="230"/>
      <c r="C744" s="230"/>
      <c r="D744" s="230"/>
      <c r="E744" s="232"/>
      <c r="F744" s="232"/>
      <c r="G744" s="9" t="n">
        <f aca="false">G743+E744-F744</f>
        <v>15781.39</v>
      </c>
      <c r="H744" s="0" t="n">
        <f aca="false">IF(D744="Movimiento Bancos",F744,0)</f>
        <v>0</v>
      </c>
      <c r="M744" s="242" t="n">
        <v>45166</v>
      </c>
      <c r="N744" s="243" t="s">
        <v>32</v>
      </c>
      <c r="O744" s="243" t="n">
        <v>226</v>
      </c>
      <c r="P744" s="244" t="s">
        <v>65</v>
      </c>
      <c r="Q744" s="244" t="s">
        <v>583</v>
      </c>
      <c r="R744" s="51" t="s">
        <v>1025</v>
      </c>
      <c r="S744" s="51" t="s">
        <v>1025</v>
      </c>
      <c r="T744" s="50"/>
      <c r="U744" s="52"/>
    </row>
    <row r="745" customFormat="false" ht="15" hidden="false" customHeight="false" outlineLevel="0" collapsed="false">
      <c r="A745" s="450"/>
      <c r="B745" s="230"/>
      <c r="C745" s="230"/>
      <c r="D745" s="230"/>
      <c r="E745" s="232"/>
      <c r="F745" s="232"/>
      <c r="G745" s="9" t="n">
        <f aca="false">G744+E745-F745</f>
        <v>15781.39</v>
      </c>
      <c r="H745" s="0" t="n">
        <f aca="false">IF(D745="Movimiento Bancos",F745,0)</f>
        <v>0</v>
      </c>
      <c r="M745" s="242" t="n">
        <v>45166</v>
      </c>
      <c r="N745" s="243" t="s">
        <v>42</v>
      </c>
      <c r="O745" s="243" t="n">
        <v>1355</v>
      </c>
      <c r="P745" s="244" t="s">
        <v>281</v>
      </c>
      <c r="Q745" s="244" t="s">
        <v>65</v>
      </c>
      <c r="R745" s="51" t="s">
        <v>1026</v>
      </c>
      <c r="S745" s="51" t="s">
        <v>1026</v>
      </c>
      <c r="T745" s="50"/>
      <c r="U745" s="52"/>
    </row>
    <row r="746" customFormat="false" ht="15" hidden="false" customHeight="false" outlineLevel="0" collapsed="false">
      <c r="A746" s="450"/>
      <c r="B746" s="230"/>
      <c r="C746" s="230"/>
      <c r="D746" s="230"/>
      <c r="E746" s="230"/>
      <c r="F746" s="232"/>
      <c r="G746" s="9" t="n">
        <f aca="false">G745+E746-F746</f>
        <v>15781.39</v>
      </c>
      <c r="H746" s="0" t="n">
        <f aca="false">IF(D746="Movimiento Bancos",F746,0)</f>
        <v>0</v>
      </c>
      <c r="M746" s="242" t="n">
        <v>45166</v>
      </c>
      <c r="N746" s="243" t="s">
        <v>42</v>
      </c>
      <c r="O746" s="243" t="n">
        <v>1356</v>
      </c>
      <c r="P746" s="244" t="s">
        <v>661</v>
      </c>
      <c r="Q746" s="244" t="s">
        <v>65</v>
      </c>
      <c r="R746" s="51" t="s">
        <v>1027</v>
      </c>
      <c r="S746" s="51" t="s">
        <v>1027</v>
      </c>
      <c r="T746" s="157"/>
      <c r="U746" s="52"/>
    </row>
    <row r="747" customFormat="false" ht="15" hidden="false" customHeight="false" outlineLevel="0" collapsed="false">
      <c r="A747" s="401"/>
      <c r="B747" s="230"/>
      <c r="C747" s="230"/>
      <c r="D747" s="230"/>
      <c r="E747" s="230"/>
      <c r="F747" s="232"/>
      <c r="G747" s="9" t="n">
        <f aca="false">G746+E747-F747</f>
        <v>15781.39</v>
      </c>
      <c r="H747" s="0" t="n">
        <f aca="false">IF(D747="Movimiento Bancos",F747,0)</f>
        <v>0</v>
      </c>
      <c r="M747" s="242" t="n">
        <v>45166</v>
      </c>
      <c r="N747" s="243" t="s">
        <v>42</v>
      </c>
      <c r="O747" s="243" t="n">
        <v>1359</v>
      </c>
      <c r="P747" s="244" t="s">
        <v>1028</v>
      </c>
      <c r="Q747" s="244" t="s">
        <v>65</v>
      </c>
      <c r="R747" s="51" t="s">
        <v>1029</v>
      </c>
      <c r="S747" s="51" t="s">
        <v>1029</v>
      </c>
      <c r="T747" s="50"/>
    </row>
    <row r="748" customFormat="false" ht="15" hidden="false" customHeight="false" outlineLevel="0" collapsed="false">
      <c r="A748" s="481"/>
      <c r="B748" s="482"/>
      <c r="C748" s="482"/>
      <c r="D748" s="482"/>
      <c r="E748" s="482"/>
      <c r="F748" s="482"/>
      <c r="G748" s="9" t="n">
        <f aca="false">G747+E748-F748</f>
        <v>15781.39</v>
      </c>
      <c r="H748" s="0" t="n">
        <f aca="false">IF(D748="Movimiento Bancos",F748,0)</f>
        <v>0</v>
      </c>
      <c r="M748" s="242" t="n">
        <v>45166</v>
      </c>
      <c r="N748" s="243" t="s">
        <v>42</v>
      </c>
      <c r="O748" s="243" t="n">
        <v>1358</v>
      </c>
      <c r="P748" s="244" t="s">
        <v>527</v>
      </c>
      <c r="Q748" s="244" t="s">
        <v>65</v>
      </c>
      <c r="R748" s="51" t="s">
        <v>1030</v>
      </c>
      <c r="S748" s="51" t="s">
        <v>1030</v>
      </c>
      <c r="T748" s="50"/>
    </row>
    <row r="749" customFormat="false" ht="15" hidden="false" customHeight="false" outlineLevel="0" collapsed="false">
      <c r="A749" s="336"/>
      <c r="B749" s="278"/>
      <c r="C749" s="278"/>
      <c r="D749" s="278"/>
      <c r="E749" s="278"/>
      <c r="F749" s="278"/>
      <c r="G749" s="9" t="n">
        <f aca="false">G748+E749-F749</f>
        <v>15781.39</v>
      </c>
      <c r="H749" s="0" t="n">
        <f aca="false">IF(D749="Movimiento Bancos",F749,0)</f>
        <v>0</v>
      </c>
      <c r="M749" s="242" t="n">
        <v>45166</v>
      </c>
      <c r="N749" s="243" t="s">
        <v>42</v>
      </c>
      <c r="O749" s="243" t="n">
        <v>1360</v>
      </c>
      <c r="P749" s="244" t="s">
        <v>1031</v>
      </c>
      <c r="Q749" s="244" t="s">
        <v>65</v>
      </c>
      <c r="R749" s="51" t="s">
        <v>1032</v>
      </c>
      <c r="S749" s="51" t="s">
        <v>1032</v>
      </c>
      <c r="T749" s="50"/>
    </row>
    <row r="750" customFormat="false" ht="15" hidden="false" customHeight="false" outlineLevel="0" collapsed="false">
      <c r="A750" s="336"/>
      <c r="B750" s="278"/>
      <c r="C750" s="278"/>
      <c r="D750" s="278"/>
      <c r="E750" s="278"/>
      <c r="F750" s="278"/>
      <c r="G750" s="9" t="n">
        <f aca="false">G749+E750-F750</f>
        <v>15781.39</v>
      </c>
      <c r="H750" s="0" t="n">
        <f aca="false">IF(D750="Movimiento Bancos",F750,0)</f>
        <v>0</v>
      </c>
      <c r="M750" s="319" t="n">
        <v>45167</v>
      </c>
      <c r="N750" s="320" t="s">
        <v>32</v>
      </c>
      <c r="O750" s="320" t="n">
        <v>226</v>
      </c>
      <c r="P750" s="321" t="s">
        <v>65</v>
      </c>
      <c r="Q750" s="321" t="s">
        <v>1033</v>
      </c>
      <c r="R750" s="294" t="s">
        <v>1034</v>
      </c>
      <c r="S750" s="294" t="s">
        <v>1034</v>
      </c>
      <c r="T750" s="295"/>
    </row>
    <row r="751" customFormat="false" ht="15" hidden="false" customHeight="false" outlineLevel="0" collapsed="false">
      <c r="A751" s="336"/>
      <c r="B751" s="278"/>
      <c r="C751" s="278"/>
      <c r="D751" s="278"/>
      <c r="E751" s="278"/>
      <c r="F751" s="278"/>
      <c r="G751" s="9" t="n">
        <f aca="false">G750+E751-F751</f>
        <v>15781.39</v>
      </c>
      <c r="H751" s="0" t="n">
        <f aca="false">IF(D751="Movimiento Bancos",F751,0)</f>
        <v>0</v>
      </c>
      <c r="M751" s="319" t="n">
        <v>45167</v>
      </c>
      <c r="N751" s="320" t="s">
        <v>32</v>
      </c>
      <c r="O751" s="320" t="n">
        <v>226</v>
      </c>
      <c r="P751" s="321" t="s">
        <v>65</v>
      </c>
      <c r="Q751" s="321" t="s">
        <v>1035</v>
      </c>
      <c r="R751" s="294" t="s">
        <v>1036</v>
      </c>
      <c r="S751" s="294" t="s">
        <v>1036</v>
      </c>
      <c r="T751" s="295"/>
    </row>
    <row r="752" customFormat="false" ht="15" hidden="false" customHeight="false" outlineLevel="0" collapsed="false">
      <c r="A752" s="336"/>
      <c r="B752" s="278"/>
      <c r="C752" s="278"/>
      <c r="D752" s="278"/>
      <c r="E752" s="278"/>
      <c r="F752" s="278"/>
      <c r="G752" s="9" t="n">
        <f aca="false">G751+E752-F752</f>
        <v>15781.39</v>
      </c>
      <c r="H752" s="0" t="n">
        <f aca="false">IF(D752="Movimiento Bancos",F752,0)</f>
        <v>0</v>
      </c>
      <c r="M752" s="319" t="n">
        <v>45168</v>
      </c>
      <c r="N752" s="320" t="s">
        <v>51</v>
      </c>
      <c r="O752" s="320" t="n">
        <v>1</v>
      </c>
      <c r="P752" s="321" t="s">
        <v>65</v>
      </c>
      <c r="Q752" s="321" t="s">
        <v>1037</v>
      </c>
      <c r="R752" s="294" t="s">
        <v>1036</v>
      </c>
      <c r="S752" s="294" t="s">
        <v>1038</v>
      </c>
      <c r="T752" s="295"/>
    </row>
    <row r="753" customFormat="false" ht="15" hidden="false" customHeight="false" outlineLevel="0" collapsed="false">
      <c r="A753" s="336"/>
      <c r="B753" s="278"/>
      <c r="C753" s="278"/>
      <c r="D753" s="278"/>
      <c r="E753" s="278"/>
      <c r="F753" s="278"/>
      <c r="G753" s="9" t="n">
        <f aca="false">G752+E753-F753</f>
        <v>15781.39</v>
      </c>
      <c r="H753" s="0" t="n">
        <f aca="false">IF(D753="Movimiento Bancos",F753,0)</f>
        <v>0</v>
      </c>
      <c r="M753" s="319" t="n">
        <v>45168</v>
      </c>
      <c r="N753" s="320" t="s">
        <v>42</v>
      </c>
      <c r="O753" s="320" t="n">
        <v>1363</v>
      </c>
      <c r="P753" s="321" t="s">
        <v>368</v>
      </c>
      <c r="Q753" s="321" t="s">
        <v>65</v>
      </c>
      <c r="R753" s="294" t="s">
        <v>1039</v>
      </c>
      <c r="S753" s="294" t="s">
        <v>1040</v>
      </c>
      <c r="T753" s="295"/>
    </row>
    <row r="754" customFormat="false" ht="15" hidden="false" customHeight="false" outlineLevel="0" collapsed="false">
      <c r="A754" s="336"/>
      <c r="B754" s="278"/>
      <c r="C754" s="278"/>
      <c r="D754" s="278"/>
      <c r="E754" s="278"/>
      <c r="F754" s="278"/>
      <c r="G754" s="9" t="n">
        <f aca="false">G753+E754-F754</f>
        <v>15781.39</v>
      </c>
      <c r="H754" s="0" t="n">
        <f aca="false">IF(D754="Movimiento Bancos",F754,0)</f>
        <v>0</v>
      </c>
      <c r="M754" s="319" t="n">
        <v>45168</v>
      </c>
      <c r="N754" s="320" t="s">
        <v>42</v>
      </c>
      <c r="O754" s="320" t="n">
        <v>1364</v>
      </c>
      <c r="P754" s="321" t="s">
        <v>67</v>
      </c>
      <c r="Q754" s="321" t="s">
        <v>65</v>
      </c>
      <c r="R754" s="294" t="s">
        <v>1041</v>
      </c>
      <c r="S754" s="294" t="s">
        <v>1042</v>
      </c>
      <c r="T754" s="295"/>
    </row>
    <row r="755" customFormat="false" ht="15" hidden="false" customHeight="false" outlineLevel="0" collapsed="false">
      <c r="A755" s="254"/>
      <c r="B755" s="253"/>
      <c r="C755" s="253"/>
      <c r="D755" s="252"/>
      <c r="E755" s="253"/>
      <c r="F755" s="253"/>
      <c r="G755" s="9" t="n">
        <f aca="false">G754+E755-F755</f>
        <v>15781.39</v>
      </c>
      <c r="H755" s="0" t="n">
        <f aca="false">IF(D755="Movimiento Bancos",F755,0)</f>
        <v>0</v>
      </c>
      <c r="M755" s="319" t="n">
        <v>45168</v>
      </c>
      <c r="N755" s="320" t="s">
        <v>42</v>
      </c>
      <c r="O755" s="320" t="n">
        <v>1361</v>
      </c>
      <c r="P755" s="321" t="s">
        <v>464</v>
      </c>
      <c r="Q755" s="321" t="s">
        <v>65</v>
      </c>
      <c r="R755" s="294" t="s">
        <v>1043</v>
      </c>
      <c r="S755" s="294" t="s">
        <v>1044</v>
      </c>
      <c r="T755" s="295"/>
    </row>
    <row r="756" customFormat="false" ht="15" hidden="false" customHeight="false" outlineLevel="0" collapsed="false">
      <c r="A756" s="254"/>
      <c r="B756" s="252"/>
      <c r="C756" s="252"/>
      <c r="D756" s="252"/>
      <c r="E756" s="253"/>
      <c r="F756" s="253"/>
      <c r="G756" s="9" t="n">
        <f aca="false">G755+E756-F756</f>
        <v>15781.39</v>
      </c>
      <c r="H756" s="0" t="n">
        <f aca="false">IF(D756="Movimiento Bancos",F756,0)</f>
        <v>0</v>
      </c>
      <c r="M756" s="319" t="n">
        <v>45168</v>
      </c>
      <c r="N756" s="320" t="s">
        <v>42</v>
      </c>
      <c r="O756" s="320" t="n">
        <v>1362</v>
      </c>
      <c r="P756" s="321" t="s">
        <v>67</v>
      </c>
      <c r="Q756" s="321" t="s">
        <v>65</v>
      </c>
      <c r="R756" s="294" t="s">
        <v>1045</v>
      </c>
      <c r="S756" s="294" t="s">
        <v>1046</v>
      </c>
      <c r="T756" s="295"/>
    </row>
    <row r="757" customFormat="false" ht="15" hidden="false" customHeight="false" outlineLevel="0" collapsed="false">
      <c r="A757" s="299"/>
      <c r="B757" s="300"/>
      <c r="C757" s="300"/>
      <c r="D757" s="300"/>
      <c r="E757" s="301"/>
      <c r="F757" s="301"/>
      <c r="G757" s="9" t="n">
        <f aca="false">G756+E757-F757</f>
        <v>15781.39</v>
      </c>
      <c r="H757" s="0" t="n">
        <f aca="false">IF(D757="Movimiento Bancos",F757,0)</f>
        <v>0</v>
      </c>
      <c r="M757" s="483" t="n">
        <v>45169</v>
      </c>
      <c r="N757" s="484" t="s">
        <v>42</v>
      </c>
      <c r="O757" s="484" t="n">
        <v>1366</v>
      </c>
      <c r="P757" s="485" t="s">
        <v>1047</v>
      </c>
      <c r="Q757" s="485" t="s">
        <v>65</v>
      </c>
      <c r="R757" s="88" t="s">
        <v>1048</v>
      </c>
      <c r="S757" s="88" t="s">
        <v>1049</v>
      </c>
      <c r="T757" s="370"/>
    </row>
    <row r="758" customFormat="false" ht="15" hidden="false" customHeight="false" outlineLevel="0" collapsed="false">
      <c r="A758" s="254"/>
      <c r="B758" s="252"/>
      <c r="C758" s="252"/>
      <c r="D758" s="252"/>
      <c r="E758" s="253"/>
      <c r="F758" s="253"/>
      <c r="G758" s="9" t="n">
        <f aca="false">G757+E758-F758</f>
        <v>15781.39</v>
      </c>
      <c r="H758" s="0" t="n">
        <f aca="false">IF(D758="Movimiento Bancos",F758,0)</f>
        <v>0</v>
      </c>
      <c r="M758" s="483" t="n">
        <v>45169</v>
      </c>
      <c r="N758" s="484" t="s">
        <v>42</v>
      </c>
      <c r="O758" s="484" t="n">
        <v>1365</v>
      </c>
      <c r="P758" s="485" t="s">
        <v>179</v>
      </c>
      <c r="Q758" s="485" t="s">
        <v>65</v>
      </c>
      <c r="R758" s="88" t="s">
        <v>1050</v>
      </c>
      <c r="S758" s="88" t="s">
        <v>1051</v>
      </c>
      <c r="T758" s="370"/>
    </row>
    <row r="759" customFormat="false" ht="15" hidden="false" customHeight="false" outlineLevel="0" collapsed="false">
      <c r="A759" s="254"/>
      <c r="B759" s="252"/>
      <c r="C759" s="252"/>
      <c r="D759" s="252"/>
      <c r="E759" s="253"/>
      <c r="F759" s="253"/>
      <c r="G759" s="9" t="n">
        <f aca="false">G758+E759-F759</f>
        <v>15781.39</v>
      </c>
      <c r="H759" s="0" t="n">
        <f aca="false">IF(D759="Movimiento Bancos",F759,0)</f>
        <v>0</v>
      </c>
      <c r="M759" s="483" t="n">
        <v>45169</v>
      </c>
      <c r="N759" s="484" t="s">
        <v>25</v>
      </c>
      <c r="O759" s="484" t="n">
        <v>537</v>
      </c>
      <c r="P759" s="485" t="s">
        <v>131</v>
      </c>
      <c r="Q759" s="485" t="s">
        <v>65</v>
      </c>
      <c r="R759" s="88" t="s">
        <v>1052</v>
      </c>
      <c r="S759" s="88" t="s">
        <v>1052</v>
      </c>
      <c r="T759" s="370"/>
    </row>
    <row r="760" customFormat="false" ht="15" hidden="false" customHeight="false" outlineLevel="0" collapsed="false">
      <c r="A760" s="254"/>
      <c r="B760" s="252"/>
      <c r="C760" s="252"/>
      <c r="D760" s="252"/>
      <c r="E760" s="253"/>
      <c r="F760" s="253"/>
      <c r="G760" s="9" t="n">
        <f aca="false">G759+E760-F760</f>
        <v>15781.39</v>
      </c>
      <c r="H760" s="0" t="n">
        <f aca="false">IF(D760="Movimiento Bancos",F760,0)</f>
        <v>0</v>
      </c>
      <c r="M760" s="483" t="n">
        <v>45169</v>
      </c>
      <c r="N760" s="484" t="s">
        <v>25</v>
      </c>
      <c r="O760" s="484" t="n">
        <v>875</v>
      </c>
      <c r="P760" s="485" t="s">
        <v>688</v>
      </c>
      <c r="Q760" s="485" t="s">
        <v>65</v>
      </c>
      <c r="R760" s="88" t="s">
        <v>1053</v>
      </c>
      <c r="S760" s="88" t="s">
        <v>1053</v>
      </c>
      <c r="T760" s="370"/>
    </row>
    <row r="761" customFormat="false" ht="15" hidden="false" customHeight="false" outlineLevel="0" collapsed="false">
      <c r="A761" s="8"/>
      <c r="B761" s="8"/>
      <c r="C761" s="8"/>
      <c r="D761" s="8"/>
      <c r="E761" s="44"/>
      <c r="F761" s="44"/>
      <c r="G761" s="9" t="n">
        <f aca="false">G760+E761-F761</f>
        <v>15781.39</v>
      </c>
      <c r="H761" s="0" t="n">
        <f aca="false">SUM(H643:H760)</f>
        <v>0</v>
      </c>
      <c r="M761" s="483" t="n">
        <v>45169</v>
      </c>
      <c r="N761" s="484" t="s">
        <v>25</v>
      </c>
      <c r="O761" s="484" t="n">
        <v>537</v>
      </c>
      <c r="P761" s="485" t="s">
        <v>1054</v>
      </c>
      <c r="Q761" s="485" t="s">
        <v>65</v>
      </c>
      <c r="R761" s="88" t="s">
        <v>1055</v>
      </c>
      <c r="S761" s="88" t="s">
        <v>1055</v>
      </c>
      <c r="T761" s="135"/>
    </row>
    <row r="762" customFormat="false" ht="15" hidden="false" customHeight="false" outlineLevel="0" collapsed="false">
      <c r="A762" s="8"/>
      <c r="B762" s="8"/>
      <c r="C762" s="8"/>
      <c r="D762" s="8"/>
      <c r="E762" s="44"/>
      <c r="F762" s="44"/>
      <c r="G762" s="9" t="n">
        <f aca="false">G761+E762-F762</f>
        <v>15781.39</v>
      </c>
      <c r="M762" s="483" t="n">
        <v>45169</v>
      </c>
      <c r="N762" s="484" t="s">
        <v>25</v>
      </c>
      <c r="O762" s="484" t="n">
        <v>875</v>
      </c>
      <c r="P762" s="485" t="s">
        <v>688</v>
      </c>
      <c r="Q762" s="485" t="s">
        <v>65</v>
      </c>
    </row>
    <row r="763" customFormat="false" ht="15" hidden="false" customHeight="false" outlineLevel="0" collapsed="false">
      <c r="A763" s="135"/>
      <c r="B763" s="135"/>
      <c r="C763" s="135"/>
      <c r="D763" s="135"/>
      <c r="E763" s="486"/>
      <c r="F763" s="486"/>
      <c r="G763" s="9" t="n">
        <f aca="false">G762+E763-F763</f>
        <v>15781.39</v>
      </c>
    </row>
    <row r="769" customFormat="false" ht="15" hidden="false" customHeight="false" outlineLevel="0" collapsed="false">
      <c r="D769" s="1" t="s">
        <v>0</v>
      </c>
      <c r="E769" s="1"/>
      <c r="F769" s="1"/>
      <c r="O769" s="1" t="s">
        <v>1</v>
      </c>
      <c r="P769" s="1"/>
      <c r="Q769" s="2" t="s">
        <v>0</v>
      </c>
    </row>
    <row r="770" customFormat="false" ht="15" hidden="false" customHeight="false" outlineLevel="0" collapsed="false">
      <c r="A770" s="2" t="s">
        <v>2</v>
      </c>
      <c r="B770" s="0" t="s">
        <v>3</v>
      </c>
      <c r="N770" s="2" t="s">
        <v>2</v>
      </c>
      <c r="O770" s="0" t="s">
        <v>3</v>
      </c>
    </row>
    <row r="771" customFormat="false" ht="15" hidden="false" customHeight="false" outlineLevel="0" collapsed="false">
      <c r="A771" s="2" t="s">
        <v>4</v>
      </c>
      <c r="B771" s="3" t="n">
        <v>45170</v>
      </c>
      <c r="C771" s="3"/>
      <c r="F771" s="0" t="n">
        <f aca="false">13751.6+10506.45-1449.59+2531.86</f>
        <v>25340.32</v>
      </c>
      <c r="N771" s="2" t="s">
        <v>4</v>
      </c>
      <c r="O771" s="3" t="n">
        <f aca="false">B771</f>
        <v>45170</v>
      </c>
    </row>
    <row r="772" customFormat="false" ht="15" hidden="false" customHeight="false" outlineLevel="0" collapsed="false">
      <c r="A772" s="2" t="s">
        <v>5</v>
      </c>
      <c r="B772" s="3" t="n">
        <v>45199</v>
      </c>
      <c r="C772" s="3"/>
      <c r="N772" s="2" t="s">
        <v>5</v>
      </c>
      <c r="O772" s="3" t="n">
        <f aca="false">B772</f>
        <v>45199</v>
      </c>
      <c r="R772" s="0" t="s">
        <v>6</v>
      </c>
    </row>
    <row r="773" customFormat="false" ht="15" hidden="false" customHeight="fals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</row>
    <row r="774" customFormat="false" ht="15" hidden="false" customHeight="false" outlineLevel="0" collapsed="false">
      <c r="A774" s="5" t="s">
        <v>7</v>
      </c>
      <c r="B774" s="5" t="s">
        <v>8</v>
      </c>
      <c r="C774" s="5"/>
      <c r="D774" s="5" t="s">
        <v>9</v>
      </c>
      <c r="E774" s="5" t="s">
        <v>10</v>
      </c>
      <c r="F774" s="5" t="s">
        <v>11</v>
      </c>
      <c r="G774" s="5" t="s">
        <v>12</v>
      </c>
      <c r="H774" s="4"/>
      <c r="I774" s="4"/>
      <c r="J774" s="4"/>
      <c r="K774" s="4"/>
      <c r="L774" s="4"/>
      <c r="M774" s="6" t="s">
        <v>13</v>
      </c>
      <c r="N774" s="6" t="s">
        <v>14</v>
      </c>
      <c r="O774" s="6" t="s">
        <v>15</v>
      </c>
      <c r="P774" s="6" t="s">
        <v>16</v>
      </c>
      <c r="Q774" s="6" t="s">
        <v>17</v>
      </c>
      <c r="R774" s="6" t="s">
        <v>18</v>
      </c>
      <c r="S774" s="6" t="s">
        <v>19</v>
      </c>
    </row>
    <row r="775" customFormat="false" ht="22.5" hidden="false" customHeight="false" outlineLevel="0" collapsed="false">
      <c r="A775" s="414"/>
      <c r="B775" s="8"/>
      <c r="C775" s="8"/>
      <c r="D775" s="8"/>
      <c r="E775" s="9"/>
      <c r="F775" s="9"/>
      <c r="G775" s="212" t="n">
        <v>17289.84</v>
      </c>
      <c r="H775" s="4"/>
      <c r="I775" s="4"/>
      <c r="J775" s="4"/>
      <c r="K775" s="4"/>
      <c r="L775" s="4"/>
      <c r="M775" s="58"/>
      <c r="N775" s="58"/>
      <c r="O775" s="58" t="s">
        <v>21</v>
      </c>
      <c r="P775" s="58"/>
      <c r="Q775" s="58"/>
      <c r="R775" s="110"/>
      <c r="S775" s="58"/>
      <c r="T775" s="14"/>
      <c r="U775" s="52"/>
    </row>
    <row r="776" customFormat="false" ht="15" hidden="false" customHeight="false" outlineLevel="0" collapsed="false">
      <c r="A776" s="323"/>
      <c r="B776" s="203"/>
      <c r="C776" s="203"/>
      <c r="D776" s="203"/>
      <c r="E776" s="204"/>
      <c r="F776" s="204"/>
      <c r="G776" s="9" t="n">
        <f aca="false">G775+E776-F776</f>
        <v>17289.84</v>
      </c>
      <c r="H776" s="62"/>
      <c r="I776" s="63" t="n">
        <f aca="false">FALSE()</f>
        <v>0</v>
      </c>
      <c r="J776" s="62"/>
      <c r="K776" s="62"/>
      <c r="L776" s="62"/>
      <c r="M776" s="487" t="n">
        <v>45170</v>
      </c>
      <c r="N776" s="488" t="s">
        <v>81</v>
      </c>
      <c r="O776" s="488" t="n">
        <v>1353</v>
      </c>
      <c r="P776" s="489" t="s">
        <v>1056</v>
      </c>
      <c r="Q776" s="489" t="s">
        <v>65</v>
      </c>
      <c r="R776" s="258" t="s">
        <v>1057</v>
      </c>
      <c r="S776" s="258" t="s">
        <v>1057</v>
      </c>
      <c r="T776" s="273"/>
      <c r="U776" s="52"/>
    </row>
    <row r="777" customFormat="false" ht="15" hidden="false" customHeight="false" outlineLevel="0" collapsed="false">
      <c r="A777" s="323"/>
      <c r="B777" s="203"/>
      <c r="C777" s="203"/>
      <c r="D777" s="203"/>
      <c r="E777" s="204"/>
      <c r="F777" s="204"/>
      <c r="G777" s="9" t="n">
        <f aca="false">G776+E777-F777</f>
        <v>17289.84</v>
      </c>
      <c r="H777" s="62"/>
      <c r="I777" s="63" t="n">
        <f aca="false">FALSE()</f>
        <v>0</v>
      </c>
      <c r="J777" s="62"/>
      <c r="K777" s="62"/>
      <c r="L777" s="62"/>
      <c r="M777" s="490" t="n">
        <v>45170</v>
      </c>
      <c r="N777" s="491" t="s">
        <v>42</v>
      </c>
      <c r="O777" s="491" t="n">
        <v>1370</v>
      </c>
      <c r="P777" s="492" t="s">
        <v>179</v>
      </c>
      <c r="Q777" s="492" t="s">
        <v>65</v>
      </c>
      <c r="R777" s="258" t="s">
        <v>1058</v>
      </c>
      <c r="S777" s="258" t="s">
        <v>1058</v>
      </c>
      <c r="T777" s="273"/>
      <c r="U777" s="52"/>
    </row>
    <row r="778" customFormat="false" ht="15" hidden="false" customHeight="false" outlineLevel="0" collapsed="false">
      <c r="A778" s="414"/>
      <c r="B778" s="346"/>
      <c r="C778" s="346"/>
      <c r="D778" s="346"/>
      <c r="E778" s="493"/>
      <c r="F778" s="493"/>
      <c r="G778" s="9" t="n">
        <f aca="false">G777+E778-F778</f>
        <v>17289.84</v>
      </c>
      <c r="H778" s="62"/>
      <c r="I778" s="63" t="n">
        <f aca="false">FALSE()</f>
        <v>0</v>
      </c>
      <c r="J778" s="62"/>
      <c r="K778" s="62"/>
      <c r="L778" s="62"/>
      <c r="M778" s="487" t="n">
        <v>45170</v>
      </c>
      <c r="N778" s="488" t="s">
        <v>42</v>
      </c>
      <c r="O778" s="488" t="n">
        <v>1368</v>
      </c>
      <c r="P778" s="489" t="s">
        <v>661</v>
      </c>
      <c r="Q778" s="489" t="s">
        <v>65</v>
      </c>
      <c r="R778" s="258" t="s">
        <v>1059</v>
      </c>
      <c r="S778" s="258" t="s">
        <v>1059</v>
      </c>
      <c r="T778" s="273"/>
      <c r="U778" s="52"/>
    </row>
    <row r="779" customFormat="false" ht="15" hidden="false" customHeight="false" outlineLevel="0" collapsed="false">
      <c r="A779" s="323"/>
      <c r="B779" s="203"/>
      <c r="C779" s="203"/>
      <c r="D779" s="203"/>
      <c r="E779" s="204"/>
      <c r="F779" s="204"/>
      <c r="G779" s="9" t="n">
        <f aca="false">G778+E779-F779</f>
        <v>17289.84</v>
      </c>
      <c r="H779" s="62"/>
      <c r="I779" s="63" t="n">
        <f aca="false">FALSE()</f>
        <v>0</v>
      </c>
      <c r="J779" s="62"/>
      <c r="K779" s="62"/>
      <c r="L779" s="62"/>
      <c r="M779" s="490" t="n">
        <v>45170</v>
      </c>
      <c r="N779" s="491" t="s">
        <v>42</v>
      </c>
      <c r="O779" s="491" t="n">
        <v>1369</v>
      </c>
      <c r="P779" s="492" t="s">
        <v>1060</v>
      </c>
      <c r="Q779" s="492" t="s">
        <v>65</v>
      </c>
      <c r="R779" s="258" t="s">
        <v>1061</v>
      </c>
      <c r="S779" s="258" t="s">
        <v>1061</v>
      </c>
      <c r="T779" s="273"/>
      <c r="U779" s="52"/>
    </row>
    <row r="780" customFormat="false" ht="15" hidden="false" customHeight="false" outlineLevel="0" collapsed="false">
      <c r="A780" s="323"/>
      <c r="B780" s="203"/>
      <c r="C780" s="203"/>
      <c r="D780" s="203"/>
      <c r="E780" s="204"/>
      <c r="F780" s="204"/>
      <c r="G780" s="9" t="n">
        <f aca="false">G779+E780-F780</f>
        <v>17289.84</v>
      </c>
      <c r="H780" s="62"/>
      <c r="I780" s="63" t="n">
        <f aca="false">FALSE()</f>
        <v>0</v>
      </c>
      <c r="J780" s="62"/>
      <c r="K780" s="62"/>
      <c r="L780" s="62"/>
      <c r="M780" s="490" t="n">
        <v>45170</v>
      </c>
      <c r="N780" s="491" t="s">
        <v>42</v>
      </c>
      <c r="O780" s="491" t="n">
        <v>1372</v>
      </c>
      <c r="P780" s="492" t="s">
        <v>75</v>
      </c>
      <c r="Q780" s="492" t="s">
        <v>65</v>
      </c>
      <c r="R780" s="258" t="s">
        <v>1062</v>
      </c>
      <c r="S780" s="258" t="s">
        <v>1062</v>
      </c>
      <c r="T780" s="273"/>
      <c r="U780" s="52"/>
    </row>
    <row r="781" customFormat="false" ht="15" hidden="false" customHeight="false" outlineLevel="0" collapsed="false">
      <c r="A781" s="323"/>
      <c r="B781" s="203"/>
      <c r="C781" s="203"/>
      <c r="D781" s="203"/>
      <c r="E781" s="204"/>
      <c r="F781" s="204"/>
      <c r="G781" s="9" t="n">
        <f aca="false">G780+E781-F781</f>
        <v>17289.84</v>
      </c>
      <c r="H781" s="62"/>
      <c r="I781" s="63" t="n">
        <f aca="false">FALSE()</f>
        <v>0</v>
      </c>
      <c r="J781" s="62"/>
      <c r="K781" s="62"/>
      <c r="L781" s="62"/>
      <c r="M781" s="490" t="n">
        <v>45170</v>
      </c>
      <c r="N781" s="491" t="s">
        <v>42</v>
      </c>
      <c r="O781" s="491" t="n">
        <v>1373</v>
      </c>
      <c r="P781" s="492" t="s">
        <v>1063</v>
      </c>
      <c r="Q781" s="492" t="s">
        <v>65</v>
      </c>
      <c r="R781" s="258" t="s">
        <v>1064</v>
      </c>
      <c r="S781" s="258" t="s">
        <v>1064</v>
      </c>
      <c r="T781" s="273"/>
      <c r="U781" s="52"/>
    </row>
    <row r="782" customFormat="false" ht="15" hidden="false" customHeight="false" outlineLevel="0" collapsed="false">
      <c r="A782" s="414"/>
      <c r="B782" s="346"/>
      <c r="C782" s="346"/>
      <c r="D782" s="346"/>
      <c r="E782" s="493"/>
      <c r="F782" s="493"/>
      <c r="G782" s="9" t="n">
        <f aca="false">G781+E782-F782</f>
        <v>17289.84</v>
      </c>
      <c r="H782" s="62"/>
      <c r="I782" s="63" t="n">
        <f aca="false">FALSE()</f>
        <v>0</v>
      </c>
      <c r="J782" s="62"/>
      <c r="K782" s="62"/>
      <c r="L782" s="62"/>
      <c r="M782" s="490" t="n">
        <v>45170</v>
      </c>
      <c r="N782" s="491" t="s">
        <v>42</v>
      </c>
      <c r="O782" s="491" t="n">
        <v>1374</v>
      </c>
      <c r="P782" s="492" t="s">
        <v>250</v>
      </c>
      <c r="Q782" s="492" t="s">
        <v>65</v>
      </c>
      <c r="R782" s="258" t="s">
        <v>1065</v>
      </c>
      <c r="S782" s="258" t="s">
        <v>1065</v>
      </c>
      <c r="T782" s="273"/>
      <c r="U782" s="52"/>
    </row>
    <row r="783" customFormat="false" ht="15" hidden="false" customHeight="false" outlineLevel="0" collapsed="false">
      <c r="A783" s="323"/>
      <c r="B783" s="203"/>
      <c r="C783" s="494"/>
      <c r="D783" s="203"/>
      <c r="E783" s="204"/>
      <c r="F783" s="204"/>
      <c r="G783" s="9" t="n">
        <f aca="false">G782+E783-F783</f>
        <v>17289.84</v>
      </c>
      <c r="H783" s="62"/>
      <c r="I783" s="63" t="n">
        <f aca="false">FALSE()</f>
        <v>0</v>
      </c>
      <c r="J783" s="62"/>
      <c r="K783" s="62"/>
      <c r="L783" s="62"/>
      <c r="M783" s="490" t="n">
        <v>45170</v>
      </c>
      <c r="N783" s="491" t="s">
        <v>25</v>
      </c>
      <c r="O783" s="491" t="n">
        <v>634</v>
      </c>
      <c r="P783" s="492" t="s">
        <v>1066</v>
      </c>
      <c r="Q783" s="492" t="s">
        <v>65</v>
      </c>
      <c r="R783" s="258" t="s">
        <v>1067</v>
      </c>
      <c r="S783" s="258" t="s">
        <v>1067</v>
      </c>
      <c r="T783" s="273"/>
      <c r="U783" s="52"/>
    </row>
    <row r="784" customFormat="false" ht="15" hidden="false" customHeight="false" outlineLevel="0" collapsed="false">
      <c r="A784" s="495"/>
      <c r="B784" s="203"/>
      <c r="C784" s="203"/>
      <c r="D784" s="203"/>
      <c r="E784" s="496"/>
      <c r="F784" s="496"/>
      <c r="G784" s="9" t="n">
        <f aca="false">G783+E784-F784</f>
        <v>17289.84</v>
      </c>
      <c r="H784" s="62"/>
      <c r="I784" s="63" t="n">
        <f aca="false">FALSE()</f>
        <v>0</v>
      </c>
      <c r="J784" s="62"/>
      <c r="K784" s="62"/>
      <c r="L784" s="62"/>
      <c r="M784" s="490" t="n">
        <v>45170</v>
      </c>
      <c r="N784" s="491" t="s">
        <v>25</v>
      </c>
      <c r="O784" s="491" t="n">
        <v>499</v>
      </c>
      <c r="P784" s="492" t="s">
        <v>692</v>
      </c>
      <c r="Q784" s="492" t="s">
        <v>65</v>
      </c>
      <c r="R784" s="258" t="s">
        <v>1068</v>
      </c>
      <c r="S784" s="258" t="s">
        <v>1068</v>
      </c>
      <c r="T784" s="157"/>
      <c r="U784" s="52"/>
    </row>
    <row r="785" customFormat="false" ht="15" hidden="false" customHeight="false" outlineLevel="0" collapsed="false">
      <c r="A785" s="337"/>
      <c r="B785" s="263"/>
      <c r="C785" s="263"/>
      <c r="D785" s="263"/>
      <c r="E785" s="338"/>
      <c r="F785" s="338"/>
      <c r="G785" s="9" t="n">
        <f aca="false">G784+E785-F785</f>
        <v>17289.84</v>
      </c>
      <c r="H785" s="62"/>
      <c r="I785" s="63" t="n">
        <f aca="false">FALSE()</f>
        <v>0</v>
      </c>
      <c r="J785" s="62"/>
      <c r="K785" s="62"/>
      <c r="L785" s="62"/>
      <c r="M785" s="333" t="n">
        <v>45173</v>
      </c>
      <c r="N785" s="334" t="s">
        <v>32</v>
      </c>
      <c r="O785" s="334" t="n">
        <v>226</v>
      </c>
      <c r="P785" s="335" t="s">
        <v>65</v>
      </c>
      <c r="Q785" s="335" t="s">
        <v>328</v>
      </c>
      <c r="R785" s="258" t="s">
        <v>1069</v>
      </c>
      <c r="S785" s="258" t="s">
        <v>1069</v>
      </c>
      <c r="T785" s="413"/>
      <c r="U785" s="52"/>
    </row>
    <row r="786" customFormat="false" ht="15" hidden="false" customHeight="false" outlineLevel="0" collapsed="false">
      <c r="A786" s="337"/>
      <c r="B786" s="263"/>
      <c r="C786" s="263"/>
      <c r="D786" s="263"/>
      <c r="E786" s="338"/>
      <c r="F786" s="338"/>
      <c r="G786" s="9" t="n">
        <f aca="false">G785+E786-F786</f>
        <v>17289.84</v>
      </c>
      <c r="H786" s="62"/>
      <c r="I786" s="63" t="n">
        <f aca="false">FALSE()</f>
        <v>0</v>
      </c>
      <c r="J786" s="62"/>
      <c r="K786" s="62"/>
      <c r="L786" s="62"/>
      <c r="M786" s="333" t="n">
        <v>45173</v>
      </c>
      <c r="N786" s="334" t="s">
        <v>32</v>
      </c>
      <c r="O786" s="334" t="n">
        <v>226</v>
      </c>
      <c r="P786" s="335" t="s">
        <v>65</v>
      </c>
      <c r="Q786" s="335" t="s">
        <v>686</v>
      </c>
      <c r="R786" s="258" t="s">
        <v>1070</v>
      </c>
      <c r="S786" s="258" t="s">
        <v>1070</v>
      </c>
      <c r="T786" s="413"/>
      <c r="U786" s="52"/>
    </row>
    <row r="787" customFormat="false" ht="15" hidden="false" customHeight="false" outlineLevel="0" collapsed="false">
      <c r="A787" s="337"/>
      <c r="B787" s="263"/>
      <c r="C787" s="263"/>
      <c r="D787" s="263"/>
      <c r="E787" s="338"/>
      <c r="F787" s="338"/>
      <c r="G787" s="9" t="n">
        <f aca="false">G786+E787-F787</f>
        <v>17289.84</v>
      </c>
      <c r="H787" s="62"/>
      <c r="I787" s="63" t="n">
        <f aca="false">FALSE()</f>
        <v>0</v>
      </c>
      <c r="J787" s="62"/>
      <c r="K787" s="62"/>
      <c r="L787" s="62"/>
      <c r="M787" s="333" t="n">
        <v>45173</v>
      </c>
      <c r="N787" s="334" t="s">
        <v>42</v>
      </c>
      <c r="O787" s="334" t="n">
        <v>1379</v>
      </c>
      <c r="P787" s="335" t="s">
        <v>1071</v>
      </c>
      <c r="Q787" s="335" t="s">
        <v>65</v>
      </c>
      <c r="R787" s="258" t="s">
        <v>1072</v>
      </c>
      <c r="S787" s="258" t="s">
        <v>1072</v>
      </c>
      <c r="T787" s="413"/>
      <c r="U787" s="52"/>
    </row>
    <row r="788" customFormat="false" ht="15" hidden="false" customHeight="false" outlineLevel="0" collapsed="false">
      <c r="A788" s="337"/>
      <c r="B788" s="263"/>
      <c r="C788" s="263"/>
      <c r="D788" s="263"/>
      <c r="E788" s="338"/>
      <c r="F788" s="338"/>
      <c r="G788" s="9" t="n">
        <f aca="false">G787+E788-F788</f>
        <v>17289.84</v>
      </c>
      <c r="H788" s="62"/>
      <c r="I788" s="63" t="n">
        <f aca="false">FALSE()</f>
        <v>0</v>
      </c>
      <c r="J788" s="62"/>
      <c r="K788" s="62"/>
      <c r="L788" s="62"/>
      <c r="M788" s="333" t="n">
        <v>45173</v>
      </c>
      <c r="N788" s="334" t="s">
        <v>42</v>
      </c>
      <c r="O788" s="334" t="n">
        <v>1383</v>
      </c>
      <c r="P788" s="335" t="s">
        <v>79</v>
      </c>
      <c r="Q788" s="335" t="s">
        <v>65</v>
      </c>
      <c r="R788" s="258" t="s">
        <v>1073</v>
      </c>
      <c r="S788" s="258" t="s">
        <v>1073</v>
      </c>
      <c r="T788" s="413"/>
      <c r="U788" s="52"/>
    </row>
    <row r="789" customFormat="false" ht="15" hidden="false" customHeight="false" outlineLevel="0" collapsed="false">
      <c r="A789" s="337"/>
      <c r="B789" s="263"/>
      <c r="C789" s="339"/>
      <c r="D789" s="263"/>
      <c r="E789" s="338"/>
      <c r="F789" s="338"/>
      <c r="G789" s="9" t="n">
        <f aca="false">G788+E789-F789</f>
        <v>17289.84</v>
      </c>
      <c r="H789" s="62"/>
      <c r="I789" s="63" t="n">
        <f aca="false">FALSE()</f>
        <v>0</v>
      </c>
      <c r="J789" s="62"/>
      <c r="K789" s="62"/>
      <c r="L789" s="62"/>
      <c r="M789" s="333" t="n">
        <v>45173</v>
      </c>
      <c r="N789" s="334" t="s">
        <v>42</v>
      </c>
      <c r="O789" s="334" t="n">
        <v>1384</v>
      </c>
      <c r="P789" s="335" t="s">
        <v>1074</v>
      </c>
      <c r="Q789" s="335" t="s">
        <v>65</v>
      </c>
      <c r="R789" s="258" t="s">
        <v>1075</v>
      </c>
      <c r="S789" s="258" t="s">
        <v>1075</v>
      </c>
      <c r="T789" s="413"/>
      <c r="U789" s="52"/>
    </row>
    <row r="790" customFormat="false" ht="15" hidden="false" customHeight="false" outlineLevel="0" collapsed="false">
      <c r="A790" s="337"/>
      <c r="B790" s="263"/>
      <c r="C790" s="263"/>
      <c r="D790" s="263"/>
      <c r="E790" s="338"/>
      <c r="F790" s="338"/>
      <c r="G790" s="9" t="n">
        <f aca="false">G789+E790-F790</f>
        <v>17289.84</v>
      </c>
      <c r="H790" s="62"/>
      <c r="I790" s="63" t="n">
        <f aca="false">FALSE()</f>
        <v>0</v>
      </c>
      <c r="J790" s="62"/>
      <c r="K790" s="62"/>
      <c r="L790" s="62"/>
      <c r="M790" s="333" t="n">
        <v>45173</v>
      </c>
      <c r="N790" s="334" t="s">
        <v>42</v>
      </c>
      <c r="O790" s="334" t="n">
        <v>1380</v>
      </c>
      <c r="P790" s="335" t="s">
        <v>1071</v>
      </c>
      <c r="Q790" s="335" t="s">
        <v>65</v>
      </c>
      <c r="R790" s="258" t="s">
        <v>1076</v>
      </c>
      <c r="S790" s="258" t="s">
        <v>1076</v>
      </c>
      <c r="T790" s="413"/>
      <c r="U790" s="52"/>
    </row>
    <row r="791" customFormat="false" ht="15" hidden="false" customHeight="false" outlineLevel="0" collapsed="false">
      <c r="A791" s="337"/>
      <c r="B791" s="263"/>
      <c r="C791" s="263"/>
      <c r="D791" s="263"/>
      <c r="E791" s="338"/>
      <c r="F791" s="338"/>
      <c r="G791" s="9" t="n">
        <f aca="false">G790+E791-F791</f>
        <v>17289.84</v>
      </c>
      <c r="H791" s="62"/>
      <c r="I791" s="63" t="n">
        <f aca="false">FALSE()</f>
        <v>0</v>
      </c>
      <c r="J791" s="62"/>
      <c r="K791" s="62"/>
      <c r="L791" s="62"/>
      <c r="M791" s="333" t="n">
        <v>45173</v>
      </c>
      <c r="N791" s="334" t="s">
        <v>42</v>
      </c>
      <c r="O791" s="334" t="n">
        <v>1381</v>
      </c>
      <c r="P791" s="335" t="s">
        <v>1071</v>
      </c>
      <c r="Q791" s="335" t="s">
        <v>65</v>
      </c>
      <c r="R791" s="258" t="s">
        <v>1077</v>
      </c>
      <c r="S791" s="258" t="s">
        <v>1077</v>
      </c>
      <c r="T791" s="413"/>
      <c r="U791" s="52"/>
    </row>
    <row r="792" customFormat="false" ht="15" hidden="false" customHeight="false" outlineLevel="0" collapsed="false">
      <c r="A792" s="337"/>
      <c r="B792" s="263"/>
      <c r="C792" s="263"/>
      <c r="D792" s="263"/>
      <c r="E792" s="338"/>
      <c r="F792" s="338"/>
      <c r="G792" s="338" t="n">
        <f aca="false">G791+E792-F792</f>
        <v>17289.84</v>
      </c>
      <c r="H792" s="62"/>
      <c r="I792" s="63" t="n">
        <f aca="false">FALSE()</f>
        <v>0</v>
      </c>
      <c r="J792" s="62"/>
      <c r="K792" s="62"/>
      <c r="L792" s="62"/>
      <c r="M792" s="333" t="n">
        <v>45173</v>
      </c>
      <c r="N792" s="334" t="s">
        <v>32</v>
      </c>
      <c r="O792" s="334" t="n">
        <v>903</v>
      </c>
      <c r="P792" s="335" t="s">
        <v>65</v>
      </c>
      <c r="Q792" s="335" t="s">
        <v>840</v>
      </c>
      <c r="R792" s="258" t="s">
        <v>1078</v>
      </c>
      <c r="S792" s="258" t="s">
        <v>1078</v>
      </c>
      <c r="T792" s="413"/>
      <c r="U792" s="52"/>
    </row>
    <row r="793" customFormat="false" ht="15" hidden="false" customHeight="false" outlineLevel="0" collapsed="false">
      <c r="A793" s="172"/>
      <c r="B793" s="173"/>
      <c r="C793" s="173"/>
      <c r="D793" s="173"/>
      <c r="E793" s="174"/>
      <c r="F793" s="174"/>
      <c r="G793" s="9" t="n">
        <f aca="false">G792+E793-F793</f>
        <v>17289.84</v>
      </c>
      <c r="H793" s="62"/>
      <c r="I793" s="63" t="n">
        <f aca="false">FALSE()</f>
        <v>0</v>
      </c>
      <c r="J793" s="62"/>
      <c r="K793" s="62"/>
      <c r="L793" s="62"/>
      <c r="M793" s="333" t="n">
        <v>45174</v>
      </c>
      <c r="N793" s="334" t="s">
        <v>32</v>
      </c>
      <c r="O793" s="334" t="n">
        <v>226</v>
      </c>
      <c r="P793" s="335" t="s">
        <v>65</v>
      </c>
      <c r="Q793" s="335" t="s">
        <v>1079</v>
      </c>
      <c r="R793" s="258" t="s">
        <v>1080</v>
      </c>
      <c r="S793" s="258" t="s">
        <v>1080</v>
      </c>
      <c r="T793" s="413"/>
      <c r="U793" s="52"/>
    </row>
    <row r="794" customFormat="false" ht="15" hidden="false" customHeight="false" outlineLevel="0" collapsed="false">
      <c r="A794" s="497"/>
      <c r="B794" s="498"/>
      <c r="C794" s="498"/>
      <c r="D794" s="498"/>
      <c r="E794" s="499"/>
      <c r="F794" s="499"/>
      <c r="G794" s="9" t="n">
        <f aca="false">G793+E794-F794</f>
        <v>17289.84</v>
      </c>
      <c r="H794" s="62"/>
      <c r="I794" s="228"/>
      <c r="J794" s="62"/>
      <c r="K794" s="62"/>
      <c r="L794" s="62"/>
      <c r="M794" s="333" t="n">
        <v>45175</v>
      </c>
      <c r="N794" s="334" t="s">
        <v>42</v>
      </c>
      <c r="O794" s="334" t="n">
        <v>1376</v>
      </c>
      <c r="P794" s="335" t="s">
        <v>1081</v>
      </c>
      <c r="Q794" s="335" t="s">
        <v>65</v>
      </c>
      <c r="R794" s="258" t="s">
        <v>1082</v>
      </c>
      <c r="S794" s="258" t="s">
        <v>1082</v>
      </c>
      <c r="T794" s="413"/>
      <c r="U794" s="52"/>
    </row>
    <row r="795" customFormat="false" ht="15" hidden="false" customHeight="false" outlineLevel="0" collapsed="false">
      <c r="A795" s="337"/>
      <c r="B795" s="263"/>
      <c r="C795" s="263"/>
      <c r="D795" s="263"/>
      <c r="E795" s="338"/>
      <c r="F795" s="338"/>
      <c r="G795" s="9" t="n">
        <f aca="false">G794+E795-F795</f>
        <v>17289.84</v>
      </c>
      <c r="H795" s="52"/>
      <c r="I795" s="52"/>
      <c r="J795" s="62"/>
      <c r="K795" s="62"/>
      <c r="L795" s="62"/>
      <c r="M795" s="333" t="n">
        <v>45175</v>
      </c>
      <c r="N795" s="334" t="s">
        <v>42</v>
      </c>
      <c r="O795" s="334" t="n">
        <v>1377</v>
      </c>
      <c r="P795" s="335" t="s">
        <v>1083</v>
      </c>
      <c r="Q795" s="335" t="s">
        <v>65</v>
      </c>
      <c r="R795" s="258" t="s">
        <v>1084</v>
      </c>
      <c r="S795" s="258" t="s">
        <v>1084</v>
      </c>
      <c r="T795" s="413"/>
      <c r="U795" s="52"/>
    </row>
    <row r="796" customFormat="false" ht="15" hidden="false" customHeight="false" outlineLevel="0" collapsed="false">
      <c r="A796" s="497"/>
      <c r="B796" s="498"/>
      <c r="C796" s="498"/>
      <c r="D796" s="498"/>
      <c r="E796" s="499"/>
      <c r="F796" s="338"/>
      <c r="G796" s="9" t="n">
        <f aca="false">G795+E796-F796</f>
        <v>17289.84</v>
      </c>
      <c r="H796" s="52"/>
      <c r="I796" s="52"/>
      <c r="J796" s="62"/>
      <c r="K796" s="62"/>
      <c r="L796" s="62"/>
      <c r="M796" s="333" t="n">
        <v>45175</v>
      </c>
      <c r="N796" s="334" t="s">
        <v>42</v>
      </c>
      <c r="O796" s="334" t="n">
        <v>1378</v>
      </c>
      <c r="P796" s="335" t="s">
        <v>1085</v>
      </c>
      <c r="Q796" s="335" t="s">
        <v>65</v>
      </c>
      <c r="R796" s="258" t="s">
        <v>1086</v>
      </c>
      <c r="S796" s="258" t="s">
        <v>1086</v>
      </c>
      <c r="T796" s="413"/>
      <c r="U796" s="52"/>
    </row>
    <row r="797" customFormat="false" ht="15" hidden="false" customHeight="false" outlineLevel="0" collapsed="false">
      <c r="A797" s="337"/>
      <c r="B797" s="263"/>
      <c r="C797" s="263"/>
      <c r="D797" s="263"/>
      <c r="E797" s="338"/>
      <c r="F797" s="338"/>
      <c r="G797" s="9" t="n">
        <f aca="false">G796+E797-F797</f>
        <v>17289.84</v>
      </c>
      <c r="H797" s="52"/>
      <c r="I797" s="52"/>
      <c r="J797" s="62"/>
      <c r="K797" s="62"/>
      <c r="L797" s="62"/>
      <c r="M797" s="333" t="n">
        <v>45175</v>
      </c>
      <c r="N797" s="334" t="s">
        <v>32</v>
      </c>
      <c r="O797" s="334" t="n">
        <v>226</v>
      </c>
      <c r="P797" s="335" t="s">
        <v>65</v>
      </c>
      <c r="Q797" s="335" t="s">
        <v>1087</v>
      </c>
      <c r="R797" s="258" t="s">
        <v>1088</v>
      </c>
      <c r="S797" s="258" t="s">
        <v>1088</v>
      </c>
      <c r="T797" s="413"/>
      <c r="U797" s="52"/>
    </row>
    <row r="798" customFormat="false" ht="15" hidden="false" customHeight="false" outlineLevel="0" collapsed="false">
      <c r="A798" s="337"/>
      <c r="B798" s="263"/>
      <c r="C798" s="263"/>
      <c r="D798" s="263"/>
      <c r="E798" s="338"/>
      <c r="F798" s="338"/>
      <c r="G798" s="9" t="n">
        <f aca="false">G797+E798-F798</f>
        <v>17289.84</v>
      </c>
      <c r="H798" s="52"/>
      <c r="I798" s="52"/>
      <c r="J798" s="62"/>
      <c r="K798" s="62"/>
      <c r="L798" s="62"/>
      <c r="M798" s="333" t="n">
        <v>45175</v>
      </c>
      <c r="N798" s="334" t="s">
        <v>32</v>
      </c>
      <c r="O798" s="334" t="n">
        <v>226</v>
      </c>
      <c r="P798" s="335" t="s">
        <v>65</v>
      </c>
      <c r="Q798" s="335" t="s">
        <v>1089</v>
      </c>
      <c r="R798" s="258" t="s">
        <v>1090</v>
      </c>
      <c r="S798" s="258" t="s">
        <v>1090</v>
      </c>
      <c r="T798" s="413"/>
      <c r="U798" s="52"/>
    </row>
    <row r="799" customFormat="false" ht="15" hidden="false" customHeight="false" outlineLevel="0" collapsed="false">
      <c r="A799" s="337"/>
      <c r="B799" s="263"/>
      <c r="C799" s="263"/>
      <c r="D799" s="263"/>
      <c r="E799" s="338"/>
      <c r="F799" s="500"/>
      <c r="G799" s="9" t="n">
        <f aca="false">G798+E799-F799</f>
        <v>17289.84</v>
      </c>
      <c r="H799" s="52"/>
      <c r="I799" s="52"/>
      <c r="J799" s="62"/>
      <c r="K799" s="62"/>
      <c r="L799" s="62"/>
      <c r="M799" s="333" t="n">
        <v>45175</v>
      </c>
      <c r="N799" s="334" t="s">
        <v>51</v>
      </c>
      <c r="O799" s="334" t="n">
        <v>1</v>
      </c>
      <c r="P799" s="335" t="s">
        <v>65</v>
      </c>
      <c r="Q799" s="335" t="s">
        <v>166</v>
      </c>
      <c r="R799" s="258" t="s">
        <v>1090</v>
      </c>
      <c r="S799" s="258" t="s">
        <v>1091</v>
      </c>
      <c r="T799" s="413"/>
      <c r="U799" s="52"/>
    </row>
    <row r="800" customFormat="false" ht="15" hidden="false" customHeight="false" outlineLevel="0" collapsed="false">
      <c r="A800" s="337"/>
      <c r="B800" s="263"/>
      <c r="C800" s="263"/>
      <c r="D800" s="263"/>
      <c r="E800" s="338"/>
      <c r="F800" s="500"/>
      <c r="G800" s="9" t="n">
        <f aca="false">G799+E800-F800</f>
        <v>17289.84</v>
      </c>
      <c r="H800" s="52"/>
      <c r="I800" s="52"/>
      <c r="J800" s="62"/>
      <c r="K800" s="62"/>
      <c r="L800" s="62"/>
      <c r="M800" s="333" t="n">
        <v>45175</v>
      </c>
      <c r="N800" s="334" t="s">
        <v>42</v>
      </c>
      <c r="O800" s="334" t="n">
        <v>1385</v>
      </c>
      <c r="P800" s="335" t="s">
        <v>665</v>
      </c>
      <c r="Q800" s="335" t="s">
        <v>65</v>
      </c>
      <c r="R800" s="258" t="s">
        <v>1092</v>
      </c>
      <c r="S800" s="258" t="s">
        <v>1093</v>
      </c>
      <c r="T800" s="413"/>
      <c r="U800" s="52"/>
    </row>
    <row r="801" customFormat="false" ht="15" hidden="false" customHeight="false" outlineLevel="0" collapsed="false">
      <c r="A801" s="337"/>
      <c r="B801" s="263"/>
      <c r="C801" s="263"/>
      <c r="D801" s="263"/>
      <c r="E801" s="500"/>
      <c r="F801" s="500"/>
      <c r="G801" s="9" t="n">
        <f aca="false">G800+E801-F801</f>
        <v>17289.84</v>
      </c>
      <c r="H801" s="52"/>
      <c r="I801" s="52"/>
      <c r="J801" s="62"/>
      <c r="K801" s="62"/>
      <c r="L801" s="62"/>
      <c r="M801" s="333" t="n">
        <v>45175</v>
      </c>
      <c r="N801" s="334" t="s">
        <v>42</v>
      </c>
      <c r="O801" s="334" t="n">
        <v>1386</v>
      </c>
      <c r="P801" s="335" t="s">
        <v>214</v>
      </c>
      <c r="Q801" s="335" t="s">
        <v>65</v>
      </c>
      <c r="R801" s="258" t="s">
        <v>1094</v>
      </c>
      <c r="S801" s="258" t="s">
        <v>1095</v>
      </c>
      <c r="T801" s="413"/>
      <c r="U801" s="52"/>
    </row>
    <row r="802" customFormat="false" ht="15" hidden="false" customHeight="false" outlineLevel="0" collapsed="false">
      <c r="A802" s="337"/>
      <c r="B802" s="263"/>
      <c r="C802" s="263"/>
      <c r="D802" s="263"/>
      <c r="E802" s="500"/>
      <c r="F802" s="500"/>
      <c r="G802" s="9" t="n">
        <f aca="false">G801+E802-F802</f>
        <v>17289.84</v>
      </c>
      <c r="H802" s="52"/>
      <c r="I802" s="52"/>
      <c r="J802" s="62"/>
      <c r="K802" s="62"/>
      <c r="L802" s="62"/>
      <c r="M802" s="333" t="n">
        <v>45175</v>
      </c>
      <c r="N802" s="334" t="s">
        <v>25</v>
      </c>
      <c r="O802" s="334" t="n">
        <v>537</v>
      </c>
      <c r="P802" s="335" t="s">
        <v>1096</v>
      </c>
      <c r="Q802" s="335" t="s">
        <v>65</v>
      </c>
      <c r="R802" s="258" t="s">
        <v>1097</v>
      </c>
      <c r="S802" s="258" t="s">
        <v>1098</v>
      </c>
      <c r="T802" s="501"/>
      <c r="U802" s="52"/>
    </row>
    <row r="803" customFormat="false" ht="15" hidden="false" customHeight="false" outlineLevel="0" collapsed="false">
      <c r="A803" s="337"/>
      <c r="B803" s="263"/>
      <c r="C803" s="263"/>
      <c r="D803" s="263"/>
      <c r="E803" s="264"/>
      <c r="F803" s="264"/>
      <c r="G803" s="9" t="n">
        <f aca="false">G802+E803-F803</f>
        <v>17289.84</v>
      </c>
      <c r="H803" s="52"/>
      <c r="I803" s="52"/>
      <c r="J803" s="62"/>
      <c r="K803" s="62"/>
      <c r="L803" s="62"/>
      <c r="M803" s="333" t="n">
        <v>45175</v>
      </c>
      <c r="N803" s="334" t="s">
        <v>25</v>
      </c>
      <c r="O803" s="334" t="n">
        <v>875</v>
      </c>
      <c r="P803" s="335" t="s">
        <v>688</v>
      </c>
      <c r="Q803" s="335" t="s">
        <v>65</v>
      </c>
      <c r="R803" s="258" t="s">
        <v>1099</v>
      </c>
      <c r="S803" s="258" t="s">
        <v>1100</v>
      </c>
      <c r="T803" s="413"/>
      <c r="U803" s="52"/>
    </row>
    <row r="804" customFormat="false" ht="15" hidden="false" customHeight="false" outlineLevel="0" collapsed="false">
      <c r="A804" s="337"/>
      <c r="B804" s="263"/>
      <c r="C804" s="263"/>
      <c r="D804" s="263"/>
      <c r="E804" s="264"/>
      <c r="F804" s="264"/>
      <c r="G804" s="9" t="n">
        <f aca="false">G803+E804-F804</f>
        <v>17289.84</v>
      </c>
      <c r="H804" s="52"/>
      <c r="I804" s="52"/>
      <c r="J804" s="62"/>
      <c r="K804" s="52"/>
      <c r="L804" s="62"/>
      <c r="M804" s="333" t="n">
        <v>45176</v>
      </c>
      <c r="N804" s="334" t="s">
        <v>42</v>
      </c>
      <c r="O804" s="334" t="n">
        <v>1387</v>
      </c>
      <c r="P804" s="335" t="s">
        <v>1101</v>
      </c>
      <c r="Q804" s="335" t="s">
        <v>65</v>
      </c>
      <c r="R804" s="258" t="s">
        <v>1102</v>
      </c>
      <c r="S804" s="258" t="s">
        <v>1103</v>
      </c>
      <c r="T804" s="413"/>
      <c r="U804" s="52"/>
    </row>
    <row r="805" customFormat="false" ht="15" hidden="false" customHeight="false" outlineLevel="0" collapsed="false">
      <c r="A805" s="337"/>
      <c r="B805" s="263"/>
      <c r="C805" s="263"/>
      <c r="D805" s="263"/>
      <c r="E805" s="500"/>
      <c r="F805" s="500"/>
      <c r="G805" s="9" t="n">
        <f aca="false">G804+E805-F805</f>
        <v>17289.84</v>
      </c>
      <c r="H805" s="52"/>
      <c r="I805" s="52"/>
      <c r="J805" s="62"/>
      <c r="K805" s="52"/>
      <c r="L805" s="62"/>
      <c r="M805" s="333" t="n">
        <v>45176</v>
      </c>
      <c r="N805" s="334" t="s">
        <v>42</v>
      </c>
      <c r="O805" s="334" t="n">
        <v>1389</v>
      </c>
      <c r="P805" s="335" t="s">
        <v>179</v>
      </c>
      <c r="Q805" s="335" t="s">
        <v>65</v>
      </c>
      <c r="R805" s="258" t="s">
        <v>1104</v>
      </c>
      <c r="S805" s="258" t="s">
        <v>1105</v>
      </c>
      <c r="T805" s="413"/>
      <c r="U805" s="52"/>
    </row>
    <row r="806" customFormat="false" ht="15" hidden="false" customHeight="false" outlineLevel="0" collapsed="false">
      <c r="A806" s="337"/>
      <c r="B806" s="263"/>
      <c r="C806" s="263"/>
      <c r="D806" s="263"/>
      <c r="E806" s="500"/>
      <c r="F806" s="500"/>
      <c r="G806" s="9" t="n">
        <f aca="false">G805+E806-F806</f>
        <v>17289.84</v>
      </c>
      <c r="H806" s="52"/>
      <c r="I806" s="52"/>
      <c r="J806" s="62"/>
      <c r="K806" s="52"/>
      <c r="L806" s="62"/>
      <c r="M806" s="333" t="n">
        <v>45176</v>
      </c>
      <c r="N806" s="334" t="s">
        <v>32</v>
      </c>
      <c r="O806" s="334" t="n">
        <v>226</v>
      </c>
      <c r="P806" s="335" t="s">
        <v>65</v>
      </c>
      <c r="Q806" s="335" t="s">
        <v>1106</v>
      </c>
      <c r="R806" s="258" t="s">
        <v>1107</v>
      </c>
      <c r="S806" s="258" t="s">
        <v>1107</v>
      </c>
      <c r="T806" s="413"/>
      <c r="U806" s="52"/>
    </row>
    <row r="807" customFormat="false" ht="15" hidden="false" customHeight="false" outlineLevel="0" collapsed="false">
      <c r="A807" s="337"/>
      <c r="B807" s="263"/>
      <c r="C807" s="263"/>
      <c r="D807" s="263"/>
      <c r="E807" s="264"/>
      <c r="F807" s="500"/>
      <c r="G807" s="9" t="n">
        <f aca="false">G806+E807-F807</f>
        <v>17289.84</v>
      </c>
      <c r="H807" s="52"/>
      <c r="I807" s="52"/>
      <c r="J807" s="62"/>
      <c r="K807" s="52"/>
      <c r="L807" s="62"/>
      <c r="M807" s="333" t="n">
        <v>45177</v>
      </c>
      <c r="N807" s="334" t="s">
        <v>42</v>
      </c>
      <c r="O807" s="334" t="n">
        <v>1390</v>
      </c>
      <c r="P807" s="335" t="s">
        <v>67</v>
      </c>
      <c r="Q807" s="335" t="s">
        <v>65</v>
      </c>
      <c r="R807" s="258" t="s">
        <v>1108</v>
      </c>
      <c r="S807" s="258" t="s">
        <v>1108</v>
      </c>
      <c r="T807" s="413"/>
      <c r="U807" s="52"/>
    </row>
    <row r="808" customFormat="false" ht="15" hidden="false" customHeight="false" outlineLevel="0" collapsed="false">
      <c r="A808" s="337"/>
      <c r="B808" s="263"/>
      <c r="C808" s="263"/>
      <c r="D808" s="263"/>
      <c r="E808" s="264"/>
      <c r="F808" s="500"/>
      <c r="G808" s="9" t="n">
        <f aca="false">G807+E808-F808</f>
        <v>17289.84</v>
      </c>
      <c r="H808" s="52"/>
      <c r="I808" s="52"/>
      <c r="J808" s="62"/>
      <c r="K808" s="52"/>
      <c r="L808" s="62"/>
      <c r="M808" s="291" t="n">
        <v>45177</v>
      </c>
      <c r="N808" s="292" t="s">
        <v>51</v>
      </c>
      <c r="O808" s="292" t="n">
        <v>1</v>
      </c>
      <c r="P808" s="293" t="s">
        <v>65</v>
      </c>
      <c r="Q808" s="293" t="s">
        <v>1109</v>
      </c>
      <c r="R808" s="294" t="s">
        <v>1108</v>
      </c>
      <c r="S808" s="294" t="s">
        <v>1110</v>
      </c>
      <c r="T808" s="295"/>
      <c r="U808" s="52"/>
    </row>
    <row r="809" customFormat="false" ht="15" hidden="false" customHeight="false" outlineLevel="0" collapsed="false">
      <c r="A809" s="337"/>
      <c r="B809" s="262"/>
      <c r="C809" s="263"/>
      <c r="D809" s="263"/>
      <c r="E809" s="500"/>
      <c r="F809" s="500"/>
      <c r="G809" s="9" t="n">
        <f aca="false">G808+E809-F809</f>
        <v>17289.84</v>
      </c>
      <c r="H809" s="52"/>
      <c r="I809" s="52"/>
      <c r="J809" s="62"/>
      <c r="K809" s="52"/>
      <c r="L809" s="62"/>
      <c r="M809" s="349" t="n">
        <v>45177</v>
      </c>
      <c r="N809" s="350" t="s">
        <v>38</v>
      </c>
      <c r="O809" s="350" t="n">
        <v>0</v>
      </c>
      <c r="P809" s="351" t="s">
        <v>106</v>
      </c>
      <c r="Q809" s="351" t="s">
        <v>65</v>
      </c>
      <c r="R809" s="258" t="s">
        <v>1111</v>
      </c>
      <c r="S809" s="258" t="s">
        <v>1112</v>
      </c>
      <c r="T809" s="273"/>
      <c r="U809" s="52"/>
    </row>
    <row r="810" customFormat="false" ht="15" hidden="false" customHeight="false" outlineLevel="0" collapsed="false">
      <c r="A810" s="345"/>
      <c r="B810" s="346"/>
      <c r="C810" s="346"/>
      <c r="D810" s="346"/>
      <c r="E810" s="348"/>
      <c r="F810" s="348"/>
      <c r="G810" s="9" t="n">
        <f aca="false">G809+E810-F810</f>
        <v>17289.84</v>
      </c>
      <c r="H810" s="52"/>
      <c r="I810" s="52"/>
      <c r="J810" s="52"/>
      <c r="K810" s="52"/>
      <c r="L810" s="62"/>
      <c r="M810" s="349" t="n">
        <v>45177</v>
      </c>
      <c r="N810" s="350" t="s">
        <v>25</v>
      </c>
      <c r="O810" s="350" t="n">
        <v>282</v>
      </c>
      <c r="P810" s="351" t="s">
        <v>109</v>
      </c>
      <c r="Q810" s="351" t="s">
        <v>65</v>
      </c>
      <c r="R810" s="258" t="s">
        <v>1113</v>
      </c>
      <c r="S810" s="258" t="s">
        <v>1114</v>
      </c>
      <c r="T810" s="273"/>
      <c r="U810" s="52"/>
    </row>
    <row r="811" customFormat="false" ht="15" hidden="false" customHeight="false" outlineLevel="0" collapsed="false">
      <c r="A811" s="345"/>
      <c r="B811" s="346"/>
      <c r="C811" s="346"/>
      <c r="D811" s="346"/>
      <c r="E811" s="348"/>
      <c r="F811" s="348"/>
      <c r="G811" s="9" t="n">
        <f aca="false">G810+E811-F811</f>
        <v>17289.84</v>
      </c>
      <c r="H811" s="52"/>
      <c r="I811" s="52"/>
      <c r="J811" s="62"/>
      <c r="K811" s="52"/>
      <c r="L811" s="62"/>
      <c r="M811" s="349" t="n">
        <v>45180</v>
      </c>
      <c r="N811" s="350" t="s">
        <v>81</v>
      </c>
      <c r="O811" s="350" t="n">
        <v>1375</v>
      </c>
      <c r="P811" s="351" t="s">
        <v>1115</v>
      </c>
      <c r="Q811" s="351" t="s">
        <v>65</v>
      </c>
      <c r="R811" s="258" t="s">
        <v>1116</v>
      </c>
      <c r="S811" s="258" t="s">
        <v>1116</v>
      </c>
      <c r="T811" s="273"/>
      <c r="U811" s="52"/>
    </row>
    <row r="812" customFormat="false" ht="15" hidden="false" customHeight="false" outlineLevel="0" collapsed="false">
      <c r="A812" s="502"/>
      <c r="B812" s="173"/>
      <c r="C812" s="173"/>
      <c r="D812" s="173"/>
      <c r="E812" s="467"/>
      <c r="F812" s="467"/>
      <c r="G812" s="9" t="n">
        <f aca="false">G811+E812-F812</f>
        <v>17289.84</v>
      </c>
      <c r="H812" s="52"/>
      <c r="I812" s="52"/>
      <c r="J812" s="62"/>
      <c r="K812" s="52"/>
      <c r="L812" s="52"/>
      <c r="M812" s="349" t="n">
        <v>45180</v>
      </c>
      <c r="N812" s="350" t="s">
        <v>32</v>
      </c>
      <c r="O812" s="350" t="n">
        <v>230</v>
      </c>
      <c r="P812" s="351" t="s">
        <v>65</v>
      </c>
      <c r="Q812" s="351" t="s">
        <v>1117</v>
      </c>
      <c r="R812" s="258" t="s">
        <v>1118</v>
      </c>
      <c r="S812" s="258" t="s">
        <v>1118</v>
      </c>
      <c r="T812" s="273"/>
      <c r="U812" s="52"/>
    </row>
    <row r="813" customFormat="false" ht="15" hidden="false" customHeight="false" outlineLevel="0" collapsed="false">
      <c r="A813" s="502"/>
      <c r="B813" s="346"/>
      <c r="C813" s="346"/>
      <c r="D813" s="346"/>
      <c r="E813" s="348"/>
      <c r="F813" s="348"/>
      <c r="G813" s="9" t="n">
        <f aca="false">G812+E813-F813</f>
        <v>17289.84</v>
      </c>
      <c r="H813" s="52"/>
      <c r="I813" s="52"/>
      <c r="J813" s="62"/>
      <c r="K813" s="52"/>
      <c r="L813" s="62"/>
      <c r="M813" s="349" t="n">
        <v>45180</v>
      </c>
      <c r="N813" s="350" t="s">
        <v>42</v>
      </c>
      <c r="O813" s="350" t="n">
        <v>1393</v>
      </c>
      <c r="P813" s="351" t="s">
        <v>103</v>
      </c>
      <c r="Q813" s="351" t="s">
        <v>65</v>
      </c>
      <c r="R813" s="258" t="s">
        <v>1119</v>
      </c>
      <c r="S813" s="258" t="s">
        <v>1119</v>
      </c>
      <c r="T813" s="273"/>
      <c r="U813" s="52"/>
    </row>
    <row r="814" customFormat="false" ht="15" hidden="false" customHeight="false" outlineLevel="0" collapsed="false">
      <c r="A814" s="503"/>
      <c r="B814" s="504"/>
      <c r="C814" s="504"/>
      <c r="D814" s="504"/>
      <c r="E814" s="505"/>
      <c r="F814" s="505"/>
      <c r="G814" s="9" t="n">
        <f aca="false">G813+E814-F814</f>
        <v>17289.84</v>
      </c>
      <c r="H814" s="52"/>
      <c r="I814" s="52"/>
      <c r="J814" s="62"/>
      <c r="K814" s="52"/>
      <c r="L814" s="62"/>
      <c r="M814" s="349" t="n">
        <v>45180</v>
      </c>
      <c r="N814" s="350" t="s">
        <v>25</v>
      </c>
      <c r="O814" s="350" t="n">
        <v>634</v>
      </c>
      <c r="P814" s="351" t="s">
        <v>912</v>
      </c>
      <c r="Q814" s="351" t="s">
        <v>65</v>
      </c>
      <c r="R814" s="258" t="s">
        <v>1120</v>
      </c>
      <c r="S814" s="258" t="s">
        <v>1120</v>
      </c>
      <c r="T814" s="273"/>
      <c r="U814" s="52"/>
    </row>
    <row r="815" customFormat="false" ht="15" hidden="false" customHeight="false" outlineLevel="0" collapsed="false">
      <c r="A815" s="503"/>
      <c r="B815" s="504"/>
      <c r="C815" s="504"/>
      <c r="D815" s="504"/>
      <c r="E815" s="505"/>
      <c r="F815" s="505"/>
      <c r="G815" s="9" t="n">
        <f aca="false">G814+E815-F815</f>
        <v>17289.84</v>
      </c>
      <c r="H815" s="52"/>
      <c r="I815" s="52"/>
      <c r="J815" s="62"/>
      <c r="K815" s="52"/>
      <c r="L815" s="62"/>
      <c r="M815" s="349" t="n">
        <v>45180</v>
      </c>
      <c r="N815" s="350" t="s">
        <v>25</v>
      </c>
      <c r="O815" s="350" t="n">
        <v>499</v>
      </c>
      <c r="P815" s="351" t="s">
        <v>688</v>
      </c>
      <c r="Q815" s="351" t="s">
        <v>65</v>
      </c>
      <c r="R815" s="258" t="s">
        <v>1121</v>
      </c>
      <c r="S815" s="258" t="s">
        <v>1121</v>
      </c>
      <c r="T815" s="273"/>
      <c r="U815" s="52"/>
    </row>
    <row r="816" customFormat="false" ht="15" hidden="false" customHeight="false" outlineLevel="0" collapsed="false">
      <c r="A816" s="503"/>
      <c r="B816" s="504"/>
      <c r="C816" s="504"/>
      <c r="D816" s="504"/>
      <c r="E816" s="505"/>
      <c r="F816" s="505"/>
      <c r="G816" s="9" t="n">
        <f aca="false">G815+E816-F816</f>
        <v>17289.84</v>
      </c>
      <c r="H816" s="52"/>
      <c r="I816" s="52"/>
      <c r="J816" s="62"/>
      <c r="K816" s="52"/>
      <c r="L816" s="62"/>
      <c r="M816" s="349" t="n">
        <v>45180</v>
      </c>
      <c r="N816" s="350" t="s">
        <v>32</v>
      </c>
      <c r="O816" s="350" t="n">
        <v>226</v>
      </c>
      <c r="P816" s="351" t="s">
        <v>65</v>
      </c>
      <c r="Q816" s="351" t="s">
        <v>1122</v>
      </c>
      <c r="R816" s="258" t="s">
        <v>1123</v>
      </c>
      <c r="S816" s="258" t="s">
        <v>1123</v>
      </c>
      <c r="T816" s="273"/>
      <c r="U816" s="52"/>
    </row>
    <row r="817" customFormat="false" ht="15" hidden="false" customHeight="false" outlineLevel="0" collapsed="false">
      <c r="A817" s="502"/>
      <c r="B817" s="346"/>
      <c r="C817" s="346"/>
      <c r="D817" s="493"/>
      <c r="E817" s="493"/>
      <c r="F817" s="493"/>
      <c r="G817" s="9" t="n">
        <f aca="false">G816+E817-F817</f>
        <v>17289.84</v>
      </c>
      <c r="H817" s="52"/>
      <c r="I817" s="52"/>
      <c r="J817" s="62"/>
      <c r="K817" s="52"/>
      <c r="L817" s="62"/>
      <c r="M817" s="349" t="n">
        <v>45181</v>
      </c>
      <c r="N817" s="350" t="s">
        <v>32</v>
      </c>
      <c r="O817" s="350" t="n">
        <v>226</v>
      </c>
      <c r="P817" s="351" t="s">
        <v>65</v>
      </c>
      <c r="Q817" s="351" t="s">
        <v>1124</v>
      </c>
      <c r="R817" s="258" t="s">
        <v>1125</v>
      </c>
      <c r="S817" s="258" t="s">
        <v>1125</v>
      </c>
      <c r="T817" s="273"/>
      <c r="U817" s="52"/>
    </row>
    <row r="818" customFormat="false" ht="15" hidden="false" customHeight="false" outlineLevel="0" collapsed="false">
      <c r="A818" s="414"/>
      <c r="B818" s="346"/>
      <c r="C818" s="346"/>
      <c r="D818" s="493"/>
      <c r="E818" s="493"/>
      <c r="F818" s="493"/>
      <c r="G818" s="9" t="n">
        <f aca="false">G817+E818-F818</f>
        <v>17289.84</v>
      </c>
      <c r="H818" s="52"/>
      <c r="I818" s="52"/>
      <c r="J818" s="62"/>
      <c r="K818" s="52"/>
      <c r="L818" s="62"/>
      <c r="M818" s="349" t="n">
        <v>45181</v>
      </c>
      <c r="N818" s="350" t="s">
        <v>32</v>
      </c>
      <c r="O818" s="350" t="n">
        <v>52</v>
      </c>
      <c r="P818" s="351" t="s">
        <v>65</v>
      </c>
      <c r="Q818" s="351" t="s">
        <v>1126</v>
      </c>
      <c r="R818" s="258" t="s">
        <v>1127</v>
      </c>
      <c r="S818" s="258" t="s">
        <v>1127</v>
      </c>
      <c r="T818" s="273"/>
      <c r="U818" s="52"/>
    </row>
    <row r="819" customFormat="false" ht="15" hidden="false" customHeight="false" outlineLevel="0" collapsed="false">
      <c r="A819" s="414"/>
      <c r="B819" s="173"/>
      <c r="C819" s="173"/>
      <c r="D819" s="194"/>
      <c r="E819" s="194"/>
      <c r="F819" s="194"/>
      <c r="G819" s="9" t="n">
        <f aca="false">G818+E819-F819</f>
        <v>17289.84</v>
      </c>
      <c r="H819" s="52"/>
      <c r="I819" s="52"/>
      <c r="J819" s="62"/>
      <c r="K819" s="52"/>
      <c r="L819" s="62"/>
      <c r="M819" s="349" t="n">
        <v>45182</v>
      </c>
      <c r="N819" s="350" t="s">
        <v>81</v>
      </c>
      <c r="O819" s="350" t="n">
        <v>1392</v>
      </c>
      <c r="P819" s="351" t="s">
        <v>1128</v>
      </c>
      <c r="Q819" s="351" t="s">
        <v>65</v>
      </c>
      <c r="R819" s="258" t="s">
        <v>1129</v>
      </c>
      <c r="S819" s="258" t="s">
        <v>1129</v>
      </c>
      <c r="T819" s="273"/>
      <c r="U819" s="52"/>
    </row>
    <row r="820" customFormat="false" ht="15" hidden="false" customHeight="false" outlineLevel="0" collapsed="false">
      <c r="A820" s="414"/>
      <c r="B820" s="346"/>
      <c r="C820" s="346"/>
      <c r="D820" s="493"/>
      <c r="E820" s="493"/>
      <c r="F820" s="493"/>
      <c r="G820" s="9" t="n">
        <f aca="false">G819+E820-F820</f>
        <v>17289.84</v>
      </c>
      <c r="H820" s="52"/>
      <c r="I820" s="52"/>
      <c r="J820" s="62"/>
      <c r="K820" s="52"/>
      <c r="L820" s="62"/>
      <c r="M820" s="349" t="n">
        <v>45182</v>
      </c>
      <c r="N820" s="350" t="s">
        <v>42</v>
      </c>
      <c r="O820" s="350" t="n">
        <v>1395</v>
      </c>
      <c r="P820" s="351" t="s">
        <v>131</v>
      </c>
      <c r="Q820" s="351" t="s">
        <v>65</v>
      </c>
      <c r="R820" s="258" t="s">
        <v>1130</v>
      </c>
      <c r="S820" s="258" t="s">
        <v>1130</v>
      </c>
      <c r="T820" s="273"/>
      <c r="U820" s="52"/>
    </row>
    <row r="821" customFormat="false" ht="15" hidden="false" customHeight="false" outlineLevel="0" collapsed="false">
      <c r="A821" s="414"/>
      <c r="B821" s="203"/>
      <c r="C821" s="203"/>
      <c r="D821" s="204"/>
      <c r="E821" s="204"/>
      <c r="F821" s="204"/>
      <c r="G821" s="9" t="n">
        <f aca="false">G820+E821-F821</f>
        <v>17289.84</v>
      </c>
      <c r="H821" s="52"/>
      <c r="I821" s="52"/>
      <c r="J821" s="62"/>
      <c r="K821" s="52"/>
      <c r="L821" s="62"/>
      <c r="M821" s="349" t="n">
        <v>45182</v>
      </c>
      <c r="N821" s="350" t="s">
        <v>42</v>
      </c>
      <c r="O821" s="350" t="n">
        <v>1371</v>
      </c>
      <c r="P821" s="351" t="s">
        <v>796</v>
      </c>
      <c r="Q821" s="351" t="s">
        <v>65</v>
      </c>
      <c r="R821" s="258" t="s">
        <v>1131</v>
      </c>
      <c r="S821" s="258" t="s">
        <v>1131</v>
      </c>
      <c r="T821" s="273"/>
      <c r="U821" s="52"/>
    </row>
    <row r="822" customFormat="false" ht="15" hidden="false" customHeight="false" outlineLevel="0" collapsed="false">
      <c r="A822" s="414"/>
      <c r="B822" s="346"/>
      <c r="C822" s="346"/>
      <c r="D822" s="493"/>
      <c r="E822" s="493"/>
      <c r="F822" s="493"/>
      <c r="G822" s="9" t="n">
        <f aca="false">G821+E822-F822</f>
        <v>17289.84</v>
      </c>
      <c r="H822" s="52"/>
      <c r="I822" s="52"/>
      <c r="J822" s="52"/>
      <c r="K822" s="52"/>
      <c r="L822" s="62"/>
      <c r="M822" s="349" t="n">
        <v>45182</v>
      </c>
      <c r="N822" s="350" t="s">
        <v>42</v>
      </c>
      <c r="O822" s="350" t="n">
        <v>1400</v>
      </c>
      <c r="P822" s="351" t="s">
        <v>131</v>
      </c>
      <c r="Q822" s="351" t="s">
        <v>65</v>
      </c>
      <c r="R822" s="258" t="s">
        <v>1132</v>
      </c>
      <c r="S822" s="258" t="s">
        <v>1132</v>
      </c>
      <c r="T822" s="273"/>
      <c r="U822" s="52"/>
    </row>
    <row r="823" customFormat="false" ht="15" hidden="false" customHeight="false" outlineLevel="0" collapsed="false">
      <c r="A823" s="414"/>
      <c r="B823" s="203"/>
      <c r="C823" s="203"/>
      <c r="D823" s="204"/>
      <c r="E823" s="204"/>
      <c r="F823" s="204"/>
      <c r="G823" s="9" t="n">
        <f aca="false">G822+E823-F823</f>
        <v>17289.84</v>
      </c>
      <c r="H823" s="52"/>
      <c r="I823" s="52"/>
      <c r="J823" s="62"/>
      <c r="K823" s="52"/>
      <c r="L823" s="62"/>
      <c r="M823" s="349" t="n">
        <v>45182</v>
      </c>
      <c r="N823" s="350" t="s">
        <v>42</v>
      </c>
      <c r="O823" s="350" t="n">
        <v>1399</v>
      </c>
      <c r="P823" s="351" t="s">
        <v>67</v>
      </c>
      <c r="Q823" s="351" t="s">
        <v>65</v>
      </c>
      <c r="R823" s="258" t="s">
        <v>1133</v>
      </c>
      <c r="S823" s="258" t="s">
        <v>1133</v>
      </c>
      <c r="T823" s="273"/>
      <c r="U823" s="52"/>
    </row>
    <row r="824" customFormat="false" ht="15" hidden="false" customHeight="false" outlineLevel="0" collapsed="false">
      <c r="A824" s="414"/>
      <c r="B824" s="346"/>
      <c r="C824" s="346"/>
      <c r="D824" s="493"/>
      <c r="E824" s="493"/>
      <c r="F824" s="493"/>
      <c r="G824" s="9" t="n">
        <f aca="false">G823+E824-F824</f>
        <v>17289.84</v>
      </c>
      <c r="H824" s="52"/>
      <c r="I824" s="52"/>
      <c r="J824" s="62"/>
      <c r="K824" s="52"/>
      <c r="L824" s="52"/>
      <c r="M824" s="349" t="n">
        <v>45182</v>
      </c>
      <c r="N824" s="350" t="s">
        <v>42</v>
      </c>
      <c r="O824" s="350" t="n">
        <v>1397</v>
      </c>
      <c r="P824" s="351" t="s">
        <v>179</v>
      </c>
      <c r="Q824" s="351" t="s">
        <v>65</v>
      </c>
      <c r="R824" s="258" t="s">
        <v>1134</v>
      </c>
      <c r="S824" s="258" t="s">
        <v>1134</v>
      </c>
      <c r="T824" s="273"/>
      <c r="U824" s="52"/>
    </row>
    <row r="825" customFormat="false" ht="15" hidden="false" customHeight="false" outlineLevel="0" collapsed="false">
      <c r="A825" s="414"/>
      <c r="B825" s="346"/>
      <c r="C825" s="506"/>
      <c r="D825" s="493"/>
      <c r="E825" s="493"/>
      <c r="F825" s="493"/>
      <c r="G825" s="9" t="n">
        <f aca="false">G824+E825-F825</f>
        <v>17289.84</v>
      </c>
      <c r="H825" s="52"/>
      <c r="I825" s="52"/>
      <c r="J825" s="62"/>
      <c r="K825" s="52"/>
      <c r="L825" s="62"/>
      <c r="M825" s="327" t="n">
        <v>45182</v>
      </c>
      <c r="N825" s="328" t="s">
        <v>32</v>
      </c>
      <c r="O825" s="328" t="n">
        <v>903</v>
      </c>
      <c r="P825" s="329" t="s">
        <v>65</v>
      </c>
      <c r="Q825" s="329" t="s">
        <v>1135</v>
      </c>
      <c r="R825" s="294" t="s">
        <v>1136</v>
      </c>
      <c r="S825" s="294" t="s">
        <v>1136</v>
      </c>
      <c r="T825" s="295"/>
      <c r="U825" s="52"/>
    </row>
    <row r="826" customFormat="false" ht="15" hidden="false" customHeight="false" outlineLevel="0" collapsed="false">
      <c r="A826" s="414"/>
      <c r="B826" s="346"/>
      <c r="C826" s="346"/>
      <c r="D826" s="493"/>
      <c r="E826" s="493"/>
      <c r="F826" s="493"/>
      <c r="G826" s="9" t="n">
        <f aca="false">G825+E826-F826</f>
        <v>17289.84</v>
      </c>
      <c r="H826" s="52"/>
      <c r="I826" s="52"/>
      <c r="J826" s="62"/>
      <c r="K826" s="52"/>
      <c r="L826" s="62"/>
      <c r="M826" s="327" t="n">
        <v>45182</v>
      </c>
      <c r="N826" s="328" t="s">
        <v>32</v>
      </c>
      <c r="O826" s="328" t="n">
        <v>230</v>
      </c>
      <c r="P826" s="329" t="s">
        <v>65</v>
      </c>
      <c r="Q826" s="329" t="s">
        <v>786</v>
      </c>
      <c r="R826" s="294" t="s">
        <v>1137</v>
      </c>
      <c r="S826" s="294" t="s">
        <v>1137</v>
      </c>
      <c r="T826" s="295"/>
      <c r="U826" s="52"/>
    </row>
    <row r="827" customFormat="false" ht="15" hidden="false" customHeight="false" outlineLevel="0" collapsed="false">
      <c r="A827" s="414"/>
      <c r="B827" s="203"/>
      <c r="C827" s="203"/>
      <c r="D827" s="204"/>
      <c r="E827" s="204"/>
      <c r="F827" s="204"/>
      <c r="G827" s="9" t="n">
        <f aca="false">G826+E827-F827</f>
        <v>17289.84</v>
      </c>
      <c r="H827" s="52"/>
      <c r="I827" s="52"/>
      <c r="J827" s="62"/>
      <c r="K827" s="52"/>
      <c r="L827" s="62"/>
      <c r="M827" s="327" t="n">
        <v>45183</v>
      </c>
      <c r="N827" s="328" t="s">
        <v>81</v>
      </c>
      <c r="O827" s="328" t="n">
        <v>1396</v>
      </c>
      <c r="P827" s="329" t="s">
        <v>1138</v>
      </c>
      <c r="Q827" s="329" t="s">
        <v>65</v>
      </c>
      <c r="R827" s="294" t="s">
        <v>1139</v>
      </c>
      <c r="S827" s="294" t="s">
        <v>1139</v>
      </c>
      <c r="T827" s="295"/>
      <c r="U827" s="52"/>
    </row>
    <row r="828" customFormat="false" ht="15" hidden="false" customHeight="false" outlineLevel="0" collapsed="false">
      <c r="A828" s="414"/>
      <c r="B828" s="203"/>
      <c r="C828" s="203"/>
      <c r="D828" s="204"/>
      <c r="E828" s="204"/>
      <c r="F828" s="204"/>
      <c r="G828" s="9" t="n">
        <f aca="false">G827+E828-F828</f>
        <v>17289.84</v>
      </c>
      <c r="H828" s="52"/>
      <c r="I828" s="52"/>
      <c r="J828" s="62"/>
      <c r="K828" s="52"/>
      <c r="L828" s="62"/>
      <c r="M828" s="327" t="n">
        <v>45183</v>
      </c>
      <c r="N828" s="328" t="s">
        <v>81</v>
      </c>
      <c r="O828" s="328" t="n">
        <v>1398</v>
      </c>
      <c r="P828" s="329" t="s">
        <v>79</v>
      </c>
      <c r="Q828" s="329" t="s">
        <v>65</v>
      </c>
      <c r="R828" s="294" t="s">
        <v>1140</v>
      </c>
      <c r="S828" s="294" t="s">
        <v>1140</v>
      </c>
      <c r="T828" s="295"/>
      <c r="U828" s="52"/>
    </row>
    <row r="829" customFormat="false" ht="15" hidden="false" customHeight="false" outlineLevel="0" collapsed="false">
      <c r="A829" s="507"/>
      <c r="B829" s="346"/>
      <c r="C829" s="346"/>
      <c r="D829" s="493"/>
      <c r="E829" s="493"/>
      <c r="F829" s="493"/>
      <c r="G829" s="9" t="n">
        <f aca="false">G828+E829-F829</f>
        <v>17289.84</v>
      </c>
      <c r="H829" s="52"/>
      <c r="I829" s="52"/>
      <c r="J829" s="62"/>
      <c r="K829" s="52"/>
      <c r="L829" s="62"/>
      <c r="M829" s="327" t="n">
        <v>45183</v>
      </c>
      <c r="N829" s="328" t="s">
        <v>42</v>
      </c>
      <c r="O829" s="328" t="n">
        <v>1401</v>
      </c>
      <c r="P829" s="329" t="s">
        <v>661</v>
      </c>
      <c r="Q829" s="329" t="s">
        <v>65</v>
      </c>
      <c r="R829" s="294" t="s">
        <v>1141</v>
      </c>
      <c r="S829" s="294" t="s">
        <v>1141</v>
      </c>
      <c r="T829" s="295"/>
      <c r="U829" s="52"/>
    </row>
    <row r="830" customFormat="false" ht="15" hidden="false" customHeight="false" outlineLevel="0" collapsed="false">
      <c r="A830" s="323"/>
      <c r="B830" s="203"/>
      <c r="C830" s="203"/>
      <c r="D830" s="204"/>
      <c r="E830" s="204"/>
      <c r="F830" s="204"/>
      <c r="G830" s="9" t="n">
        <f aca="false">G829+E830-F830</f>
        <v>17289.84</v>
      </c>
      <c r="H830" s="52"/>
      <c r="I830" s="52"/>
      <c r="J830" s="62"/>
      <c r="K830" s="52"/>
      <c r="L830" s="62"/>
      <c r="M830" s="327" t="n">
        <v>45183</v>
      </c>
      <c r="N830" s="328" t="s">
        <v>42</v>
      </c>
      <c r="O830" s="328" t="n">
        <v>1402</v>
      </c>
      <c r="P830" s="329" t="s">
        <v>103</v>
      </c>
      <c r="Q830" s="329" t="s">
        <v>65</v>
      </c>
      <c r="R830" s="294" t="s">
        <v>1142</v>
      </c>
      <c r="S830" s="294" t="s">
        <v>1142</v>
      </c>
      <c r="T830" s="295"/>
      <c r="U830" s="52"/>
    </row>
    <row r="831" customFormat="false" ht="15" hidden="false" customHeight="false" outlineLevel="0" collapsed="false">
      <c r="A831" s="323"/>
      <c r="B831" s="203"/>
      <c r="C831" s="203"/>
      <c r="D831" s="204"/>
      <c r="E831" s="204"/>
      <c r="F831" s="204"/>
      <c r="G831" s="9" t="n">
        <f aca="false">G830+E831-F831</f>
        <v>17289.84</v>
      </c>
      <c r="H831" s="52"/>
      <c r="I831" s="52"/>
      <c r="J831" s="62"/>
      <c r="K831" s="52"/>
      <c r="L831" s="62"/>
      <c r="M831" s="327" t="n">
        <v>45183</v>
      </c>
      <c r="N831" s="328" t="s">
        <v>42</v>
      </c>
      <c r="O831" s="328" t="n">
        <v>1408</v>
      </c>
      <c r="P831" s="329" t="s">
        <v>443</v>
      </c>
      <c r="Q831" s="329" t="s">
        <v>65</v>
      </c>
      <c r="R831" s="294" t="s">
        <v>1143</v>
      </c>
      <c r="S831" s="294" t="s">
        <v>1143</v>
      </c>
      <c r="T831" s="295"/>
      <c r="U831" s="52"/>
    </row>
    <row r="832" customFormat="false" ht="15" hidden="false" customHeight="false" outlineLevel="0" collapsed="false">
      <c r="A832" s="508"/>
      <c r="B832" s="60"/>
      <c r="C832" s="509"/>
      <c r="D832" s="77"/>
      <c r="E832" s="77"/>
      <c r="F832" s="77"/>
      <c r="G832" s="9" t="n">
        <f aca="false">G831+E832-F832</f>
        <v>17289.84</v>
      </c>
      <c r="H832" s="52"/>
      <c r="I832" s="52"/>
      <c r="J832" s="62"/>
      <c r="K832" s="52"/>
      <c r="L832" s="62"/>
      <c r="M832" s="327" t="n">
        <v>45183</v>
      </c>
      <c r="N832" s="328" t="s">
        <v>42</v>
      </c>
      <c r="O832" s="328" t="n">
        <v>1410</v>
      </c>
      <c r="P832" s="329" t="s">
        <v>947</v>
      </c>
      <c r="Q832" s="329" t="s">
        <v>65</v>
      </c>
      <c r="R832" s="294" t="s">
        <v>1144</v>
      </c>
      <c r="S832" s="294" t="s">
        <v>1144</v>
      </c>
      <c r="T832" s="295"/>
      <c r="U832" s="52"/>
    </row>
    <row r="833" customFormat="false" ht="15" hidden="false" customHeight="false" outlineLevel="0" collapsed="false">
      <c r="A833" s="323"/>
      <c r="B833" s="202"/>
      <c r="C833" s="203"/>
      <c r="D833" s="203"/>
      <c r="E833" s="204"/>
      <c r="F833" s="204"/>
      <c r="G833" s="9" t="n">
        <f aca="false">G832+E833-F833</f>
        <v>17289.84</v>
      </c>
      <c r="H833" s="52"/>
      <c r="I833" s="52"/>
      <c r="J833" s="62"/>
      <c r="K833" s="52"/>
      <c r="L833" s="62"/>
      <c r="M833" s="510" t="n">
        <v>45183</v>
      </c>
      <c r="N833" s="511" t="s">
        <v>42</v>
      </c>
      <c r="O833" s="511" t="n">
        <v>1411</v>
      </c>
      <c r="P833" s="512" t="s">
        <v>1145</v>
      </c>
      <c r="Q833" s="512" t="s">
        <v>65</v>
      </c>
      <c r="R833" s="294" t="s">
        <v>1146</v>
      </c>
      <c r="S833" s="294" t="s">
        <v>1146</v>
      </c>
      <c r="T833" s="413"/>
      <c r="U833" s="52"/>
    </row>
    <row r="834" customFormat="false" ht="15" hidden="false" customHeight="false" outlineLevel="0" collapsed="false">
      <c r="A834" s="330"/>
      <c r="B834" s="263"/>
      <c r="C834" s="513"/>
      <c r="D834" s="263"/>
      <c r="E834" s="264"/>
      <c r="F834" s="264"/>
      <c r="G834" s="9" t="n">
        <f aca="false">G833+E834-F834</f>
        <v>17289.84</v>
      </c>
      <c r="H834" s="52"/>
      <c r="I834" s="52"/>
      <c r="J834" s="52"/>
      <c r="K834" s="52"/>
      <c r="L834" s="62"/>
      <c r="M834" s="510" t="n">
        <v>45184</v>
      </c>
      <c r="N834" s="511" t="s">
        <v>81</v>
      </c>
      <c r="O834" s="511" t="n">
        <v>1394</v>
      </c>
      <c r="P834" s="512" t="s">
        <v>1147</v>
      </c>
      <c r="Q834" s="512" t="s">
        <v>65</v>
      </c>
      <c r="R834" s="294" t="s">
        <v>1148</v>
      </c>
      <c r="S834" s="294" t="s">
        <v>1148</v>
      </c>
      <c r="T834" s="413"/>
      <c r="U834" s="52"/>
    </row>
    <row r="835" customFormat="false" ht="15" hidden="false" customHeight="false" outlineLevel="0" collapsed="false">
      <c r="A835" s="323"/>
      <c r="B835" s="203"/>
      <c r="C835" s="203"/>
      <c r="D835" s="203"/>
      <c r="E835" s="204"/>
      <c r="F835" s="204"/>
      <c r="G835" s="9" t="n">
        <f aca="false">G834+E835-F835</f>
        <v>17289.84</v>
      </c>
      <c r="H835" s="52"/>
      <c r="I835" s="52"/>
      <c r="J835" s="52"/>
      <c r="K835" s="52"/>
      <c r="L835" s="62"/>
      <c r="M835" s="510" t="n">
        <v>45184</v>
      </c>
      <c r="N835" s="511" t="s">
        <v>81</v>
      </c>
      <c r="O835" s="511" t="n">
        <v>1391</v>
      </c>
      <c r="P835" s="512" t="s">
        <v>1149</v>
      </c>
      <c r="Q835" s="512" t="s">
        <v>65</v>
      </c>
      <c r="R835" s="294" t="s">
        <v>1150</v>
      </c>
      <c r="S835" s="294" t="s">
        <v>1150</v>
      </c>
      <c r="T835" s="413"/>
      <c r="U835" s="52"/>
    </row>
    <row r="836" customFormat="false" ht="15" hidden="false" customHeight="false" outlineLevel="0" collapsed="false">
      <c r="A836" s="414"/>
      <c r="B836" s="8"/>
      <c r="C836" s="8"/>
      <c r="D836" s="8"/>
      <c r="E836" s="44"/>
      <c r="F836" s="44"/>
      <c r="G836" s="9" t="n">
        <f aca="false">G835+E836-F836</f>
        <v>17289.84</v>
      </c>
      <c r="H836" s="52"/>
      <c r="I836" s="52"/>
      <c r="J836" s="52"/>
      <c r="K836" s="52"/>
      <c r="L836" s="52"/>
      <c r="M836" s="510" t="n">
        <v>45184</v>
      </c>
      <c r="N836" s="511" t="s">
        <v>25</v>
      </c>
      <c r="O836" s="511" t="n">
        <v>634</v>
      </c>
      <c r="P836" s="512" t="s">
        <v>202</v>
      </c>
      <c r="Q836" s="512" t="s">
        <v>65</v>
      </c>
      <c r="R836" s="294" t="s">
        <v>1151</v>
      </c>
      <c r="S836" s="294" t="s">
        <v>1151</v>
      </c>
      <c r="T836" s="413"/>
      <c r="U836" s="52"/>
    </row>
    <row r="837" customFormat="false" ht="15" hidden="false" customHeight="false" outlineLevel="0" collapsed="false">
      <c r="A837" s="323"/>
      <c r="B837" s="203"/>
      <c r="C837" s="203"/>
      <c r="D837" s="203"/>
      <c r="E837" s="204"/>
      <c r="F837" s="204"/>
      <c r="G837" s="9" t="n">
        <f aca="false">G836+E837-F837</f>
        <v>17289.84</v>
      </c>
      <c r="H837" s="52"/>
      <c r="I837" s="52"/>
      <c r="J837" s="52"/>
      <c r="K837" s="52"/>
      <c r="L837" s="52"/>
      <c r="M837" s="510" t="n">
        <v>45184</v>
      </c>
      <c r="N837" s="511" t="s">
        <v>25</v>
      </c>
      <c r="O837" s="511" t="n">
        <v>499</v>
      </c>
      <c r="P837" s="512" t="s">
        <v>688</v>
      </c>
      <c r="Q837" s="512" t="s">
        <v>65</v>
      </c>
      <c r="R837" s="294" t="s">
        <v>1152</v>
      </c>
      <c r="S837" s="294" t="s">
        <v>1152</v>
      </c>
      <c r="T837" s="295"/>
      <c r="U837" s="52"/>
    </row>
    <row r="838" customFormat="false" ht="15" hidden="false" customHeight="false" outlineLevel="0" collapsed="false">
      <c r="A838" s="332"/>
      <c r="B838" s="173"/>
      <c r="C838" s="173"/>
      <c r="D838" s="173"/>
      <c r="E838" s="194"/>
      <c r="F838" s="194"/>
      <c r="G838" s="9" t="n">
        <f aca="false">G837+E838-F838</f>
        <v>17289.84</v>
      </c>
      <c r="H838" s="52"/>
      <c r="I838" s="52"/>
      <c r="J838" s="52"/>
      <c r="K838" s="52"/>
      <c r="L838" s="52"/>
      <c r="M838" s="510" t="n">
        <v>45184</v>
      </c>
      <c r="N838" s="511" t="s">
        <v>25</v>
      </c>
      <c r="O838" s="511" t="n">
        <v>634</v>
      </c>
      <c r="P838" s="512" t="s">
        <v>103</v>
      </c>
      <c r="Q838" s="512" t="s">
        <v>65</v>
      </c>
      <c r="R838" s="294" t="s">
        <v>1153</v>
      </c>
      <c r="S838" s="294" t="s">
        <v>1153</v>
      </c>
      <c r="T838" s="295"/>
      <c r="U838" s="52"/>
    </row>
    <row r="839" customFormat="false" ht="15" hidden="false" customHeight="false" outlineLevel="0" collapsed="false">
      <c r="A839" s="330"/>
      <c r="B839" s="263"/>
      <c r="C839" s="263"/>
      <c r="D839" s="263"/>
      <c r="E839" s="264"/>
      <c r="F839" s="264"/>
      <c r="G839" s="9" t="n">
        <f aca="false">G838+E839-F839</f>
        <v>17289.84</v>
      </c>
      <c r="H839" s="52"/>
      <c r="I839" s="52"/>
      <c r="J839" s="52"/>
      <c r="K839" s="52"/>
      <c r="L839" s="52"/>
      <c r="M839" s="510" t="n">
        <v>45184</v>
      </c>
      <c r="N839" s="511" t="s">
        <v>25</v>
      </c>
      <c r="O839" s="511" t="n">
        <v>499</v>
      </c>
      <c r="P839" s="512" t="s">
        <v>688</v>
      </c>
      <c r="Q839" s="512" t="s">
        <v>65</v>
      </c>
      <c r="R839" s="294" t="s">
        <v>1154</v>
      </c>
      <c r="S839" s="294" t="s">
        <v>1154</v>
      </c>
      <c r="T839" s="295"/>
      <c r="U839" s="52"/>
    </row>
    <row r="840" customFormat="false" ht="15" hidden="false" customHeight="false" outlineLevel="0" collapsed="false">
      <c r="A840" s="323"/>
      <c r="B840" s="203"/>
      <c r="C840" s="203"/>
      <c r="D840" s="203"/>
      <c r="E840" s="204"/>
      <c r="F840" s="204"/>
      <c r="G840" s="9" t="n">
        <f aca="false">G839+E840-F840</f>
        <v>17289.84</v>
      </c>
      <c r="H840" s="52"/>
      <c r="I840" s="52"/>
      <c r="J840" s="52"/>
      <c r="K840" s="52"/>
      <c r="L840" s="52"/>
      <c r="M840" s="510" t="n">
        <v>45184</v>
      </c>
      <c r="N840" s="511" t="s">
        <v>42</v>
      </c>
      <c r="O840" s="511" t="n">
        <v>1414</v>
      </c>
      <c r="P840" s="512" t="s">
        <v>1155</v>
      </c>
      <c r="Q840" s="512" t="s">
        <v>65</v>
      </c>
      <c r="R840" s="294" t="s">
        <v>1156</v>
      </c>
      <c r="S840" s="294" t="s">
        <v>1156</v>
      </c>
      <c r="T840" s="295"/>
      <c r="U840" s="52"/>
    </row>
    <row r="841" customFormat="false" ht="15" hidden="false" customHeight="false" outlineLevel="0" collapsed="false">
      <c r="A841" s="332"/>
      <c r="B841" s="173"/>
      <c r="C841" s="173"/>
      <c r="D841" s="173"/>
      <c r="E841" s="194"/>
      <c r="F841" s="194"/>
      <c r="G841" s="9" t="n">
        <f aca="false">G840+E841-F841</f>
        <v>17289.84</v>
      </c>
      <c r="H841" s="52"/>
      <c r="I841" s="52"/>
      <c r="J841" s="52"/>
      <c r="K841" s="52"/>
      <c r="L841" s="52"/>
      <c r="M841" s="510" t="n">
        <v>45187</v>
      </c>
      <c r="N841" s="511" t="s">
        <v>42</v>
      </c>
      <c r="O841" s="511" t="n">
        <v>1420</v>
      </c>
      <c r="P841" s="512" t="s">
        <v>1157</v>
      </c>
      <c r="Q841" s="512" t="s">
        <v>65</v>
      </c>
      <c r="R841" s="294" t="s">
        <v>1158</v>
      </c>
      <c r="S841" s="294" t="s">
        <v>1158</v>
      </c>
      <c r="T841" s="295"/>
      <c r="U841" s="52"/>
    </row>
    <row r="842" customFormat="false" ht="15" hidden="false" customHeight="false" outlineLevel="0" collapsed="false">
      <c r="A842" s="323"/>
      <c r="B842" s="203"/>
      <c r="C842" s="203"/>
      <c r="D842" s="203"/>
      <c r="E842" s="204"/>
      <c r="F842" s="204"/>
      <c r="G842" s="9" t="n">
        <f aca="false">G841+E842-F842</f>
        <v>17289.84</v>
      </c>
      <c r="H842" s="52"/>
      <c r="I842" s="52"/>
      <c r="J842" s="52"/>
      <c r="K842" s="52"/>
      <c r="L842" s="52"/>
      <c r="M842" s="510" t="n">
        <v>45187</v>
      </c>
      <c r="N842" s="511" t="s">
        <v>42</v>
      </c>
      <c r="O842" s="511" t="n">
        <v>1419</v>
      </c>
      <c r="P842" s="512" t="s">
        <v>1157</v>
      </c>
      <c r="Q842" s="512" t="s">
        <v>65</v>
      </c>
      <c r="R842" s="294" t="s">
        <v>1159</v>
      </c>
      <c r="S842" s="294" t="s">
        <v>1159</v>
      </c>
      <c r="T842" s="295"/>
      <c r="U842" s="52"/>
    </row>
    <row r="843" customFormat="false" ht="15" hidden="false" customHeight="false" outlineLevel="0" collapsed="false">
      <c r="A843" s="332"/>
      <c r="B843" s="173"/>
      <c r="C843" s="173"/>
      <c r="D843" s="173"/>
      <c r="E843" s="194"/>
      <c r="F843" s="194"/>
      <c r="G843" s="9" t="n">
        <f aca="false">G842+E843-F843</f>
        <v>17289.84</v>
      </c>
      <c r="H843" s="52"/>
      <c r="I843" s="52"/>
      <c r="J843" s="52"/>
      <c r="K843" s="52"/>
      <c r="L843" s="52"/>
      <c r="M843" s="510" t="n">
        <v>45187</v>
      </c>
      <c r="N843" s="511" t="s">
        <v>42</v>
      </c>
      <c r="O843" s="511" t="n">
        <v>1382</v>
      </c>
      <c r="P843" s="512" t="s">
        <v>1071</v>
      </c>
      <c r="Q843" s="512" t="s">
        <v>65</v>
      </c>
      <c r="R843" s="294" t="s">
        <v>1160</v>
      </c>
      <c r="S843" s="294" t="s">
        <v>1160</v>
      </c>
      <c r="T843" s="135"/>
      <c r="U843" s="52"/>
    </row>
    <row r="844" customFormat="false" ht="15" hidden="false" customHeight="false" outlineLevel="0" collapsed="false">
      <c r="A844" s="332"/>
      <c r="B844" s="173"/>
      <c r="C844" s="173"/>
      <c r="D844" s="173"/>
      <c r="E844" s="194"/>
      <c r="F844" s="194"/>
      <c r="G844" s="9" t="n">
        <f aca="false">G843+E844-F844</f>
        <v>17289.84</v>
      </c>
      <c r="H844" s="52"/>
      <c r="I844" s="52"/>
      <c r="J844" s="52"/>
      <c r="K844" s="52"/>
      <c r="L844" s="52"/>
      <c r="M844" s="207" t="n">
        <v>45187</v>
      </c>
      <c r="N844" s="208" t="s">
        <v>42</v>
      </c>
      <c r="O844" s="208" t="n">
        <v>1421</v>
      </c>
      <c r="P844" s="209" t="s">
        <v>64</v>
      </c>
      <c r="Q844" s="209" t="s">
        <v>65</v>
      </c>
      <c r="R844" s="51" t="s">
        <v>1161</v>
      </c>
      <c r="S844" s="51" t="s">
        <v>1161</v>
      </c>
      <c r="T844" s="50"/>
      <c r="U844" s="52"/>
    </row>
    <row r="845" customFormat="false" ht="15" hidden="false" customHeight="false" outlineLevel="0" collapsed="false">
      <c r="A845" s="332"/>
      <c r="B845" s="173"/>
      <c r="C845" s="173"/>
      <c r="D845" s="173"/>
      <c r="E845" s="194"/>
      <c r="F845" s="194"/>
      <c r="G845" s="9" t="n">
        <f aca="false">G844+E845-F845</f>
        <v>17289.84</v>
      </c>
      <c r="H845" s="52"/>
      <c r="I845" s="52"/>
      <c r="J845" s="52"/>
      <c r="K845" s="52"/>
      <c r="L845" s="52"/>
      <c r="M845" s="207" t="n">
        <v>45187</v>
      </c>
      <c r="N845" s="208" t="s">
        <v>42</v>
      </c>
      <c r="O845" s="208" t="n">
        <v>1417</v>
      </c>
      <c r="P845" s="209" t="s">
        <v>64</v>
      </c>
      <c r="Q845" s="209" t="s">
        <v>65</v>
      </c>
      <c r="R845" s="51" t="s">
        <v>1162</v>
      </c>
      <c r="S845" s="51" t="s">
        <v>1162</v>
      </c>
      <c r="T845" s="50"/>
      <c r="U845" s="52"/>
    </row>
    <row r="846" customFormat="false" ht="15" hidden="false" customHeight="false" outlineLevel="0" collapsed="false">
      <c r="A846" s="332"/>
      <c r="B846" s="173"/>
      <c r="C846" s="173"/>
      <c r="D846" s="173"/>
      <c r="E846" s="194"/>
      <c r="F846" s="194"/>
      <c r="G846" s="9" t="n">
        <f aca="false">G845+E846-F846</f>
        <v>17289.84</v>
      </c>
      <c r="H846" s="52"/>
      <c r="I846" s="52"/>
      <c r="J846" s="52"/>
      <c r="K846" s="52"/>
      <c r="L846" s="52"/>
      <c r="M846" s="207" t="n">
        <v>45188</v>
      </c>
      <c r="N846" s="208" t="s">
        <v>81</v>
      </c>
      <c r="O846" s="208" t="n">
        <v>1406</v>
      </c>
      <c r="P846" s="209" t="s">
        <v>1163</v>
      </c>
      <c r="Q846" s="209" t="s">
        <v>65</v>
      </c>
      <c r="R846" s="51" t="s">
        <v>1164</v>
      </c>
      <c r="S846" s="51" t="s">
        <v>1164</v>
      </c>
      <c r="T846" s="50"/>
      <c r="U846" s="52"/>
    </row>
    <row r="847" customFormat="false" ht="15" hidden="false" customHeight="false" outlineLevel="0" collapsed="false">
      <c r="A847" s="332"/>
      <c r="B847" s="173"/>
      <c r="C847" s="173"/>
      <c r="D847" s="173"/>
      <c r="E847" s="194"/>
      <c r="F847" s="194"/>
      <c r="G847" s="9" t="n">
        <f aca="false">G846+E847-F847</f>
        <v>17289.84</v>
      </c>
      <c r="H847" s="52"/>
      <c r="I847" s="52"/>
      <c r="J847" s="52"/>
      <c r="K847" s="52"/>
      <c r="L847" s="52"/>
      <c r="M847" s="207" t="n">
        <v>45188</v>
      </c>
      <c r="N847" s="208" t="s">
        <v>32</v>
      </c>
      <c r="O847" s="208" t="n">
        <v>226</v>
      </c>
      <c r="P847" s="209" t="s">
        <v>65</v>
      </c>
      <c r="Q847" s="209" t="s">
        <v>131</v>
      </c>
      <c r="R847" s="51" t="s">
        <v>1165</v>
      </c>
      <c r="S847" s="51" t="s">
        <v>1165</v>
      </c>
      <c r="T847" s="50"/>
      <c r="U847" s="52"/>
    </row>
    <row r="848" customFormat="false" ht="15" hidden="false" customHeight="false" outlineLevel="0" collapsed="false">
      <c r="A848" s="323"/>
      <c r="B848" s="203"/>
      <c r="C848" s="203"/>
      <c r="D848" s="203"/>
      <c r="E848" s="204"/>
      <c r="F848" s="204"/>
      <c r="G848" s="9" t="n">
        <f aca="false">G847+E848-F848</f>
        <v>17289.84</v>
      </c>
      <c r="H848" s="52"/>
      <c r="I848" s="52"/>
      <c r="J848" s="52"/>
      <c r="K848" s="52"/>
      <c r="L848" s="52"/>
      <c r="M848" s="207" t="n">
        <v>45188</v>
      </c>
      <c r="N848" s="208" t="s">
        <v>32</v>
      </c>
      <c r="O848" s="208" t="n">
        <v>226</v>
      </c>
      <c r="P848" s="209" t="s">
        <v>65</v>
      </c>
      <c r="Q848" s="209" t="s">
        <v>1166</v>
      </c>
      <c r="R848" s="51" t="s">
        <v>1167</v>
      </c>
      <c r="S848" s="51" t="s">
        <v>1167</v>
      </c>
      <c r="T848" s="50"/>
      <c r="U848" s="52"/>
    </row>
    <row r="849" customFormat="false" ht="15" hidden="false" customHeight="false" outlineLevel="0" collapsed="false">
      <c r="A849" s="323"/>
      <c r="B849" s="203"/>
      <c r="C849" s="203"/>
      <c r="D849" s="203"/>
      <c r="E849" s="204"/>
      <c r="F849" s="204"/>
      <c r="G849" s="9" t="n">
        <f aca="false">G848+E849-F849</f>
        <v>17289.84</v>
      </c>
      <c r="H849" s="52"/>
      <c r="I849" s="52"/>
      <c r="J849" s="52"/>
      <c r="K849" s="52"/>
      <c r="L849" s="52"/>
      <c r="M849" s="207" t="n">
        <v>45188</v>
      </c>
      <c r="N849" s="208" t="s">
        <v>32</v>
      </c>
      <c r="O849" s="208" t="n">
        <v>226</v>
      </c>
      <c r="P849" s="209" t="s">
        <v>65</v>
      </c>
      <c r="Q849" s="209" t="s">
        <v>761</v>
      </c>
      <c r="R849" s="51" t="s">
        <v>1168</v>
      </c>
      <c r="S849" s="51" t="s">
        <v>1168</v>
      </c>
      <c r="T849" s="50"/>
      <c r="U849" s="52"/>
    </row>
    <row r="850" customFormat="false" ht="15" hidden="false" customHeight="false" outlineLevel="0" collapsed="false">
      <c r="A850" s="323"/>
      <c r="B850" s="203"/>
      <c r="C850" s="203"/>
      <c r="D850" s="203"/>
      <c r="E850" s="204"/>
      <c r="F850" s="204"/>
      <c r="G850" s="9" t="n">
        <f aca="false">G849+E850-F850</f>
        <v>17289.84</v>
      </c>
      <c r="H850" s="52"/>
      <c r="I850" s="52"/>
      <c r="J850" s="52"/>
      <c r="K850" s="52"/>
      <c r="L850" s="52"/>
      <c r="M850" s="207" t="n">
        <v>45188</v>
      </c>
      <c r="N850" s="208" t="s">
        <v>42</v>
      </c>
      <c r="O850" s="208" t="n">
        <v>1422</v>
      </c>
      <c r="P850" s="209" t="s">
        <v>796</v>
      </c>
      <c r="Q850" s="209" t="s">
        <v>65</v>
      </c>
      <c r="R850" s="51" t="s">
        <v>1169</v>
      </c>
      <c r="S850" s="51" t="s">
        <v>1169</v>
      </c>
      <c r="T850" s="50"/>
      <c r="U850" s="52"/>
    </row>
    <row r="851" customFormat="false" ht="15" hidden="false" customHeight="false" outlineLevel="0" collapsed="false">
      <c r="A851" s="323"/>
      <c r="B851" s="203"/>
      <c r="C851" s="203"/>
      <c r="D851" s="203"/>
      <c r="E851" s="204"/>
      <c r="F851" s="204"/>
      <c r="G851" s="9" t="n">
        <f aca="false">G850+E851-F851</f>
        <v>17289.84</v>
      </c>
      <c r="M851" s="207" t="n">
        <v>45188</v>
      </c>
      <c r="N851" s="208" t="s">
        <v>32</v>
      </c>
      <c r="O851" s="208" t="n">
        <v>226</v>
      </c>
      <c r="P851" s="209" t="s">
        <v>65</v>
      </c>
      <c r="Q851" s="209" t="s">
        <v>1170</v>
      </c>
      <c r="R851" s="51" t="s">
        <v>1171</v>
      </c>
      <c r="S851" s="51" t="s">
        <v>1171</v>
      </c>
      <c r="T851" s="50"/>
      <c r="U851" s="52"/>
    </row>
    <row r="852" customFormat="false" ht="15" hidden="false" customHeight="false" outlineLevel="0" collapsed="false">
      <c r="A852" s="323"/>
      <c r="B852" s="203"/>
      <c r="C852" s="203"/>
      <c r="D852" s="203"/>
      <c r="E852" s="204"/>
      <c r="F852" s="204"/>
      <c r="G852" s="9" t="n">
        <f aca="false">G851+E852-F852</f>
        <v>17289.84</v>
      </c>
      <c r="M852" s="207" t="n">
        <v>45188</v>
      </c>
      <c r="N852" s="208" t="s">
        <v>32</v>
      </c>
      <c r="O852" s="208" t="n">
        <v>230</v>
      </c>
      <c r="P852" s="209" t="s">
        <v>65</v>
      </c>
      <c r="Q852" s="209" t="s">
        <v>284</v>
      </c>
      <c r="R852" s="51" t="s">
        <v>1172</v>
      </c>
      <c r="S852" s="51" t="s">
        <v>1172</v>
      </c>
      <c r="T852" s="50"/>
      <c r="U852" s="52"/>
    </row>
    <row r="853" customFormat="false" ht="15" hidden="false" customHeight="false" outlineLevel="0" collapsed="false">
      <c r="A853" s="323"/>
      <c r="B853" s="514"/>
      <c r="C853" s="514"/>
      <c r="D853" s="514"/>
      <c r="E853" s="515"/>
      <c r="F853" s="204"/>
      <c r="G853" s="9" t="n">
        <f aca="false">G852+E853-F853</f>
        <v>17289.84</v>
      </c>
      <c r="M853" s="207" t="n">
        <v>45188</v>
      </c>
      <c r="N853" s="208" t="s">
        <v>42</v>
      </c>
      <c r="O853" s="208" t="n">
        <v>1423</v>
      </c>
      <c r="P853" s="209" t="s">
        <v>67</v>
      </c>
      <c r="Q853" s="209" t="s">
        <v>65</v>
      </c>
      <c r="R853" s="51" t="s">
        <v>1173</v>
      </c>
      <c r="S853" s="51" t="s">
        <v>1173</v>
      </c>
      <c r="T853" s="50"/>
      <c r="U853" s="52"/>
    </row>
    <row r="854" customFormat="false" ht="15" hidden="false" customHeight="false" outlineLevel="0" collapsed="false">
      <c r="A854" s="323"/>
      <c r="B854" s="203"/>
      <c r="C854" s="203"/>
      <c r="D854" s="203"/>
      <c r="E854" s="204"/>
      <c r="F854" s="204"/>
      <c r="G854" s="9" t="n">
        <f aca="false">G853+E854-F854</f>
        <v>17289.84</v>
      </c>
      <c r="M854" s="207" t="n">
        <v>45188</v>
      </c>
      <c r="N854" s="208" t="s">
        <v>42</v>
      </c>
      <c r="O854" s="208" t="n">
        <v>1413</v>
      </c>
      <c r="P854" s="209" t="s">
        <v>214</v>
      </c>
      <c r="Q854" s="209" t="s">
        <v>65</v>
      </c>
      <c r="R854" s="51" t="s">
        <v>1174</v>
      </c>
      <c r="S854" s="51" t="s">
        <v>1174</v>
      </c>
      <c r="T854" s="50"/>
      <c r="U854" s="52"/>
    </row>
    <row r="855" customFormat="false" ht="15" hidden="false" customHeight="false" outlineLevel="0" collapsed="false">
      <c r="A855" s="323"/>
      <c r="B855" s="203"/>
      <c r="C855" s="203"/>
      <c r="D855" s="203"/>
      <c r="E855" s="204"/>
      <c r="F855" s="204"/>
      <c r="G855" s="9" t="n">
        <f aca="false">G854+E855-F855</f>
        <v>17289.84</v>
      </c>
      <c r="M855" s="291" t="n">
        <v>45189</v>
      </c>
      <c r="N855" s="292" t="s">
        <v>32</v>
      </c>
      <c r="O855" s="292" t="n">
        <v>226</v>
      </c>
      <c r="P855" s="293" t="s">
        <v>65</v>
      </c>
      <c r="Q855" s="293" t="s">
        <v>64</v>
      </c>
      <c r="R855" s="294" t="s">
        <v>1175</v>
      </c>
      <c r="S855" s="294" t="s">
        <v>1175</v>
      </c>
      <c r="T855" s="295"/>
      <c r="U855" s="52"/>
    </row>
    <row r="856" customFormat="false" ht="15" hidden="false" customHeight="false" outlineLevel="0" collapsed="false">
      <c r="A856" s="330"/>
      <c r="B856" s="263"/>
      <c r="C856" s="263"/>
      <c r="D856" s="263"/>
      <c r="E856" s="264"/>
      <c r="F856" s="264"/>
      <c r="G856" s="9" t="n">
        <f aca="false">G855+E856-F856</f>
        <v>17289.84</v>
      </c>
      <c r="M856" s="291" t="n">
        <v>45189</v>
      </c>
      <c r="N856" s="292" t="s">
        <v>51</v>
      </c>
      <c r="O856" s="292" t="n">
        <v>1</v>
      </c>
      <c r="P856" s="293" t="s">
        <v>65</v>
      </c>
      <c r="Q856" s="293" t="s">
        <v>1176</v>
      </c>
      <c r="R856" s="294" t="s">
        <v>1175</v>
      </c>
      <c r="S856" s="294" t="s">
        <v>1177</v>
      </c>
      <c r="T856" s="295"/>
      <c r="U856" s="52"/>
    </row>
    <row r="857" customFormat="false" ht="15" hidden="false" customHeight="false" outlineLevel="0" collapsed="false">
      <c r="A857" s="330"/>
      <c r="B857" s="263"/>
      <c r="C857" s="263"/>
      <c r="D857" s="263"/>
      <c r="E857" s="264"/>
      <c r="F857" s="264"/>
      <c r="G857" s="9" t="n">
        <f aca="false">G856+E857-F857</f>
        <v>17289.84</v>
      </c>
      <c r="M857" s="291" t="n">
        <v>45189</v>
      </c>
      <c r="N857" s="292" t="s">
        <v>32</v>
      </c>
      <c r="O857" s="292" t="n">
        <v>230</v>
      </c>
      <c r="P857" s="293" t="s">
        <v>65</v>
      </c>
      <c r="Q857" s="293" t="s">
        <v>1178</v>
      </c>
      <c r="R857" s="294" t="s">
        <v>1179</v>
      </c>
      <c r="S857" s="294" t="s">
        <v>1180</v>
      </c>
      <c r="T857" s="295"/>
      <c r="U857" s="52"/>
    </row>
    <row r="858" customFormat="false" ht="15" hidden="false" customHeight="false" outlineLevel="0" collapsed="false">
      <c r="A858" s="330"/>
      <c r="B858" s="263"/>
      <c r="C858" s="263"/>
      <c r="D858" s="263"/>
      <c r="E858" s="264"/>
      <c r="F858" s="264"/>
      <c r="G858" s="9" t="n">
        <f aca="false">G857+E858-F858</f>
        <v>17289.84</v>
      </c>
      <c r="M858" s="291" t="n">
        <v>45189</v>
      </c>
      <c r="N858" s="292" t="s">
        <v>32</v>
      </c>
      <c r="O858" s="292" t="n">
        <v>226</v>
      </c>
      <c r="P858" s="293" t="s">
        <v>65</v>
      </c>
      <c r="Q858" s="293" t="s">
        <v>1181</v>
      </c>
      <c r="R858" s="294" t="s">
        <v>1182</v>
      </c>
      <c r="S858" s="294" t="s">
        <v>1183</v>
      </c>
      <c r="T858" s="295"/>
      <c r="U858" s="52"/>
    </row>
    <row r="859" customFormat="false" ht="15" hidden="false" customHeight="false" outlineLevel="0" collapsed="false">
      <c r="A859" s="330"/>
      <c r="B859" s="263"/>
      <c r="C859" s="263"/>
      <c r="D859" s="263"/>
      <c r="E859" s="264"/>
      <c r="F859" s="264"/>
      <c r="G859" s="9" t="n">
        <f aca="false">G858+E859-F859</f>
        <v>17289.84</v>
      </c>
      <c r="M859" s="291" t="n">
        <v>45189</v>
      </c>
      <c r="N859" s="292" t="s">
        <v>32</v>
      </c>
      <c r="O859" s="292" t="n">
        <v>226</v>
      </c>
      <c r="P859" s="293" t="s">
        <v>65</v>
      </c>
      <c r="Q859" s="293" t="s">
        <v>1184</v>
      </c>
      <c r="R859" s="294" t="s">
        <v>1185</v>
      </c>
      <c r="S859" s="294" t="s">
        <v>1186</v>
      </c>
      <c r="T859" s="295"/>
      <c r="U859" s="52"/>
    </row>
    <row r="860" customFormat="false" ht="15" hidden="false" customHeight="false" outlineLevel="0" collapsed="false">
      <c r="A860" s="330"/>
      <c r="B860" s="263"/>
      <c r="C860" s="263"/>
      <c r="D860" s="263"/>
      <c r="E860" s="264"/>
      <c r="F860" s="264"/>
      <c r="G860" s="9" t="n">
        <f aca="false">G859+E860-F860</f>
        <v>17289.84</v>
      </c>
      <c r="M860" s="291" t="n">
        <v>45190</v>
      </c>
      <c r="N860" s="292" t="s">
        <v>25</v>
      </c>
      <c r="O860" s="292" t="n">
        <v>634</v>
      </c>
      <c r="P860" s="293" t="s">
        <v>1187</v>
      </c>
      <c r="Q860" s="293" t="s">
        <v>65</v>
      </c>
      <c r="R860" s="294" t="s">
        <v>1188</v>
      </c>
      <c r="S860" s="294" t="s">
        <v>1189</v>
      </c>
      <c r="T860" s="295"/>
      <c r="U860" s="52"/>
    </row>
    <row r="861" customFormat="false" ht="15" hidden="false" customHeight="false" outlineLevel="0" collapsed="false">
      <c r="A861" s="330"/>
      <c r="B861" s="263"/>
      <c r="C861" s="263"/>
      <c r="D861" s="263"/>
      <c r="E861" s="264"/>
      <c r="F861" s="264"/>
      <c r="G861" s="9" t="n">
        <f aca="false">G860+E861-F861</f>
        <v>17289.84</v>
      </c>
      <c r="M861" s="291" t="n">
        <v>45190</v>
      </c>
      <c r="N861" s="292" t="s">
        <v>25</v>
      </c>
      <c r="O861" s="292" t="n">
        <v>499</v>
      </c>
      <c r="P861" s="293" t="s">
        <v>688</v>
      </c>
      <c r="Q861" s="293" t="s">
        <v>65</v>
      </c>
      <c r="R861" s="454" t="s">
        <v>1190</v>
      </c>
      <c r="S861" s="454" t="s">
        <v>1191</v>
      </c>
      <c r="T861" s="455"/>
      <c r="U861" s="52"/>
    </row>
    <row r="862" customFormat="false" ht="15" hidden="false" customHeight="false" outlineLevel="0" collapsed="false">
      <c r="A862" s="330"/>
      <c r="B862" s="263"/>
      <c r="C862" s="263"/>
      <c r="D862" s="263"/>
      <c r="E862" s="264"/>
      <c r="F862" s="264"/>
      <c r="G862" s="9" t="n">
        <f aca="false">G861+E862-F862</f>
        <v>17289.84</v>
      </c>
      <c r="M862" s="291" t="n">
        <v>45190</v>
      </c>
      <c r="N862" s="292" t="s">
        <v>25</v>
      </c>
      <c r="O862" s="292" t="n">
        <v>634</v>
      </c>
      <c r="P862" s="293" t="s">
        <v>1192</v>
      </c>
      <c r="Q862" s="293" t="s">
        <v>65</v>
      </c>
      <c r="R862" s="294" t="s">
        <v>1193</v>
      </c>
      <c r="S862" s="294" t="s">
        <v>1194</v>
      </c>
      <c r="T862" s="295"/>
      <c r="U862" s="52"/>
    </row>
    <row r="863" customFormat="false" ht="15" hidden="false" customHeight="false" outlineLevel="0" collapsed="false">
      <c r="A863" s="330"/>
      <c r="B863" s="263"/>
      <c r="C863" s="263"/>
      <c r="D863" s="263"/>
      <c r="E863" s="264"/>
      <c r="F863" s="264"/>
      <c r="G863" s="9" t="n">
        <f aca="false">G862+E863-F863</f>
        <v>17289.84</v>
      </c>
      <c r="M863" s="291" t="n">
        <v>45190</v>
      </c>
      <c r="N863" s="292" t="s">
        <v>25</v>
      </c>
      <c r="O863" s="292" t="n">
        <v>499</v>
      </c>
      <c r="P863" s="293" t="s">
        <v>688</v>
      </c>
      <c r="Q863" s="293" t="s">
        <v>65</v>
      </c>
      <c r="R863" s="294" t="s">
        <v>1195</v>
      </c>
      <c r="S863" s="294" t="s">
        <v>1196</v>
      </c>
      <c r="T863" s="295"/>
      <c r="U863" s="52"/>
    </row>
    <row r="864" customFormat="false" ht="15" hidden="false" customHeight="false" outlineLevel="0" collapsed="false">
      <c r="A864" s="330"/>
      <c r="B864" s="263"/>
      <c r="C864" s="263"/>
      <c r="D864" s="263"/>
      <c r="E864" s="264"/>
      <c r="F864" s="264"/>
      <c r="G864" s="9" t="n">
        <f aca="false">G863+E864-F864</f>
        <v>17289.84</v>
      </c>
      <c r="M864" s="291" t="n">
        <v>45190</v>
      </c>
      <c r="N864" s="292" t="s">
        <v>42</v>
      </c>
      <c r="O864" s="292" t="n">
        <v>1424</v>
      </c>
      <c r="P864" s="293" t="s">
        <v>179</v>
      </c>
      <c r="Q864" s="293" t="s">
        <v>65</v>
      </c>
      <c r="R864" s="294" t="s">
        <v>1197</v>
      </c>
      <c r="S864" s="294" t="s">
        <v>1198</v>
      </c>
      <c r="T864" s="295"/>
      <c r="U864" s="52"/>
    </row>
    <row r="865" customFormat="false" ht="15" hidden="false" customHeight="false" outlineLevel="0" collapsed="false">
      <c r="A865" s="330"/>
      <c r="B865" s="263"/>
      <c r="C865" s="263"/>
      <c r="D865" s="263"/>
      <c r="E865" s="264"/>
      <c r="F865" s="264"/>
      <c r="G865" s="9" t="n">
        <f aca="false">G864+E865-F865</f>
        <v>17289.84</v>
      </c>
      <c r="M865" s="291" t="n">
        <v>45190</v>
      </c>
      <c r="N865" s="292" t="s">
        <v>25</v>
      </c>
      <c r="O865" s="292" t="n">
        <v>634</v>
      </c>
      <c r="P865" s="293" t="s">
        <v>67</v>
      </c>
      <c r="Q865" s="293" t="s">
        <v>65</v>
      </c>
      <c r="R865" s="294" t="s">
        <v>1199</v>
      </c>
      <c r="S865" s="294" t="s">
        <v>1200</v>
      </c>
      <c r="T865" s="295"/>
      <c r="U865" s="52"/>
    </row>
    <row r="866" customFormat="false" ht="15" hidden="false" customHeight="false" outlineLevel="0" collapsed="false">
      <c r="A866" s="330"/>
      <c r="B866" s="263"/>
      <c r="C866" s="263"/>
      <c r="D866" s="263"/>
      <c r="E866" s="264"/>
      <c r="F866" s="264"/>
      <c r="G866" s="9" t="n">
        <f aca="false">G865+E866-F866</f>
        <v>17289.84</v>
      </c>
      <c r="M866" s="291" t="n">
        <v>45190</v>
      </c>
      <c r="N866" s="292" t="s">
        <v>25</v>
      </c>
      <c r="O866" s="292" t="n">
        <v>499</v>
      </c>
      <c r="P866" s="293" t="s">
        <v>688</v>
      </c>
      <c r="Q866" s="293" t="s">
        <v>65</v>
      </c>
      <c r="R866" s="454" t="s">
        <v>1201</v>
      </c>
      <c r="S866" s="454" t="s">
        <v>1202</v>
      </c>
      <c r="T866" s="455"/>
      <c r="U866" s="52"/>
    </row>
    <row r="867" customFormat="false" ht="15" hidden="false" customHeight="false" outlineLevel="0" collapsed="false">
      <c r="A867" s="330"/>
      <c r="B867" s="263"/>
      <c r="C867" s="263"/>
      <c r="D867" s="263"/>
      <c r="E867" s="264"/>
      <c r="F867" s="264"/>
      <c r="G867" s="9" t="n">
        <f aca="false">G866+E867-F867</f>
        <v>17289.84</v>
      </c>
      <c r="M867" s="279" t="n">
        <v>45190</v>
      </c>
      <c r="N867" s="280" t="s">
        <v>32</v>
      </c>
      <c r="O867" s="280" t="n">
        <v>230</v>
      </c>
      <c r="P867" s="281" t="s">
        <v>65</v>
      </c>
      <c r="Q867" s="281" t="s">
        <v>284</v>
      </c>
      <c r="R867" s="258" t="s">
        <v>1203</v>
      </c>
      <c r="S867" s="258" t="s">
        <v>1203</v>
      </c>
      <c r="T867" s="273"/>
      <c r="U867" s="52"/>
    </row>
    <row r="868" customFormat="false" ht="15" hidden="false" customHeight="false" outlineLevel="0" collapsed="false">
      <c r="A868" s="516"/>
      <c r="B868" s="517"/>
      <c r="C868" s="517"/>
      <c r="D868" s="517"/>
      <c r="E868" s="518"/>
      <c r="F868" s="518"/>
      <c r="G868" s="9" t="n">
        <f aca="false">G867+E868-F868</f>
        <v>17289.84</v>
      </c>
      <c r="M868" s="279" t="n">
        <v>45190</v>
      </c>
      <c r="N868" s="280" t="s">
        <v>25</v>
      </c>
      <c r="O868" s="280" t="n">
        <v>537</v>
      </c>
      <c r="P868" s="281" t="s">
        <v>1204</v>
      </c>
      <c r="Q868" s="281" t="s">
        <v>65</v>
      </c>
      <c r="R868" s="258" t="s">
        <v>1205</v>
      </c>
      <c r="S868" s="258" t="s">
        <v>1205</v>
      </c>
      <c r="T868" s="273"/>
      <c r="U868" s="52"/>
    </row>
    <row r="869" customFormat="false" ht="15" hidden="false" customHeight="false" outlineLevel="0" collapsed="false">
      <c r="A869" s="519"/>
      <c r="B869" s="152"/>
      <c r="C869" s="152"/>
      <c r="D869" s="152"/>
      <c r="E869" s="275"/>
      <c r="F869" s="275"/>
      <c r="G869" s="9" t="n">
        <f aca="false">G868+E869-F869</f>
        <v>17289.84</v>
      </c>
      <c r="M869" s="279" t="n">
        <v>45190</v>
      </c>
      <c r="N869" s="280" t="s">
        <v>25</v>
      </c>
      <c r="O869" s="280" t="n">
        <v>875</v>
      </c>
      <c r="P869" s="281" t="s">
        <v>688</v>
      </c>
      <c r="Q869" s="281" t="s">
        <v>65</v>
      </c>
      <c r="R869" s="258" t="s">
        <v>1206</v>
      </c>
      <c r="S869" s="258" t="s">
        <v>1206</v>
      </c>
      <c r="T869" s="273"/>
      <c r="U869" s="52"/>
    </row>
    <row r="870" customFormat="false" ht="15" hidden="false" customHeight="false" outlineLevel="0" collapsed="false">
      <c r="A870" s="519"/>
      <c r="B870" s="152"/>
      <c r="C870" s="152"/>
      <c r="D870" s="152"/>
      <c r="E870" s="275"/>
      <c r="F870" s="275"/>
      <c r="G870" s="9" t="n">
        <f aca="false">G869+E870-F870</f>
        <v>17289.84</v>
      </c>
      <c r="M870" s="520" t="n">
        <v>45191</v>
      </c>
      <c r="N870" s="521" t="s">
        <v>42</v>
      </c>
      <c r="O870" s="521" t="n">
        <v>1425</v>
      </c>
      <c r="P870" s="522" t="s">
        <v>443</v>
      </c>
      <c r="Q870" s="522" t="s">
        <v>65</v>
      </c>
      <c r="R870" s="258" t="s">
        <v>1207</v>
      </c>
      <c r="S870" s="258" t="s">
        <v>1207</v>
      </c>
      <c r="T870" s="273"/>
      <c r="U870" s="52"/>
    </row>
    <row r="871" customFormat="false" ht="15" hidden="false" customHeight="false" outlineLevel="0" collapsed="false">
      <c r="A871" s="519"/>
      <c r="B871" s="152"/>
      <c r="C871" s="152"/>
      <c r="D871" s="152"/>
      <c r="E871" s="275"/>
      <c r="F871" s="275"/>
      <c r="G871" s="9" t="n">
        <f aca="false">G870+E871-F871</f>
        <v>17289.84</v>
      </c>
      <c r="M871" s="520" t="n">
        <v>45191</v>
      </c>
      <c r="N871" s="521" t="s">
        <v>42</v>
      </c>
      <c r="O871" s="521" t="n">
        <v>1428</v>
      </c>
      <c r="P871" s="522" t="s">
        <v>1208</v>
      </c>
      <c r="Q871" s="522" t="s">
        <v>65</v>
      </c>
      <c r="R871" s="258" t="s">
        <v>1209</v>
      </c>
      <c r="S871" s="258" t="s">
        <v>1209</v>
      </c>
      <c r="T871" s="273"/>
      <c r="U871" s="52"/>
    </row>
    <row r="872" customFormat="false" ht="15" hidden="false" customHeight="false" outlineLevel="0" collapsed="false">
      <c r="A872" s="516"/>
      <c r="B872" s="517"/>
      <c r="C872" s="517"/>
      <c r="D872" s="517"/>
      <c r="E872" s="518"/>
      <c r="F872" s="518"/>
      <c r="G872" s="9" t="n">
        <f aca="false">G871+E872-F872</f>
        <v>17289.84</v>
      </c>
      <c r="M872" s="520" t="n">
        <v>45191</v>
      </c>
      <c r="N872" s="521" t="s">
        <v>42</v>
      </c>
      <c r="O872" s="521" t="n">
        <v>1427</v>
      </c>
      <c r="P872" s="522" t="s">
        <v>1208</v>
      </c>
      <c r="Q872" s="522" t="s">
        <v>65</v>
      </c>
      <c r="R872" s="258" t="s">
        <v>1210</v>
      </c>
      <c r="S872" s="258" t="s">
        <v>1210</v>
      </c>
      <c r="T872" s="273"/>
      <c r="U872" s="52"/>
    </row>
    <row r="873" customFormat="false" ht="15" hidden="false" customHeight="false" outlineLevel="0" collapsed="false">
      <c r="A873" s="516"/>
      <c r="B873" s="517"/>
      <c r="C873" s="517"/>
      <c r="D873" s="517"/>
      <c r="E873" s="518"/>
      <c r="F873" s="518"/>
      <c r="G873" s="9" t="n">
        <f aca="false">G872+E873-F873</f>
        <v>17289.84</v>
      </c>
      <c r="M873" s="520" t="n">
        <v>45191</v>
      </c>
      <c r="N873" s="521" t="s">
        <v>25</v>
      </c>
      <c r="O873" s="521" t="n">
        <v>634</v>
      </c>
      <c r="P873" s="522" t="s">
        <v>1056</v>
      </c>
      <c r="Q873" s="522" t="s">
        <v>65</v>
      </c>
      <c r="R873" s="258" t="s">
        <v>1211</v>
      </c>
      <c r="S873" s="258" t="s">
        <v>1211</v>
      </c>
      <c r="T873" s="273"/>
      <c r="U873" s="52"/>
    </row>
    <row r="874" customFormat="false" ht="15" hidden="false" customHeight="false" outlineLevel="0" collapsed="false">
      <c r="A874" s="480"/>
      <c r="B874" s="300"/>
      <c r="C874" s="300"/>
      <c r="D874" s="300"/>
      <c r="E874" s="301"/>
      <c r="F874" s="301"/>
      <c r="G874" s="9" t="n">
        <f aca="false">G873+E874-F874</f>
        <v>17289.84</v>
      </c>
      <c r="M874" s="520" t="n">
        <v>45191</v>
      </c>
      <c r="N874" s="521" t="s">
        <v>25</v>
      </c>
      <c r="O874" s="521" t="n">
        <v>499</v>
      </c>
      <c r="P874" s="522" t="s">
        <v>688</v>
      </c>
      <c r="Q874" s="522" t="s">
        <v>65</v>
      </c>
      <c r="R874" s="258" t="s">
        <v>1212</v>
      </c>
      <c r="S874" s="258" t="s">
        <v>1212</v>
      </c>
      <c r="T874" s="273"/>
      <c r="U874" s="52"/>
    </row>
    <row r="875" customFormat="false" ht="15" hidden="false" customHeight="false" outlineLevel="0" collapsed="false">
      <c r="A875" s="516"/>
      <c r="B875" s="517"/>
      <c r="C875" s="517"/>
      <c r="D875" s="517"/>
      <c r="E875" s="518"/>
      <c r="F875" s="518"/>
      <c r="G875" s="9" t="n">
        <f aca="false">G874+E875-F875</f>
        <v>17289.84</v>
      </c>
      <c r="M875" s="520" t="n">
        <v>45191</v>
      </c>
      <c r="N875" s="521" t="s">
        <v>42</v>
      </c>
      <c r="O875" s="521" t="n">
        <v>1430</v>
      </c>
      <c r="P875" s="522" t="s">
        <v>330</v>
      </c>
      <c r="Q875" s="522" t="s">
        <v>65</v>
      </c>
      <c r="R875" s="258" t="s">
        <v>1213</v>
      </c>
      <c r="S875" s="258" t="s">
        <v>1213</v>
      </c>
      <c r="T875" s="273"/>
      <c r="U875" s="52"/>
    </row>
    <row r="876" customFormat="false" ht="15" hidden="false" customHeight="false" outlineLevel="0" collapsed="false">
      <c r="A876" s="516"/>
      <c r="B876" s="517"/>
      <c r="C876" s="517"/>
      <c r="D876" s="517"/>
      <c r="E876" s="518"/>
      <c r="F876" s="518"/>
      <c r="G876" s="9" t="n">
        <f aca="false">G875+E876-F876</f>
        <v>17289.84</v>
      </c>
      <c r="M876" s="520" t="n">
        <v>45191</v>
      </c>
      <c r="N876" s="521" t="s">
        <v>32</v>
      </c>
      <c r="O876" s="521" t="n">
        <v>230</v>
      </c>
      <c r="P876" s="522" t="s">
        <v>65</v>
      </c>
      <c r="Q876" s="522" t="s">
        <v>1214</v>
      </c>
      <c r="R876" s="258" t="s">
        <v>1215</v>
      </c>
      <c r="S876" s="258" t="s">
        <v>1215</v>
      </c>
      <c r="T876" s="273"/>
      <c r="U876" s="52"/>
    </row>
    <row r="877" customFormat="false" ht="15" hidden="false" customHeight="false" outlineLevel="0" collapsed="false">
      <c r="A877" s="516"/>
      <c r="B877" s="517"/>
      <c r="C877" s="517"/>
      <c r="D877" s="517"/>
      <c r="E877" s="518"/>
      <c r="F877" s="518"/>
      <c r="G877" s="9" t="n">
        <f aca="false">G876+E877-F877</f>
        <v>17289.84</v>
      </c>
      <c r="M877" s="520" t="n">
        <v>45194</v>
      </c>
      <c r="N877" s="521" t="s">
        <v>42</v>
      </c>
      <c r="O877" s="521" t="n">
        <v>1432</v>
      </c>
      <c r="P877" s="522" t="s">
        <v>112</v>
      </c>
      <c r="Q877" s="522" t="s">
        <v>65</v>
      </c>
      <c r="R877" s="258" t="s">
        <v>1216</v>
      </c>
      <c r="S877" s="258" t="s">
        <v>1216</v>
      </c>
      <c r="T877" s="273"/>
      <c r="U877" s="52"/>
    </row>
    <row r="878" customFormat="false" ht="15" hidden="false" customHeight="false" outlineLevel="0" collapsed="false">
      <c r="A878" s="516"/>
      <c r="B878" s="517"/>
      <c r="C878" s="517"/>
      <c r="D878" s="517"/>
      <c r="E878" s="518"/>
      <c r="F878" s="518"/>
      <c r="G878" s="9" t="n">
        <f aca="false">G877+E878-F878</f>
        <v>17289.84</v>
      </c>
      <c r="M878" s="520" t="n">
        <v>45194</v>
      </c>
      <c r="N878" s="521" t="s">
        <v>32</v>
      </c>
      <c r="O878" s="521" t="n">
        <v>226</v>
      </c>
      <c r="P878" s="522" t="s">
        <v>65</v>
      </c>
      <c r="Q878" s="522" t="s">
        <v>136</v>
      </c>
      <c r="R878" s="258" t="s">
        <v>1217</v>
      </c>
      <c r="S878" s="258" t="s">
        <v>1217</v>
      </c>
      <c r="T878" s="273"/>
      <c r="U878" s="52"/>
    </row>
    <row r="879" customFormat="false" ht="15" hidden="false" customHeight="false" outlineLevel="0" collapsed="false">
      <c r="A879" s="330"/>
      <c r="B879" s="263"/>
      <c r="C879" s="263"/>
      <c r="D879" s="263"/>
      <c r="E879" s="264"/>
      <c r="F879" s="264"/>
      <c r="G879" s="9" t="n">
        <f aca="false">G878+E879-F879</f>
        <v>17289.84</v>
      </c>
      <c r="M879" s="291" t="n">
        <v>45194</v>
      </c>
      <c r="N879" s="292" t="s">
        <v>25</v>
      </c>
      <c r="O879" s="292" t="n">
        <v>634</v>
      </c>
      <c r="P879" s="293" t="s">
        <v>1218</v>
      </c>
      <c r="Q879" s="293" t="s">
        <v>65</v>
      </c>
      <c r="R879" s="294" t="s">
        <v>1219</v>
      </c>
      <c r="S879" s="294" t="s">
        <v>1219</v>
      </c>
      <c r="T879" s="295"/>
    </row>
    <row r="880" customFormat="false" ht="15" hidden="false" customHeight="false" outlineLevel="0" collapsed="false">
      <c r="A880" s="516"/>
      <c r="B880" s="517"/>
      <c r="C880" s="517"/>
      <c r="D880" s="517"/>
      <c r="E880" s="518"/>
      <c r="F880" s="518"/>
      <c r="G880" s="9" t="n">
        <f aca="false">G879+E880-F880</f>
        <v>17289.84</v>
      </c>
      <c r="M880" s="291" t="n">
        <v>45194</v>
      </c>
      <c r="N880" s="292" t="s">
        <v>25</v>
      </c>
      <c r="O880" s="292" t="n">
        <v>499</v>
      </c>
      <c r="P880" s="293" t="s">
        <v>688</v>
      </c>
      <c r="Q880" s="293" t="s">
        <v>65</v>
      </c>
      <c r="R880" s="294" t="s">
        <v>1220</v>
      </c>
      <c r="S880" s="294" t="s">
        <v>1220</v>
      </c>
      <c r="T880" s="295"/>
    </row>
    <row r="881" customFormat="false" ht="15.75" hidden="false" customHeight="false" outlineLevel="0" collapsed="false">
      <c r="A881" s="508"/>
      <c r="B881" s="60"/>
      <c r="C881" s="60"/>
      <c r="D881" s="60"/>
      <c r="E881" s="60"/>
      <c r="F881" s="77"/>
      <c r="G881" s="9" t="n">
        <f aca="false">G880+E881-F881</f>
        <v>17289.84</v>
      </c>
      <c r="H881" s="82"/>
      <c r="M881" s="291" t="n">
        <v>45194</v>
      </c>
      <c r="N881" s="292" t="s">
        <v>42</v>
      </c>
      <c r="O881" s="292" t="n">
        <v>1431</v>
      </c>
      <c r="P881" s="293" t="s">
        <v>67</v>
      </c>
      <c r="Q881" s="293" t="s">
        <v>65</v>
      </c>
      <c r="R881" s="294" t="s">
        <v>1221</v>
      </c>
      <c r="S881" s="294" t="s">
        <v>1221</v>
      </c>
      <c r="T881" s="295"/>
    </row>
    <row r="882" customFormat="false" ht="15" hidden="false" customHeight="false" outlineLevel="0" collapsed="false">
      <c r="A882" s="516"/>
      <c r="B882" s="518"/>
      <c r="C882" s="518"/>
      <c r="D882" s="518"/>
      <c r="E882" s="518"/>
      <c r="F882" s="518"/>
      <c r="G882" s="9" t="n">
        <f aca="false">G881+E882-F882</f>
        <v>17289.84</v>
      </c>
      <c r="M882" s="291" t="n">
        <v>45194</v>
      </c>
      <c r="N882" s="292" t="s">
        <v>42</v>
      </c>
      <c r="O882" s="292" t="n">
        <v>1436</v>
      </c>
      <c r="P882" s="293" t="s">
        <v>1222</v>
      </c>
      <c r="Q882" s="293" t="s">
        <v>65</v>
      </c>
      <c r="R882" s="294" t="s">
        <v>1223</v>
      </c>
      <c r="S882" s="294" t="s">
        <v>1223</v>
      </c>
      <c r="T882" s="295"/>
    </row>
    <row r="883" customFormat="false" ht="15" hidden="false" customHeight="false" outlineLevel="0" collapsed="false">
      <c r="A883" s="330"/>
      <c r="B883" s="264"/>
      <c r="C883" s="523"/>
      <c r="D883" s="264"/>
      <c r="E883" s="264"/>
      <c r="F883" s="264"/>
      <c r="G883" s="9" t="n">
        <f aca="false">G882+E883-F883</f>
        <v>17289.84</v>
      </c>
      <c r="M883" s="291" t="n">
        <v>45194</v>
      </c>
      <c r="N883" s="292" t="s">
        <v>32</v>
      </c>
      <c r="O883" s="292" t="n">
        <v>226</v>
      </c>
      <c r="P883" s="293" t="s">
        <v>65</v>
      </c>
      <c r="Q883" s="293" t="s">
        <v>349</v>
      </c>
      <c r="R883" s="294" t="s">
        <v>1224</v>
      </c>
      <c r="S883" s="294" t="s">
        <v>1224</v>
      </c>
      <c r="T883" s="295"/>
    </row>
    <row r="884" customFormat="false" ht="15" hidden="false" customHeight="false" outlineLevel="0" collapsed="false">
      <c r="A884" s="330"/>
      <c r="B884" s="264"/>
      <c r="C884" s="264"/>
      <c r="D884" s="264"/>
      <c r="E884" s="264"/>
      <c r="F884" s="264"/>
      <c r="G884" s="9" t="n">
        <f aca="false">G883+E884-F884</f>
        <v>17289.84</v>
      </c>
      <c r="M884" s="291" t="n">
        <v>45194</v>
      </c>
      <c r="N884" s="292" t="s">
        <v>42</v>
      </c>
      <c r="O884" s="292" t="n">
        <v>1412</v>
      </c>
      <c r="P884" s="293" t="s">
        <v>64</v>
      </c>
      <c r="Q884" s="293" t="s">
        <v>65</v>
      </c>
      <c r="R884" s="294" t="s">
        <v>1225</v>
      </c>
      <c r="S884" s="294" t="s">
        <v>1225</v>
      </c>
      <c r="T884" s="295"/>
    </row>
    <row r="885" customFormat="false" ht="15" hidden="false" customHeight="false" outlineLevel="0" collapsed="false">
      <c r="A885" s="330"/>
      <c r="B885" s="264"/>
      <c r="C885" s="264"/>
      <c r="D885" s="264"/>
      <c r="E885" s="264"/>
      <c r="F885" s="264"/>
      <c r="G885" s="9" t="n">
        <f aca="false">G884+E885-F885</f>
        <v>17289.84</v>
      </c>
      <c r="M885" s="291" t="n">
        <v>45194</v>
      </c>
      <c r="N885" s="292" t="s">
        <v>42</v>
      </c>
      <c r="O885" s="292" t="n">
        <v>1435</v>
      </c>
      <c r="P885" s="293" t="s">
        <v>250</v>
      </c>
      <c r="Q885" s="293" t="s">
        <v>65</v>
      </c>
      <c r="R885" s="294" t="s">
        <v>1226</v>
      </c>
      <c r="S885" s="294" t="s">
        <v>1226</v>
      </c>
      <c r="T885" s="295"/>
    </row>
    <row r="886" customFormat="false" ht="15" hidden="false" customHeight="false" outlineLevel="0" collapsed="false">
      <c r="A886" s="330"/>
      <c r="B886" s="264"/>
      <c r="C886" s="264"/>
      <c r="D886" s="264"/>
      <c r="E886" s="264"/>
      <c r="F886" s="264"/>
      <c r="G886" s="9" t="n">
        <f aca="false">G885+E886-F886</f>
        <v>17289.84</v>
      </c>
      <c r="M886" s="291" t="n">
        <v>45194</v>
      </c>
      <c r="N886" s="292" t="s">
        <v>32</v>
      </c>
      <c r="O886" s="292" t="n">
        <v>226</v>
      </c>
      <c r="P886" s="293" t="s">
        <v>65</v>
      </c>
      <c r="Q886" s="293" t="s">
        <v>1227</v>
      </c>
      <c r="R886" s="294" t="s">
        <v>1228</v>
      </c>
      <c r="S886" s="294" t="s">
        <v>1228</v>
      </c>
      <c r="T886" s="295"/>
    </row>
    <row r="887" customFormat="false" ht="15" hidden="false" customHeight="false" outlineLevel="0" collapsed="false">
      <c r="A887" s="330"/>
      <c r="B887" s="264"/>
      <c r="C887" s="264"/>
      <c r="D887" s="264"/>
      <c r="E887" s="264"/>
      <c r="F887" s="264"/>
      <c r="G887" s="9" t="n">
        <f aca="false">G886+E887-F887</f>
        <v>17289.84</v>
      </c>
      <c r="M887" s="291" t="n">
        <v>45195</v>
      </c>
      <c r="N887" s="292" t="s">
        <v>81</v>
      </c>
      <c r="O887" s="292" t="n">
        <v>1407</v>
      </c>
      <c r="P887" s="293" t="s">
        <v>1115</v>
      </c>
      <c r="Q887" s="293" t="s">
        <v>65</v>
      </c>
      <c r="R887" s="294" t="s">
        <v>1229</v>
      </c>
      <c r="S887" s="294" t="s">
        <v>1229</v>
      </c>
      <c r="T887" s="295"/>
    </row>
    <row r="888" customFormat="false" ht="15" hidden="false" customHeight="false" outlineLevel="0" collapsed="false">
      <c r="A888" s="330"/>
      <c r="B888" s="264"/>
      <c r="C888" s="264"/>
      <c r="D888" s="263"/>
      <c r="E888" s="264"/>
      <c r="F888" s="264"/>
      <c r="G888" s="9" t="n">
        <f aca="false">G887+E888-F888</f>
        <v>17289.84</v>
      </c>
      <c r="M888" s="524" t="n">
        <v>45195</v>
      </c>
      <c r="N888" s="525" t="s">
        <v>32</v>
      </c>
      <c r="O888" s="525" t="n">
        <v>226</v>
      </c>
      <c r="P888" s="526" t="s">
        <v>65</v>
      </c>
      <c r="Q888" s="526" t="s">
        <v>1230</v>
      </c>
      <c r="R888" s="294" t="s">
        <v>1231</v>
      </c>
      <c r="S888" s="294" t="s">
        <v>1231</v>
      </c>
      <c r="T888" s="295"/>
    </row>
    <row r="889" customFormat="false" ht="15" hidden="false" customHeight="false" outlineLevel="0" collapsed="false">
      <c r="A889" s="508"/>
      <c r="B889" s="60"/>
      <c r="C889" s="60"/>
      <c r="D889" s="60"/>
      <c r="E889" s="77"/>
      <c r="F889" s="77"/>
      <c r="G889" s="9" t="n">
        <f aca="false">G888+E889-F889</f>
        <v>17289.84</v>
      </c>
      <c r="M889" s="524" t="n">
        <v>45195</v>
      </c>
      <c r="N889" s="525" t="s">
        <v>42</v>
      </c>
      <c r="O889" s="525" t="n">
        <v>1404</v>
      </c>
      <c r="P889" s="526" t="s">
        <v>1232</v>
      </c>
      <c r="Q889" s="526" t="s">
        <v>65</v>
      </c>
      <c r="R889" s="294" t="s">
        <v>1233</v>
      </c>
      <c r="S889" s="294" t="s">
        <v>1233</v>
      </c>
      <c r="T889" s="295"/>
    </row>
    <row r="890" customFormat="false" ht="15" hidden="false" customHeight="false" outlineLevel="0" collapsed="false">
      <c r="A890" s="508"/>
      <c r="B890" s="60"/>
      <c r="C890" s="60"/>
      <c r="D890" s="60"/>
      <c r="E890" s="77"/>
      <c r="F890" s="77"/>
      <c r="G890" s="9" t="n">
        <f aca="false">G889+E890-F890</f>
        <v>17289.84</v>
      </c>
      <c r="M890" s="524" t="n">
        <v>45196</v>
      </c>
      <c r="N890" s="525" t="s">
        <v>42</v>
      </c>
      <c r="O890" s="525" t="n">
        <v>1438</v>
      </c>
      <c r="P890" s="526" t="s">
        <v>67</v>
      </c>
      <c r="Q890" s="526" t="s">
        <v>65</v>
      </c>
      <c r="R890" s="294" t="s">
        <v>1234</v>
      </c>
      <c r="S890" s="294" t="s">
        <v>1234</v>
      </c>
      <c r="T890" s="295"/>
    </row>
    <row r="891" customFormat="false" ht="15" hidden="false" customHeight="false" outlineLevel="0" collapsed="false">
      <c r="A891" s="508"/>
      <c r="B891" s="60"/>
      <c r="C891" s="60"/>
      <c r="D891" s="60"/>
      <c r="E891" s="77"/>
      <c r="F891" s="77"/>
      <c r="G891" s="9" t="n">
        <f aca="false">G890+E891-F891</f>
        <v>17289.84</v>
      </c>
      <c r="M891" s="524" t="n">
        <v>45196</v>
      </c>
      <c r="N891" s="525" t="s">
        <v>42</v>
      </c>
      <c r="O891" s="525" t="n">
        <v>1439</v>
      </c>
      <c r="P891" s="526" t="s">
        <v>67</v>
      </c>
      <c r="Q891" s="526" t="s">
        <v>65</v>
      </c>
      <c r="R891" s="294" t="s">
        <v>1235</v>
      </c>
      <c r="S891" s="294" t="s">
        <v>1235</v>
      </c>
      <c r="T891" s="295"/>
    </row>
    <row r="892" customFormat="false" ht="15" hidden="false" customHeight="false" outlineLevel="0" collapsed="false">
      <c r="A892" s="508"/>
      <c r="B892" s="60"/>
      <c r="C892" s="60"/>
      <c r="D892" s="60"/>
      <c r="E892" s="77"/>
      <c r="F892" s="77"/>
      <c r="G892" s="9" t="n">
        <f aca="false">G891+E892-F892</f>
        <v>17289.84</v>
      </c>
      <c r="M892" s="524" t="n">
        <v>45196</v>
      </c>
      <c r="N892" s="525" t="s">
        <v>42</v>
      </c>
      <c r="O892" s="525" t="n">
        <v>1440</v>
      </c>
      <c r="P892" s="526" t="s">
        <v>1236</v>
      </c>
      <c r="Q892" s="526" t="s">
        <v>65</v>
      </c>
      <c r="R892" s="294" t="s">
        <v>1237</v>
      </c>
      <c r="S892" s="294" t="s">
        <v>1237</v>
      </c>
      <c r="T892" s="295"/>
    </row>
    <row r="893" customFormat="false" ht="15" hidden="false" customHeight="false" outlineLevel="0" collapsed="false">
      <c r="A893" s="480"/>
      <c r="B893" s="300"/>
      <c r="C893" s="300"/>
      <c r="D893" s="300"/>
      <c r="E893" s="301"/>
      <c r="F893" s="301"/>
      <c r="G893" s="9" t="n">
        <f aca="false">G892+E893-F893</f>
        <v>17289.84</v>
      </c>
      <c r="M893" s="524" t="n">
        <v>45198</v>
      </c>
      <c r="N893" s="525" t="s">
        <v>81</v>
      </c>
      <c r="O893" s="525" t="n">
        <v>1434</v>
      </c>
      <c r="P893" s="526" t="s">
        <v>1063</v>
      </c>
      <c r="Q893" s="526" t="s">
        <v>65</v>
      </c>
      <c r="R893" s="294" t="s">
        <v>1238</v>
      </c>
      <c r="S893" s="294" t="s">
        <v>1238</v>
      </c>
      <c r="T893" s="295"/>
    </row>
    <row r="894" customFormat="false" ht="15" hidden="false" customHeight="false" outlineLevel="0" collapsed="false">
      <c r="A894" s="480"/>
      <c r="B894" s="300"/>
      <c r="C894" s="300"/>
      <c r="D894" s="300"/>
      <c r="E894" s="301"/>
      <c r="F894" s="301"/>
      <c r="G894" s="9" t="n">
        <f aca="false">G893+E894-F894</f>
        <v>17289.84</v>
      </c>
      <c r="M894" s="524" t="n">
        <v>45198</v>
      </c>
      <c r="N894" s="525" t="s">
        <v>32</v>
      </c>
      <c r="O894" s="525" t="n">
        <v>226</v>
      </c>
      <c r="P894" s="526" t="s">
        <v>65</v>
      </c>
      <c r="Q894" s="526" t="s">
        <v>131</v>
      </c>
      <c r="R894" s="294" t="s">
        <v>1239</v>
      </c>
      <c r="S894" s="294" t="s">
        <v>1239</v>
      </c>
      <c r="T894" s="295"/>
    </row>
    <row r="895" customFormat="false" ht="15" hidden="false" customHeight="false" outlineLevel="0" collapsed="false">
      <c r="A895" s="480"/>
      <c r="B895" s="300"/>
      <c r="C895" s="300"/>
      <c r="D895" s="300"/>
      <c r="E895" s="301"/>
      <c r="F895" s="301"/>
      <c r="G895" s="9" t="n">
        <f aca="false">G894+E895-F895</f>
        <v>17289.84</v>
      </c>
      <c r="M895" s="524" t="n">
        <v>45198</v>
      </c>
      <c r="N895" s="525" t="s">
        <v>42</v>
      </c>
      <c r="O895" s="525" t="n">
        <v>1444</v>
      </c>
      <c r="P895" s="526" t="s">
        <v>112</v>
      </c>
      <c r="Q895" s="526" t="s">
        <v>65</v>
      </c>
      <c r="R895" s="294" t="s">
        <v>1240</v>
      </c>
      <c r="S895" s="294" t="s">
        <v>1240</v>
      </c>
      <c r="T895" s="295"/>
    </row>
    <row r="896" customFormat="false" ht="15" hidden="false" customHeight="false" outlineLevel="0" collapsed="false">
      <c r="A896" s="78"/>
      <c r="B896" s="60"/>
      <c r="C896" s="60"/>
      <c r="D896" s="60"/>
      <c r="E896" s="77"/>
      <c r="F896" s="77"/>
      <c r="G896" s="9" t="n">
        <f aca="false">G895+E896-F896</f>
        <v>17289.84</v>
      </c>
      <c r="M896" s="510" t="n">
        <v>45198</v>
      </c>
      <c r="N896" s="511" t="s">
        <v>42</v>
      </c>
      <c r="O896" s="511" t="n">
        <v>1445</v>
      </c>
      <c r="P896" s="512" t="s">
        <v>179</v>
      </c>
      <c r="Q896" s="512" t="s">
        <v>65</v>
      </c>
      <c r="R896" s="294" t="s">
        <v>1241</v>
      </c>
      <c r="S896" s="294" t="s">
        <v>1241</v>
      </c>
      <c r="T896" s="135"/>
    </row>
    <row r="897" customFormat="false" ht="15" hidden="false" customHeight="false" outlineLevel="0" collapsed="false">
      <c r="A897" s="332"/>
      <c r="B897" s="173"/>
      <c r="C897" s="173"/>
      <c r="D897" s="173"/>
      <c r="E897" s="194"/>
      <c r="F897" s="194"/>
      <c r="G897" s="9" t="n">
        <f aca="false">G896+E897-F897</f>
        <v>17289.84</v>
      </c>
      <c r="M897" s="524" t="n">
        <v>45198</v>
      </c>
      <c r="N897" s="525" t="s">
        <v>42</v>
      </c>
      <c r="O897" s="525" t="n">
        <v>1446</v>
      </c>
      <c r="P897" s="526" t="s">
        <v>67</v>
      </c>
      <c r="Q897" s="526" t="s">
        <v>65</v>
      </c>
      <c r="R897" s="294" t="s">
        <v>1242</v>
      </c>
      <c r="S897" s="294" t="s">
        <v>1242</v>
      </c>
      <c r="T897" s="527"/>
    </row>
    <row r="898" customFormat="false" ht="15" hidden="false" customHeight="false" outlineLevel="0" collapsed="false">
      <c r="A898" s="78"/>
      <c r="B898" s="60"/>
      <c r="C898" s="60"/>
      <c r="D898" s="60"/>
      <c r="E898" s="77"/>
      <c r="F898" s="77"/>
      <c r="G898" s="9" t="n">
        <f aca="false">G897+E898-F898</f>
        <v>17289.84</v>
      </c>
      <c r="M898" s="527"/>
      <c r="N898" s="527"/>
      <c r="O898" s="527"/>
      <c r="P898" s="527"/>
      <c r="Q898" s="527"/>
      <c r="R898" s="527"/>
      <c r="S898" s="527"/>
      <c r="T898" s="54"/>
    </row>
    <row r="899" customFormat="false" ht="15" hidden="false" customHeight="false" outlineLevel="0" collapsed="false">
      <c r="A899" s="299"/>
      <c r="B899" s="300"/>
      <c r="C899" s="300"/>
      <c r="D899" s="300"/>
      <c r="E899" s="301"/>
      <c r="F899" s="301"/>
      <c r="G899" s="9" t="n">
        <f aca="false">G898+E899-F899</f>
        <v>17289.84</v>
      </c>
      <c r="M899" s="54"/>
      <c r="N899" s="54"/>
      <c r="O899" s="54"/>
      <c r="P899" s="54"/>
      <c r="Q899" s="54"/>
      <c r="R899" s="54"/>
      <c r="S899" s="54"/>
      <c r="T899" s="54"/>
    </row>
    <row r="900" customFormat="false" ht="15" hidden="false" customHeight="false" outlineLevel="0" collapsed="false">
      <c r="A900" s="299"/>
      <c r="B900" s="300"/>
      <c r="C900" s="300"/>
      <c r="D900" s="300"/>
      <c r="E900" s="301"/>
      <c r="F900" s="301"/>
      <c r="G900" s="9" t="n">
        <f aca="false">G899+E900-F900</f>
        <v>17289.84</v>
      </c>
      <c r="M900" s="54"/>
      <c r="N900" s="54"/>
      <c r="O900" s="54"/>
      <c r="P900" s="54"/>
      <c r="Q900" s="54"/>
      <c r="R900" s="54"/>
      <c r="S900" s="54"/>
      <c r="T900" s="54"/>
    </row>
    <row r="901" customFormat="false" ht="15" hidden="false" customHeight="false" outlineLevel="0" collapsed="false">
      <c r="A901" s="78"/>
      <c r="B901" s="60"/>
      <c r="C901" s="60"/>
      <c r="D901" s="60"/>
      <c r="E901" s="77"/>
      <c r="F901" s="77"/>
      <c r="G901" s="9" t="n">
        <f aca="false">G900+E901-F901</f>
        <v>17289.84</v>
      </c>
      <c r="M901" s="54"/>
      <c r="N901" s="54"/>
      <c r="O901" s="54"/>
      <c r="P901" s="54"/>
      <c r="Q901" s="54"/>
      <c r="R901" s="54"/>
      <c r="S901" s="54"/>
      <c r="T901" s="54"/>
    </row>
    <row r="902" customFormat="false" ht="15" hidden="false" customHeight="false" outlineLevel="0" collapsed="false">
      <c r="A902" s="56"/>
      <c r="B902" s="56"/>
      <c r="C902" s="56"/>
      <c r="D902" s="56"/>
      <c r="E902" s="456"/>
      <c r="F902" s="456"/>
      <c r="G902" s="9" t="n">
        <f aca="false">G901+E902-F902</f>
        <v>17289.84</v>
      </c>
      <c r="M902" s="54"/>
      <c r="N902" s="54"/>
      <c r="O902" s="54"/>
      <c r="P902" s="54"/>
      <c r="Q902" s="54"/>
      <c r="R902" s="54"/>
      <c r="S902" s="54"/>
      <c r="T902" s="54"/>
    </row>
    <row r="903" customFormat="false" ht="15" hidden="false" customHeight="false" outlineLevel="0" collapsed="false">
      <c r="A903" s="56"/>
      <c r="B903" s="56"/>
      <c r="C903" s="56"/>
      <c r="D903" s="56"/>
      <c r="E903" s="456"/>
      <c r="F903" s="456"/>
      <c r="G903" s="9" t="n">
        <f aca="false">G902+E903-F903</f>
        <v>17289.84</v>
      </c>
      <c r="M903" s="54"/>
      <c r="N903" s="54"/>
      <c r="O903" s="54"/>
      <c r="P903" s="54"/>
      <c r="Q903" s="54"/>
      <c r="R903" s="54"/>
      <c r="S903" s="54"/>
      <c r="T903" s="54"/>
    </row>
    <row r="904" customFormat="false" ht="15" hidden="false" customHeight="false" outlineLevel="0" collapsed="false">
      <c r="A904" s="56"/>
      <c r="B904" s="56"/>
      <c r="C904" s="56"/>
      <c r="D904" s="56"/>
      <c r="E904" s="56"/>
      <c r="F904" s="56"/>
      <c r="G904" s="9" t="n">
        <f aca="false">G903+E904-F904</f>
        <v>17289.84</v>
      </c>
      <c r="M904" s="54"/>
      <c r="N904" s="54"/>
      <c r="O904" s="54"/>
      <c r="P904" s="54"/>
      <c r="Q904" s="54"/>
      <c r="R904" s="54"/>
      <c r="S904" s="54"/>
      <c r="T904" s="54"/>
    </row>
    <row r="905" customFormat="false" ht="15" hidden="false" customHeight="false" outlineLevel="0" collapsed="false">
      <c r="A905" s="56"/>
      <c r="B905" s="56"/>
      <c r="C905" s="56"/>
      <c r="D905" s="56"/>
      <c r="E905" s="56"/>
      <c r="F905" s="56"/>
      <c r="G905" s="9" t="n">
        <f aca="false">G904+E905-F905</f>
        <v>17289.84</v>
      </c>
      <c r="M905" s="54"/>
      <c r="N905" s="54"/>
      <c r="O905" s="54"/>
      <c r="P905" s="54"/>
      <c r="Q905" s="54"/>
      <c r="R905" s="54"/>
      <c r="S905" s="54"/>
      <c r="T905" s="54"/>
    </row>
    <row r="906" customFormat="false" ht="15" hidden="false" customHeight="false" outlineLevel="0" collapsed="false">
      <c r="A906" s="56"/>
      <c r="B906" s="56"/>
      <c r="C906" s="56"/>
      <c r="D906" s="56"/>
      <c r="E906" s="56"/>
      <c r="F906" s="56"/>
      <c r="G906" s="9" t="n">
        <f aca="false">G905+E906-F906</f>
        <v>17289.84</v>
      </c>
      <c r="M906" s="54"/>
      <c r="N906" s="54"/>
      <c r="O906" s="54"/>
      <c r="P906" s="54"/>
      <c r="Q906" s="54"/>
      <c r="R906" s="54"/>
      <c r="S906" s="54"/>
      <c r="T906" s="54"/>
    </row>
    <row r="907" customFormat="false" ht="15" hidden="false" customHeight="false" outlineLevel="0" collapsed="false">
      <c r="G907" s="9" t="n">
        <f aca="false">G906+E907-F907</f>
        <v>17289.84</v>
      </c>
      <c r="M907" s="54"/>
      <c r="N907" s="54"/>
      <c r="O907" s="54"/>
      <c r="P907" s="54"/>
      <c r="Q907" s="54"/>
      <c r="R907" s="54"/>
      <c r="S907" s="54"/>
      <c r="T907" s="54"/>
    </row>
    <row r="914" customFormat="false" ht="15" hidden="false" customHeight="false" outlineLevel="0" collapsed="false">
      <c r="D914" s="1" t="s">
        <v>0</v>
      </c>
      <c r="E914" s="1"/>
      <c r="F914" s="1"/>
      <c r="O914" s="1" t="s">
        <v>1</v>
      </c>
      <c r="P914" s="1"/>
      <c r="Q914" s="2" t="s">
        <v>0</v>
      </c>
    </row>
    <row r="915" customFormat="false" ht="15" hidden="false" customHeight="false" outlineLevel="0" collapsed="false">
      <c r="A915" s="2" t="s">
        <v>2</v>
      </c>
      <c r="B915" s="0" t="s">
        <v>3</v>
      </c>
      <c r="N915" s="2" t="s">
        <v>2</v>
      </c>
      <c r="O915" s="0" t="s">
        <v>3</v>
      </c>
    </row>
    <row r="916" customFormat="false" ht="15" hidden="false" customHeight="false" outlineLevel="0" collapsed="false">
      <c r="A916" s="2" t="s">
        <v>4</v>
      </c>
      <c r="B916" s="3" t="n">
        <v>45200</v>
      </c>
      <c r="C916" s="3"/>
      <c r="F916" s="0" t="n">
        <f aca="false">13751.6+10506.45-1449.59+2531.86</f>
        <v>25340.32</v>
      </c>
      <c r="N916" s="2" t="s">
        <v>4</v>
      </c>
      <c r="O916" s="3" t="n">
        <f aca="false">B916</f>
        <v>45200</v>
      </c>
    </row>
    <row r="917" customFormat="false" ht="15" hidden="false" customHeight="false" outlineLevel="0" collapsed="false">
      <c r="A917" s="2" t="s">
        <v>5</v>
      </c>
      <c r="B917" s="3" t="n">
        <v>45230</v>
      </c>
      <c r="C917" s="3"/>
      <c r="N917" s="2" t="s">
        <v>5</v>
      </c>
      <c r="O917" s="3" t="n">
        <f aca="false">B917</f>
        <v>45230</v>
      </c>
      <c r="R917" s="0" t="s">
        <v>6</v>
      </c>
    </row>
    <row r="918" customFormat="false" ht="15" hidden="false" customHeight="fals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</row>
    <row r="919" customFormat="false" ht="15" hidden="false" customHeight="false" outlineLevel="0" collapsed="false">
      <c r="A919" s="5" t="s">
        <v>7</v>
      </c>
      <c r="B919" s="5" t="s">
        <v>8</v>
      </c>
      <c r="C919" s="5"/>
      <c r="D919" s="5" t="s">
        <v>9</v>
      </c>
      <c r="E919" s="5" t="s">
        <v>10</v>
      </c>
      <c r="F919" s="5" t="s">
        <v>11</v>
      </c>
      <c r="G919" s="5" t="s">
        <v>12</v>
      </c>
      <c r="H919" s="4"/>
      <c r="I919" s="4"/>
      <c r="J919" s="4"/>
      <c r="K919" s="4"/>
      <c r="L919" s="4"/>
      <c r="M919" s="6" t="s">
        <v>13</v>
      </c>
      <c r="N919" s="6" t="s">
        <v>14</v>
      </c>
      <c r="O919" s="6" t="s">
        <v>15</v>
      </c>
      <c r="P919" s="6" t="s">
        <v>16</v>
      </c>
      <c r="Q919" s="6" t="s">
        <v>17</v>
      </c>
      <c r="R919" s="6" t="s">
        <v>18</v>
      </c>
      <c r="S919" s="6" t="s">
        <v>19</v>
      </c>
    </row>
    <row r="920" customFormat="false" ht="22.5" hidden="false" customHeight="false" outlineLevel="0" collapsed="false">
      <c r="A920" s="414"/>
      <c r="B920" s="8"/>
      <c r="C920" s="8"/>
      <c r="D920" s="8"/>
      <c r="E920" s="9"/>
      <c r="F920" s="9"/>
      <c r="G920" s="212" t="n">
        <v>16146.11</v>
      </c>
      <c r="H920" s="4"/>
      <c r="I920" s="4"/>
      <c r="J920" s="4"/>
      <c r="K920" s="4"/>
      <c r="L920" s="4"/>
      <c r="M920" s="58"/>
      <c r="N920" s="58"/>
      <c r="O920" s="58" t="s">
        <v>21</v>
      </c>
      <c r="P920" s="58"/>
      <c r="Q920" s="58"/>
      <c r="R920" s="110"/>
      <c r="S920" s="58"/>
      <c r="T920" s="14"/>
      <c r="U920" s="52"/>
    </row>
    <row r="921" customFormat="false" ht="15" hidden="false" customHeight="false" outlineLevel="0" collapsed="false">
      <c r="A921" s="471"/>
      <c r="B921" s="424"/>
      <c r="C921" s="424"/>
      <c r="D921" s="424"/>
      <c r="E921" s="425"/>
      <c r="F921" s="425"/>
      <c r="G921" s="9" t="n">
        <f aca="false">G920+E921-F921</f>
        <v>16146.11</v>
      </c>
      <c r="H921" s="62"/>
      <c r="I921" s="63" t="n">
        <f aca="false">FALSE()</f>
        <v>0</v>
      </c>
      <c r="J921" s="62"/>
      <c r="K921" s="62"/>
      <c r="L921" s="62"/>
      <c r="M921" s="473" t="n">
        <v>45201</v>
      </c>
      <c r="N921" s="474" t="s">
        <v>42</v>
      </c>
      <c r="O921" s="474" t="n">
        <v>1450</v>
      </c>
      <c r="P921" s="475" t="s">
        <v>1243</v>
      </c>
      <c r="Q921" s="475" t="s">
        <v>65</v>
      </c>
      <c r="R921" s="475" t="s">
        <v>1244</v>
      </c>
      <c r="S921" s="258" t="s">
        <v>1244</v>
      </c>
      <c r="T921" s="273"/>
      <c r="U921" s="52"/>
    </row>
    <row r="922" customFormat="false" ht="15" hidden="false" customHeight="false" outlineLevel="0" collapsed="false">
      <c r="A922" s="528"/>
      <c r="B922" s="529"/>
      <c r="C922" s="529"/>
      <c r="D922" s="529"/>
      <c r="E922" s="530"/>
      <c r="F922" s="530"/>
      <c r="G922" s="9" t="n">
        <f aca="false">G921+E922-F922</f>
        <v>16146.11</v>
      </c>
      <c r="H922" s="62"/>
      <c r="I922" s="63" t="n">
        <f aca="false">FALSE()</f>
        <v>0</v>
      </c>
      <c r="J922" s="62"/>
      <c r="K922" s="62"/>
      <c r="L922" s="62"/>
      <c r="M922" s="473" t="n">
        <v>45201</v>
      </c>
      <c r="N922" s="474" t="s">
        <v>42</v>
      </c>
      <c r="O922" s="474" t="n">
        <v>1451</v>
      </c>
      <c r="P922" s="475" t="s">
        <v>1245</v>
      </c>
      <c r="Q922" s="475" t="s">
        <v>65</v>
      </c>
      <c r="R922" s="475" t="s">
        <v>1246</v>
      </c>
      <c r="S922" s="258" t="s">
        <v>1246</v>
      </c>
      <c r="T922" s="273"/>
      <c r="U922" s="52"/>
    </row>
    <row r="923" customFormat="false" ht="15" hidden="false" customHeight="false" outlineLevel="0" collapsed="false">
      <c r="A923" s="531"/>
      <c r="B923" s="464"/>
      <c r="C923" s="464"/>
      <c r="D923" s="464"/>
      <c r="E923" s="532"/>
      <c r="F923" s="532"/>
      <c r="G923" s="9" t="n">
        <f aca="false">G922+E923-F923</f>
        <v>16146.11</v>
      </c>
      <c r="H923" s="62"/>
      <c r="I923" s="63" t="n">
        <f aca="false">FALSE()</f>
        <v>0</v>
      </c>
      <c r="J923" s="62"/>
      <c r="K923" s="62"/>
      <c r="L923" s="62"/>
      <c r="M923" s="487" t="n">
        <v>45201</v>
      </c>
      <c r="N923" s="488" t="s">
        <v>42</v>
      </c>
      <c r="O923" s="488" t="n">
        <v>1441</v>
      </c>
      <c r="P923" s="489" t="s">
        <v>1247</v>
      </c>
      <c r="Q923" s="489" t="s">
        <v>65</v>
      </c>
      <c r="R923" s="489" t="s">
        <v>1248</v>
      </c>
      <c r="S923" s="258" t="s">
        <v>1248</v>
      </c>
      <c r="T923" s="273"/>
      <c r="U923" s="52"/>
    </row>
    <row r="924" customFormat="false" ht="15" hidden="false" customHeight="false" outlineLevel="0" collapsed="false">
      <c r="A924" s="533"/>
      <c r="B924" s="534"/>
      <c r="C924" s="534"/>
      <c r="D924" s="534"/>
      <c r="E924" s="535"/>
      <c r="F924" s="535"/>
      <c r="G924" s="9" t="n">
        <f aca="false">G923+E924-F924</f>
        <v>16146.11</v>
      </c>
      <c r="H924" s="62"/>
      <c r="I924" s="63" t="n">
        <f aca="false">FALSE()</f>
        <v>0</v>
      </c>
      <c r="J924" s="62"/>
      <c r="K924" s="62"/>
      <c r="L924" s="62"/>
      <c r="M924" s="460" t="n">
        <v>45201</v>
      </c>
      <c r="N924" s="461" t="s">
        <v>42</v>
      </c>
      <c r="O924" s="461" t="n">
        <v>1452</v>
      </c>
      <c r="P924" s="462" t="s">
        <v>131</v>
      </c>
      <c r="Q924" s="462" t="s">
        <v>65</v>
      </c>
      <c r="R924" s="462" t="s">
        <v>1249</v>
      </c>
      <c r="S924" s="258" t="s">
        <v>1249</v>
      </c>
      <c r="T924" s="273"/>
      <c r="U924" s="52"/>
    </row>
    <row r="925" customFormat="false" ht="15" hidden="false" customHeight="false" outlineLevel="0" collapsed="false">
      <c r="A925" s="533"/>
      <c r="B925" s="534"/>
      <c r="C925" s="534"/>
      <c r="D925" s="534"/>
      <c r="E925" s="535"/>
      <c r="F925" s="535"/>
      <c r="G925" s="9" t="n">
        <f aca="false">G924+E925-F925</f>
        <v>16146.11</v>
      </c>
      <c r="H925" s="62"/>
      <c r="I925" s="63" t="n">
        <f aca="false">FALSE()</f>
        <v>0</v>
      </c>
      <c r="J925" s="62"/>
      <c r="K925" s="62"/>
      <c r="L925" s="62"/>
      <c r="M925" s="460" t="n">
        <v>45201</v>
      </c>
      <c r="N925" s="461" t="s">
        <v>25</v>
      </c>
      <c r="O925" s="461" t="n">
        <v>634</v>
      </c>
      <c r="P925" s="462" t="s">
        <v>1250</v>
      </c>
      <c r="Q925" s="462" t="s">
        <v>65</v>
      </c>
      <c r="R925" s="462" t="s">
        <v>1251</v>
      </c>
      <c r="S925" s="258" t="s">
        <v>1251</v>
      </c>
      <c r="T925" s="273"/>
      <c r="U925" s="52"/>
    </row>
    <row r="926" customFormat="false" ht="15" hidden="false" customHeight="false" outlineLevel="0" collapsed="false">
      <c r="A926" s="533"/>
      <c r="B926" s="534"/>
      <c r="C926" s="534"/>
      <c r="D926" s="534"/>
      <c r="E926" s="535"/>
      <c r="F926" s="535"/>
      <c r="G926" s="9" t="n">
        <f aca="false">G925+E926-F926</f>
        <v>16146.11</v>
      </c>
      <c r="H926" s="62"/>
      <c r="I926" s="63" t="n">
        <f aca="false">FALSE()</f>
        <v>0</v>
      </c>
      <c r="J926" s="62"/>
      <c r="K926" s="62"/>
      <c r="L926" s="62"/>
      <c r="M926" s="460" t="n">
        <v>45201</v>
      </c>
      <c r="N926" s="461" t="s">
        <v>25</v>
      </c>
      <c r="O926" s="461" t="n">
        <v>499</v>
      </c>
      <c r="P926" s="462" t="s">
        <v>812</v>
      </c>
      <c r="Q926" s="462" t="s">
        <v>65</v>
      </c>
      <c r="R926" s="462" t="s">
        <v>1252</v>
      </c>
      <c r="S926" s="258" t="s">
        <v>1252</v>
      </c>
      <c r="T926" s="273"/>
      <c r="U926" s="52"/>
    </row>
    <row r="927" customFormat="false" ht="15" hidden="false" customHeight="false" outlineLevel="0" collapsed="false">
      <c r="A927" s="536"/>
      <c r="B927" s="430"/>
      <c r="C927" s="430"/>
      <c r="D927" s="430"/>
      <c r="E927" s="537"/>
      <c r="F927" s="537"/>
      <c r="G927" s="9" t="n">
        <f aca="false">G926+E927-F927</f>
        <v>16146.11</v>
      </c>
      <c r="H927" s="62"/>
      <c r="I927" s="63" t="n">
        <f aca="false">FALSE()</f>
        <v>0</v>
      </c>
      <c r="J927" s="62"/>
      <c r="K927" s="62"/>
      <c r="L927" s="62"/>
      <c r="M927" s="487" t="n">
        <v>45201</v>
      </c>
      <c r="N927" s="488" t="s">
        <v>42</v>
      </c>
      <c r="O927" s="488" t="n">
        <v>1448</v>
      </c>
      <c r="P927" s="489" t="s">
        <v>1253</v>
      </c>
      <c r="Q927" s="489" t="s">
        <v>65</v>
      </c>
      <c r="R927" s="489" t="s">
        <v>1254</v>
      </c>
      <c r="S927" s="258" t="s">
        <v>1254</v>
      </c>
      <c r="T927" s="273"/>
      <c r="U927" s="52"/>
    </row>
    <row r="928" customFormat="false" ht="15" hidden="false" customHeight="false" outlineLevel="0" collapsed="false">
      <c r="A928" s="531"/>
      <c r="B928" s="464"/>
      <c r="C928" s="538"/>
      <c r="D928" s="464"/>
      <c r="E928" s="532"/>
      <c r="F928" s="532"/>
      <c r="G928" s="9" t="n">
        <f aca="false">G927+E928-F928</f>
        <v>16146.11</v>
      </c>
      <c r="H928" s="62"/>
      <c r="I928" s="63" t="n">
        <f aca="false">FALSE()</f>
        <v>0</v>
      </c>
      <c r="J928" s="62"/>
      <c r="K928" s="62"/>
      <c r="L928" s="62"/>
      <c r="M928" s="539" t="n">
        <v>45201</v>
      </c>
      <c r="N928" s="540" t="s">
        <v>32</v>
      </c>
      <c r="O928" s="540" t="n">
        <v>226</v>
      </c>
      <c r="P928" s="541" t="s">
        <v>65</v>
      </c>
      <c r="Q928" s="541" t="s">
        <v>131</v>
      </c>
      <c r="R928" s="541" t="s">
        <v>1255</v>
      </c>
      <c r="S928" s="258" t="s">
        <v>1255</v>
      </c>
      <c r="T928" s="273"/>
      <c r="U928" s="52"/>
    </row>
    <row r="929" customFormat="false" ht="15" hidden="false" customHeight="false" outlineLevel="0" collapsed="false">
      <c r="A929" s="463"/>
      <c r="B929" s="464"/>
      <c r="C929" s="464"/>
      <c r="D929" s="464"/>
      <c r="E929" s="465"/>
      <c r="F929" s="465"/>
      <c r="G929" s="9" t="n">
        <f aca="false">G928+E929-F929</f>
        <v>16146.11</v>
      </c>
      <c r="H929" s="62"/>
      <c r="I929" s="63" t="n">
        <f aca="false">FALSE()</f>
        <v>0</v>
      </c>
      <c r="J929" s="62"/>
      <c r="K929" s="62"/>
      <c r="L929" s="62"/>
      <c r="M929" s="451" t="n">
        <v>45201</v>
      </c>
      <c r="N929" s="452" t="s">
        <v>32</v>
      </c>
      <c r="O929" s="452" t="n">
        <v>226</v>
      </c>
      <c r="P929" s="453" t="s">
        <v>65</v>
      </c>
      <c r="Q929" s="453" t="s">
        <v>1256</v>
      </c>
      <c r="R929" s="453" t="s">
        <v>1257</v>
      </c>
      <c r="S929" s="294" t="s">
        <v>1257</v>
      </c>
      <c r="T929" s="135"/>
      <c r="U929" s="52"/>
    </row>
    <row r="930" customFormat="false" ht="15" hidden="false" customHeight="false" outlineLevel="0" collapsed="false">
      <c r="A930" s="542"/>
      <c r="B930" s="543"/>
      <c r="C930" s="543"/>
      <c r="D930" s="543"/>
      <c r="E930" s="544"/>
      <c r="F930" s="544"/>
      <c r="G930" s="9" t="n">
        <f aca="false">G929+E930-F930</f>
        <v>16146.11</v>
      </c>
      <c r="H930" s="62"/>
      <c r="I930" s="63" t="n">
        <f aca="false">FALSE()</f>
        <v>0</v>
      </c>
      <c r="J930" s="62"/>
      <c r="K930" s="62"/>
      <c r="L930" s="62"/>
      <c r="M930" s="451" t="n">
        <v>45201</v>
      </c>
      <c r="N930" s="452" t="s">
        <v>25</v>
      </c>
      <c r="O930" s="452" t="n">
        <v>537</v>
      </c>
      <c r="P930" s="453" t="s">
        <v>1258</v>
      </c>
      <c r="Q930" s="453" t="s">
        <v>65</v>
      </c>
      <c r="R930" s="453" t="s">
        <v>1259</v>
      </c>
      <c r="S930" s="294" t="s">
        <v>1259</v>
      </c>
      <c r="T930" s="413"/>
      <c r="U930" s="52"/>
    </row>
    <row r="931" customFormat="false" ht="15" hidden="false" customHeight="false" outlineLevel="0" collapsed="false">
      <c r="A931" s="545"/>
      <c r="B931" s="534"/>
      <c r="C931" s="534"/>
      <c r="D931" s="534"/>
      <c r="E931" s="546"/>
      <c r="F931" s="546"/>
      <c r="G931" s="9" t="n">
        <f aca="false">G930+E931-F931</f>
        <v>16146.11</v>
      </c>
      <c r="H931" s="62"/>
      <c r="I931" s="63" t="n">
        <f aca="false">FALSE()</f>
        <v>0</v>
      </c>
      <c r="J931" s="62"/>
      <c r="K931" s="62"/>
      <c r="L931" s="62"/>
      <c r="M931" s="451" t="n">
        <v>45201</v>
      </c>
      <c r="N931" s="452" t="s">
        <v>25</v>
      </c>
      <c r="O931" s="452" t="n">
        <v>875</v>
      </c>
      <c r="P931" s="453" t="s">
        <v>692</v>
      </c>
      <c r="Q931" s="453" t="s">
        <v>65</v>
      </c>
      <c r="R931" s="453" t="s">
        <v>1260</v>
      </c>
      <c r="S931" s="294" t="s">
        <v>1260</v>
      </c>
      <c r="T931" s="295"/>
      <c r="U931" s="52"/>
    </row>
    <row r="932" customFormat="false" ht="15" hidden="false" customHeight="false" outlineLevel="0" collapsed="false">
      <c r="A932" s="545"/>
      <c r="B932" s="534"/>
      <c r="C932" s="534"/>
      <c r="D932" s="534"/>
      <c r="E932" s="546"/>
      <c r="F932" s="546"/>
      <c r="G932" s="9" t="n">
        <f aca="false">G931+E932-F932</f>
        <v>16146.11</v>
      </c>
      <c r="H932" s="62"/>
      <c r="I932" s="63" t="n">
        <f aca="false">FALSE()</f>
        <v>0</v>
      </c>
      <c r="J932" s="62"/>
      <c r="K932" s="62"/>
      <c r="L932" s="62"/>
      <c r="M932" s="451" t="n">
        <v>45202</v>
      </c>
      <c r="N932" s="452" t="s">
        <v>42</v>
      </c>
      <c r="O932" s="452" t="n">
        <v>1460</v>
      </c>
      <c r="P932" s="453" t="s">
        <v>64</v>
      </c>
      <c r="Q932" s="453" t="s">
        <v>65</v>
      </c>
      <c r="R932" s="453" t="s">
        <v>1261</v>
      </c>
      <c r="S932" s="294" t="s">
        <v>1261</v>
      </c>
      <c r="T932" s="295"/>
      <c r="U932" s="52"/>
    </row>
    <row r="933" customFormat="false" ht="15" hidden="false" customHeight="false" outlineLevel="0" collapsed="false">
      <c r="A933" s="545"/>
      <c r="B933" s="534"/>
      <c r="C933" s="534"/>
      <c r="D933" s="534"/>
      <c r="E933" s="546"/>
      <c r="F933" s="546"/>
      <c r="G933" s="9" t="n">
        <f aca="false">G932+E933-F933</f>
        <v>16146.11</v>
      </c>
      <c r="H933" s="62"/>
      <c r="I933" s="63" t="n">
        <f aca="false">FALSE()</f>
        <v>0</v>
      </c>
      <c r="J933" s="62"/>
      <c r="K933" s="62"/>
      <c r="L933" s="62"/>
      <c r="M933" s="451" t="n">
        <v>45202</v>
      </c>
      <c r="N933" s="452" t="s">
        <v>42</v>
      </c>
      <c r="O933" s="452" t="n">
        <v>1453</v>
      </c>
      <c r="P933" s="453" t="s">
        <v>75</v>
      </c>
      <c r="Q933" s="453" t="s">
        <v>65</v>
      </c>
      <c r="R933" s="453" t="s">
        <v>1262</v>
      </c>
      <c r="S933" s="294" t="s">
        <v>1262</v>
      </c>
      <c r="T933" s="295"/>
      <c r="U933" s="52"/>
    </row>
    <row r="934" customFormat="false" ht="15" hidden="false" customHeight="false" outlineLevel="0" collapsed="false">
      <c r="A934" s="545"/>
      <c r="B934" s="534"/>
      <c r="C934" s="547"/>
      <c r="D934" s="534"/>
      <c r="E934" s="546"/>
      <c r="F934" s="546"/>
      <c r="G934" s="9" t="n">
        <f aca="false">G933+E934-F934</f>
        <v>16146.11</v>
      </c>
      <c r="H934" s="62"/>
      <c r="I934" s="63" t="n">
        <f aca="false">FALSE()</f>
        <v>0</v>
      </c>
      <c r="J934" s="62"/>
      <c r="K934" s="62"/>
      <c r="L934" s="62"/>
      <c r="M934" s="451" t="n">
        <v>45202</v>
      </c>
      <c r="N934" s="452" t="s">
        <v>32</v>
      </c>
      <c r="O934" s="452" t="n">
        <v>226</v>
      </c>
      <c r="P934" s="453" t="s">
        <v>65</v>
      </c>
      <c r="Q934" s="453" t="s">
        <v>1263</v>
      </c>
      <c r="R934" s="453" t="s">
        <v>1264</v>
      </c>
      <c r="S934" s="294" t="s">
        <v>1264</v>
      </c>
      <c r="T934" s="295"/>
      <c r="U934" s="52"/>
    </row>
    <row r="935" customFormat="false" ht="15" hidden="false" customHeight="false" outlineLevel="0" collapsed="false">
      <c r="A935" s="545"/>
      <c r="B935" s="534"/>
      <c r="C935" s="547"/>
      <c r="D935" s="534"/>
      <c r="E935" s="546"/>
      <c r="F935" s="546"/>
      <c r="G935" s="9" t="n">
        <f aca="false">G934+E935-F935</f>
        <v>16146.11</v>
      </c>
      <c r="H935" s="62"/>
      <c r="I935" s="63" t="n">
        <f aca="false">FALSE()</f>
        <v>0</v>
      </c>
      <c r="J935" s="62"/>
      <c r="K935" s="62"/>
      <c r="L935" s="62"/>
      <c r="M935" s="451" t="n">
        <v>45202</v>
      </c>
      <c r="N935" s="452" t="s">
        <v>32</v>
      </c>
      <c r="O935" s="452" t="n">
        <v>226</v>
      </c>
      <c r="P935" s="453" t="s">
        <v>65</v>
      </c>
      <c r="Q935" s="453" t="s">
        <v>1265</v>
      </c>
      <c r="R935" s="453" t="s">
        <v>1266</v>
      </c>
      <c r="S935" s="294" t="s">
        <v>1266</v>
      </c>
      <c r="T935" s="295"/>
      <c r="U935" s="52"/>
    </row>
    <row r="936" customFormat="false" ht="15" hidden="false" customHeight="false" outlineLevel="0" collapsed="false">
      <c r="A936" s="545"/>
      <c r="B936" s="534"/>
      <c r="C936" s="534"/>
      <c r="D936" s="534"/>
      <c r="E936" s="546"/>
      <c r="F936" s="546"/>
      <c r="G936" s="9" t="n">
        <f aca="false">G935+E936-F936</f>
        <v>16146.11</v>
      </c>
      <c r="H936" s="62"/>
      <c r="I936" s="63" t="n">
        <f aca="false">FALSE()</f>
        <v>0</v>
      </c>
      <c r="J936" s="62"/>
      <c r="K936" s="62"/>
      <c r="L936" s="62"/>
      <c r="M936" s="451" t="n">
        <v>45202</v>
      </c>
      <c r="N936" s="452" t="s">
        <v>42</v>
      </c>
      <c r="O936" s="452" t="n">
        <v>1457</v>
      </c>
      <c r="P936" s="453" t="s">
        <v>166</v>
      </c>
      <c r="Q936" s="453" t="s">
        <v>65</v>
      </c>
      <c r="R936" s="453" t="s">
        <v>1267</v>
      </c>
      <c r="S936" s="294" t="s">
        <v>1267</v>
      </c>
      <c r="T936" s="295"/>
      <c r="U936" s="52"/>
    </row>
    <row r="937" customFormat="false" ht="15" hidden="false" customHeight="false" outlineLevel="0" collapsed="false">
      <c r="A937" s="545"/>
      <c r="B937" s="534"/>
      <c r="C937" s="534"/>
      <c r="D937" s="534"/>
      <c r="E937" s="546"/>
      <c r="F937" s="546"/>
      <c r="G937" s="338" t="n">
        <f aca="false">G936+E937-F937</f>
        <v>16146.11</v>
      </c>
      <c r="H937" s="62"/>
      <c r="I937" s="63" t="n">
        <f aca="false">FALSE()</f>
        <v>0</v>
      </c>
      <c r="J937" s="62"/>
      <c r="K937" s="62"/>
      <c r="L937" s="62"/>
      <c r="M937" s="451" t="n">
        <v>45202</v>
      </c>
      <c r="N937" s="452" t="s">
        <v>42</v>
      </c>
      <c r="O937" s="452" t="n">
        <v>1458</v>
      </c>
      <c r="P937" s="453" t="s">
        <v>1268</v>
      </c>
      <c r="Q937" s="453" t="s">
        <v>65</v>
      </c>
      <c r="R937" s="453" t="s">
        <v>1269</v>
      </c>
      <c r="S937" s="294" t="s">
        <v>1269</v>
      </c>
      <c r="T937" s="295"/>
      <c r="U937" s="52"/>
    </row>
    <row r="938" customFormat="false" ht="15" hidden="false" customHeight="false" outlineLevel="0" collapsed="false">
      <c r="A938" s="545"/>
      <c r="B938" s="534"/>
      <c r="C938" s="534"/>
      <c r="D938" s="534"/>
      <c r="E938" s="546"/>
      <c r="F938" s="546"/>
      <c r="G938" s="9" t="n">
        <f aca="false">G937+E938-F938</f>
        <v>16146.11</v>
      </c>
      <c r="H938" s="62"/>
      <c r="I938" s="63" t="n">
        <f aca="false">FALSE()</f>
        <v>0</v>
      </c>
      <c r="J938" s="62"/>
      <c r="K938" s="62"/>
      <c r="L938" s="62"/>
      <c r="M938" s="451" t="n">
        <v>45202</v>
      </c>
      <c r="N938" s="452" t="s">
        <v>42</v>
      </c>
      <c r="O938" s="452" t="n">
        <v>1462</v>
      </c>
      <c r="P938" s="453" t="s">
        <v>330</v>
      </c>
      <c r="Q938" s="453" t="s">
        <v>65</v>
      </c>
      <c r="R938" s="453" t="s">
        <v>1270</v>
      </c>
      <c r="S938" s="294" t="s">
        <v>1270</v>
      </c>
      <c r="T938" s="295"/>
      <c r="U938" s="52"/>
    </row>
    <row r="939" customFormat="false" ht="15" hidden="false" customHeight="false" outlineLevel="0" collapsed="false">
      <c r="A939" s="545"/>
      <c r="B939" s="534"/>
      <c r="C939" s="534"/>
      <c r="D939" s="534"/>
      <c r="E939" s="546"/>
      <c r="F939" s="546"/>
      <c r="G939" s="9" t="n">
        <f aca="false">G938+E939-F939</f>
        <v>16146.11</v>
      </c>
      <c r="H939" s="62"/>
      <c r="I939" s="228"/>
      <c r="J939" s="62"/>
      <c r="K939" s="62"/>
      <c r="L939" s="62"/>
      <c r="M939" s="324" t="n">
        <v>45203</v>
      </c>
      <c r="N939" s="325" t="s">
        <v>81</v>
      </c>
      <c r="O939" s="325" t="n">
        <v>1449</v>
      </c>
      <c r="P939" s="326" t="s">
        <v>1271</v>
      </c>
      <c r="Q939" s="326" t="s">
        <v>65</v>
      </c>
      <c r="R939" s="326" t="s">
        <v>1272</v>
      </c>
      <c r="S939" s="294" t="s">
        <v>1272</v>
      </c>
      <c r="T939" s="295"/>
      <c r="U939" s="52"/>
    </row>
    <row r="940" customFormat="false" ht="15" hidden="false" customHeight="false" outlineLevel="0" collapsed="false">
      <c r="A940" s="545"/>
      <c r="B940" s="534"/>
      <c r="C940" s="534"/>
      <c r="D940" s="534"/>
      <c r="E940" s="546"/>
      <c r="F940" s="546"/>
      <c r="G940" s="9" t="n">
        <f aca="false">G939+E940-F940</f>
        <v>16146.11</v>
      </c>
      <c r="H940" s="52"/>
      <c r="I940" s="52"/>
      <c r="J940" s="62"/>
      <c r="K940" s="62"/>
      <c r="L940" s="62"/>
      <c r="M940" s="324" t="n">
        <v>45203</v>
      </c>
      <c r="N940" s="325" t="s">
        <v>81</v>
      </c>
      <c r="O940" s="325" t="n">
        <v>1443</v>
      </c>
      <c r="P940" s="326" t="s">
        <v>1273</v>
      </c>
      <c r="Q940" s="326" t="s">
        <v>65</v>
      </c>
      <c r="R940" s="326" t="s">
        <v>1274</v>
      </c>
      <c r="S940" s="294" t="s">
        <v>1274</v>
      </c>
      <c r="T940" s="295"/>
      <c r="U940" s="52"/>
    </row>
    <row r="941" customFormat="false" ht="15" hidden="false" customHeight="false" outlineLevel="0" collapsed="false">
      <c r="A941" s="548"/>
      <c r="B941" s="529"/>
      <c r="C941" s="529"/>
      <c r="D941" s="529"/>
      <c r="E941" s="549"/>
      <c r="F941" s="549"/>
      <c r="G941" s="9" t="n">
        <f aca="false">G940+E941-F941</f>
        <v>16146.11</v>
      </c>
      <c r="H941" s="52"/>
      <c r="I941" s="52"/>
      <c r="J941" s="62"/>
      <c r="K941" s="62"/>
      <c r="L941" s="62"/>
      <c r="M941" s="451" t="n">
        <v>45203</v>
      </c>
      <c r="N941" s="452" t="s">
        <v>42</v>
      </c>
      <c r="O941" s="452" t="n">
        <v>1461</v>
      </c>
      <c r="P941" s="453" t="s">
        <v>1275</v>
      </c>
      <c r="Q941" s="453" t="s">
        <v>65</v>
      </c>
      <c r="R941" s="453" t="s">
        <v>1276</v>
      </c>
      <c r="S941" s="294" t="s">
        <v>1276</v>
      </c>
      <c r="T941" s="295"/>
      <c r="U941" s="52"/>
    </row>
    <row r="942" customFormat="false" ht="15" hidden="false" customHeight="false" outlineLevel="0" collapsed="false">
      <c r="A942" s="545"/>
      <c r="B942" s="534"/>
      <c r="C942" s="534"/>
      <c r="D942" s="534"/>
      <c r="E942" s="546"/>
      <c r="F942" s="546"/>
      <c r="G942" s="9" t="n">
        <f aca="false">G941+E942-F942</f>
        <v>16146.11</v>
      </c>
      <c r="H942" s="52"/>
      <c r="I942" s="52"/>
      <c r="J942" s="62"/>
      <c r="K942" s="62"/>
      <c r="L942" s="62"/>
      <c r="M942" s="451" t="n">
        <v>45203</v>
      </c>
      <c r="N942" s="452" t="s">
        <v>42</v>
      </c>
      <c r="O942" s="452" t="n">
        <v>1464</v>
      </c>
      <c r="P942" s="453" t="s">
        <v>64</v>
      </c>
      <c r="Q942" s="453" t="s">
        <v>65</v>
      </c>
      <c r="R942" s="453" t="s">
        <v>1277</v>
      </c>
      <c r="S942" s="294" t="s">
        <v>1277</v>
      </c>
      <c r="T942" s="295"/>
      <c r="U942" s="52"/>
    </row>
    <row r="943" customFormat="false" ht="15" hidden="false" customHeight="false" outlineLevel="0" collapsed="false">
      <c r="A943" s="545"/>
      <c r="B943" s="534"/>
      <c r="C943" s="534"/>
      <c r="D943" s="534"/>
      <c r="E943" s="546"/>
      <c r="F943" s="546"/>
      <c r="G943" s="9" t="n">
        <f aca="false">G942+E943-F943</f>
        <v>16146.11</v>
      </c>
      <c r="H943" s="52"/>
      <c r="I943" s="52"/>
      <c r="J943" s="62"/>
      <c r="K943" s="62"/>
      <c r="L943" s="62"/>
      <c r="M943" s="451" t="n">
        <v>45203</v>
      </c>
      <c r="N943" s="452" t="s">
        <v>32</v>
      </c>
      <c r="O943" s="452" t="n">
        <v>226</v>
      </c>
      <c r="P943" s="453" t="s">
        <v>65</v>
      </c>
      <c r="Q943" s="453" t="s">
        <v>745</v>
      </c>
      <c r="R943" s="453" t="s">
        <v>1278</v>
      </c>
      <c r="S943" s="294" t="s">
        <v>1278</v>
      </c>
      <c r="T943" s="295"/>
      <c r="U943" s="52"/>
    </row>
    <row r="944" customFormat="false" ht="15" hidden="false" customHeight="false" outlineLevel="0" collapsed="false">
      <c r="A944" s="545"/>
      <c r="B944" s="534"/>
      <c r="C944" s="534"/>
      <c r="D944" s="534"/>
      <c r="E944" s="546"/>
      <c r="F944" s="546"/>
      <c r="G944" s="9" t="n">
        <f aca="false">G943+E944-F944</f>
        <v>16146.11</v>
      </c>
      <c r="H944" s="52"/>
      <c r="I944" s="52"/>
      <c r="J944" s="62"/>
      <c r="K944" s="62"/>
      <c r="L944" s="62"/>
      <c r="M944" s="451" t="n">
        <v>45203</v>
      </c>
      <c r="N944" s="452" t="s">
        <v>42</v>
      </c>
      <c r="O944" s="452" t="n">
        <v>1463</v>
      </c>
      <c r="P944" s="453" t="s">
        <v>67</v>
      </c>
      <c r="Q944" s="453" t="s">
        <v>65</v>
      </c>
      <c r="R944" s="453" t="s">
        <v>1279</v>
      </c>
      <c r="S944" s="294" t="s">
        <v>1279</v>
      </c>
      <c r="T944" s="295"/>
      <c r="U944" s="52"/>
    </row>
    <row r="945" customFormat="false" ht="15" hidden="false" customHeight="false" outlineLevel="0" collapsed="false">
      <c r="A945" s="545"/>
      <c r="B945" s="534"/>
      <c r="C945" s="534"/>
      <c r="D945" s="534"/>
      <c r="E945" s="546"/>
      <c r="F945" s="550"/>
      <c r="G945" s="9" t="n">
        <f aca="false">G944+E945-F945</f>
        <v>16146.11</v>
      </c>
      <c r="H945" s="52"/>
      <c r="I945" s="52"/>
      <c r="J945" s="62"/>
      <c r="K945" s="62"/>
      <c r="L945" s="62"/>
      <c r="M945" s="451" t="n">
        <v>45203</v>
      </c>
      <c r="N945" s="452" t="s">
        <v>38</v>
      </c>
      <c r="O945" s="452" t="n">
        <v>0</v>
      </c>
      <c r="P945" s="453" t="s">
        <v>106</v>
      </c>
      <c r="Q945" s="453" t="s">
        <v>65</v>
      </c>
      <c r="R945" s="453" t="s">
        <v>1280</v>
      </c>
      <c r="S945" s="294" t="s">
        <v>1280</v>
      </c>
      <c r="T945" s="295"/>
      <c r="U945" s="52"/>
    </row>
    <row r="946" customFormat="false" ht="15" hidden="false" customHeight="false" outlineLevel="0" collapsed="false">
      <c r="A946" s="545"/>
      <c r="B946" s="534"/>
      <c r="C946" s="534"/>
      <c r="D946" s="534"/>
      <c r="E946" s="546"/>
      <c r="F946" s="550"/>
      <c r="G946" s="9" t="n">
        <f aca="false">G945+E946-F946</f>
        <v>16146.11</v>
      </c>
      <c r="H946" s="52"/>
      <c r="I946" s="52"/>
      <c r="J946" s="62"/>
      <c r="K946" s="62"/>
      <c r="L946" s="62"/>
      <c r="M946" s="451" t="n">
        <v>45203</v>
      </c>
      <c r="N946" s="452" t="s">
        <v>25</v>
      </c>
      <c r="O946" s="452" t="n">
        <v>282</v>
      </c>
      <c r="P946" s="453" t="s">
        <v>109</v>
      </c>
      <c r="Q946" s="453" t="s">
        <v>65</v>
      </c>
      <c r="R946" s="453" t="s">
        <v>1281</v>
      </c>
      <c r="S946" s="294" t="s">
        <v>1281</v>
      </c>
      <c r="T946" s="295"/>
      <c r="U946" s="52"/>
    </row>
    <row r="947" customFormat="false" ht="15" hidden="false" customHeight="false" outlineLevel="0" collapsed="false">
      <c r="A947" s="545"/>
      <c r="B947" s="534"/>
      <c r="C947" s="534"/>
      <c r="D947" s="534"/>
      <c r="E947" s="546"/>
      <c r="F947" s="550"/>
      <c r="G947" s="9" t="n">
        <f aca="false">G946+E947-F947</f>
        <v>16146.11</v>
      </c>
      <c r="H947" s="52"/>
      <c r="I947" s="52"/>
      <c r="J947" s="62"/>
      <c r="K947" s="62"/>
      <c r="L947" s="62"/>
      <c r="M947" s="451" t="n">
        <v>45203</v>
      </c>
      <c r="N947" s="452" t="s">
        <v>25</v>
      </c>
      <c r="O947" s="452" t="n">
        <v>634</v>
      </c>
      <c r="P947" s="453" t="s">
        <v>1282</v>
      </c>
      <c r="Q947" s="453" t="s">
        <v>65</v>
      </c>
      <c r="R947" s="453" t="s">
        <v>1283</v>
      </c>
      <c r="S947" s="294" t="s">
        <v>1283</v>
      </c>
      <c r="T947" s="295"/>
      <c r="U947" s="52"/>
    </row>
    <row r="948" customFormat="false" ht="15" hidden="false" customHeight="false" outlineLevel="0" collapsed="false">
      <c r="A948" s="545"/>
      <c r="B948" s="534"/>
      <c r="C948" s="534"/>
      <c r="D948" s="534"/>
      <c r="E948" s="550"/>
      <c r="F948" s="550"/>
      <c r="G948" s="9" t="n">
        <f aca="false">G947+E948-F948</f>
        <v>16146.11</v>
      </c>
      <c r="H948" s="52"/>
      <c r="I948" s="52"/>
      <c r="J948" s="62"/>
      <c r="K948" s="62"/>
      <c r="L948" s="62"/>
      <c r="M948" s="451" t="n">
        <v>45203</v>
      </c>
      <c r="N948" s="452" t="s">
        <v>25</v>
      </c>
      <c r="O948" s="452" t="n">
        <v>499</v>
      </c>
      <c r="P948" s="453" t="s">
        <v>688</v>
      </c>
      <c r="Q948" s="453" t="s">
        <v>65</v>
      </c>
      <c r="R948" s="453" t="s">
        <v>1284</v>
      </c>
      <c r="S948" s="294" t="s">
        <v>1284</v>
      </c>
      <c r="T948" s="295"/>
      <c r="U948" s="52"/>
    </row>
    <row r="949" customFormat="false" ht="15" hidden="false" customHeight="false" outlineLevel="0" collapsed="false">
      <c r="A949" s="545"/>
      <c r="B949" s="534"/>
      <c r="C949" s="534"/>
      <c r="D949" s="534"/>
      <c r="E949" s="550"/>
      <c r="F949" s="550"/>
      <c r="G949" s="9" t="n">
        <f aca="false">G948+E949-F949</f>
        <v>16146.11</v>
      </c>
      <c r="H949" s="52"/>
      <c r="I949" s="52"/>
      <c r="J949" s="62"/>
      <c r="K949" s="52"/>
      <c r="L949" s="62"/>
      <c r="M949" s="451" t="n">
        <v>45203</v>
      </c>
      <c r="N949" s="452" t="s">
        <v>32</v>
      </c>
      <c r="O949" s="452" t="n">
        <v>226</v>
      </c>
      <c r="P949" s="453" t="s">
        <v>65</v>
      </c>
      <c r="Q949" s="453" t="s">
        <v>786</v>
      </c>
      <c r="R949" s="453" t="s">
        <v>1285</v>
      </c>
      <c r="S949" s="294" t="s">
        <v>1285</v>
      </c>
      <c r="T949" s="295"/>
      <c r="U949" s="52"/>
    </row>
    <row r="950" customFormat="false" ht="15" hidden="false" customHeight="false" outlineLevel="0" collapsed="false">
      <c r="A950" s="545"/>
      <c r="B950" s="534"/>
      <c r="C950" s="534"/>
      <c r="D950" s="534"/>
      <c r="E950" s="535"/>
      <c r="F950" s="535"/>
      <c r="G950" s="9" t="n">
        <f aca="false">G949+E950-F950</f>
        <v>16146.11</v>
      </c>
      <c r="H950" s="52"/>
      <c r="I950" s="52"/>
      <c r="J950" s="62"/>
      <c r="K950" s="52"/>
      <c r="L950" s="62"/>
      <c r="M950" s="451" t="n">
        <v>45203</v>
      </c>
      <c r="N950" s="452" t="s">
        <v>42</v>
      </c>
      <c r="O950" s="452" t="n">
        <v>1466</v>
      </c>
      <c r="P950" s="453" t="s">
        <v>64</v>
      </c>
      <c r="Q950" s="453" t="s">
        <v>65</v>
      </c>
      <c r="R950" s="453" t="s">
        <v>1286</v>
      </c>
      <c r="S950" s="294" t="s">
        <v>1286</v>
      </c>
      <c r="T950" s="135"/>
      <c r="U950" s="52"/>
    </row>
    <row r="951" customFormat="false" ht="15" hidden="false" customHeight="false" outlineLevel="0" collapsed="false">
      <c r="A951" s="429"/>
      <c r="B951" s="430"/>
      <c r="C951" s="430"/>
      <c r="D951" s="430"/>
      <c r="E951" s="537"/>
      <c r="F951" s="551"/>
      <c r="G951" s="9" t="n">
        <f aca="false">G950+E951-F951</f>
        <v>16146.11</v>
      </c>
      <c r="H951" s="52"/>
      <c r="I951" s="52"/>
      <c r="J951" s="62"/>
      <c r="K951" s="52"/>
      <c r="L951" s="62"/>
      <c r="M951" s="451" t="n">
        <v>45203</v>
      </c>
      <c r="N951" s="452" t="s">
        <v>25</v>
      </c>
      <c r="O951" s="452" t="n">
        <v>634</v>
      </c>
      <c r="P951" s="453" t="s">
        <v>535</v>
      </c>
      <c r="Q951" s="453" t="s">
        <v>65</v>
      </c>
      <c r="R951" s="453" t="s">
        <v>1287</v>
      </c>
      <c r="S951" s="294" t="s">
        <v>1287</v>
      </c>
      <c r="T951" s="295"/>
      <c r="U951" s="52"/>
    </row>
    <row r="952" customFormat="false" ht="15" hidden="false" customHeight="false" outlineLevel="0" collapsed="false">
      <c r="A952" s="429"/>
      <c r="B952" s="552"/>
      <c r="C952" s="430"/>
      <c r="D952" s="430"/>
      <c r="E952" s="551"/>
      <c r="F952" s="551"/>
      <c r="G952" s="9" t="n">
        <f aca="false">G951+E952-F952</f>
        <v>16146.11</v>
      </c>
      <c r="H952" s="52"/>
      <c r="I952" s="52"/>
      <c r="J952" s="62"/>
      <c r="K952" s="52"/>
      <c r="L952" s="62"/>
      <c r="M952" s="451" t="n">
        <v>45203</v>
      </c>
      <c r="N952" s="452" t="s">
        <v>25</v>
      </c>
      <c r="O952" s="452" t="n">
        <v>499</v>
      </c>
      <c r="P952" s="453" t="s">
        <v>688</v>
      </c>
      <c r="Q952" s="453" t="s">
        <v>65</v>
      </c>
      <c r="R952" s="453" t="s">
        <v>1288</v>
      </c>
      <c r="S952" s="294" t="s">
        <v>1288</v>
      </c>
      <c r="T952" s="295"/>
      <c r="U952" s="52"/>
    </row>
    <row r="953" customFormat="false" ht="15" hidden="false" customHeight="false" outlineLevel="0" collapsed="false">
      <c r="A953" s="429"/>
      <c r="B953" s="430"/>
      <c r="C953" s="430"/>
      <c r="D953" s="430"/>
      <c r="E953" s="537"/>
      <c r="F953" s="551"/>
      <c r="G953" s="9" t="n">
        <f aca="false">G952+E953-F953</f>
        <v>16146.11</v>
      </c>
      <c r="H953" s="52"/>
      <c r="I953" s="52"/>
      <c r="J953" s="62"/>
      <c r="K953" s="52"/>
      <c r="L953" s="62"/>
      <c r="M953" s="553" t="n">
        <v>45204</v>
      </c>
      <c r="N953" s="554" t="s">
        <v>81</v>
      </c>
      <c r="O953" s="554" t="n">
        <v>1429</v>
      </c>
      <c r="P953" s="555" t="s">
        <v>214</v>
      </c>
      <c r="Q953" s="555" t="s">
        <v>65</v>
      </c>
      <c r="R953" s="555" t="s">
        <v>1289</v>
      </c>
      <c r="S953" s="556" t="s">
        <v>1289</v>
      </c>
      <c r="T953" s="557"/>
      <c r="U953" s="52"/>
    </row>
    <row r="954" customFormat="false" ht="15" hidden="false" customHeight="false" outlineLevel="0" collapsed="false">
      <c r="A954" s="429"/>
      <c r="B954" s="552"/>
      <c r="C954" s="430"/>
      <c r="D954" s="430"/>
      <c r="E954" s="551"/>
      <c r="F954" s="551"/>
      <c r="G954" s="9" t="n">
        <f aca="false">G953+E954-F954</f>
        <v>16146.11</v>
      </c>
      <c r="H954" s="52"/>
      <c r="I954" s="52"/>
      <c r="J954" s="62"/>
      <c r="K954" s="52"/>
      <c r="L954" s="62"/>
      <c r="M954" s="558" t="n">
        <v>45204</v>
      </c>
      <c r="N954" s="559" t="s">
        <v>42</v>
      </c>
      <c r="O954" s="559" t="n">
        <v>1459</v>
      </c>
      <c r="P954" s="560" t="s">
        <v>796</v>
      </c>
      <c r="Q954" s="560" t="s">
        <v>65</v>
      </c>
      <c r="R954" s="560" t="s">
        <v>1290</v>
      </c>
      <c r="S954" s="556" t="s">
        <v>1290</v>
      </c>
      <c r="T954" s="557"/>
      <c r="U954" s="52"/>
    </row>
    <row r="955" customFormat="false" ht="15" hidden="false" customHeight="false" outlineLevel="0" collapsed="false">
      <c r="A955" s="429"/>
      <c r="B955" s="430"/>
      <c r="C955" s="430"/>
      <c r="D955" s="430"/>
      <c r="E955" s="551"/>
      <c r="F955" s="551"/>
      <c r="G955" s="9" t="n">
        <f aca="false">G954+E955-F955</f>
        <v>16146.11</v>
      </c>
      <c r="H955" s="52"/>
      <c r="I955" s="52"/>
      <c r="J955" s="52"/>
      <c r="K955" s="52"/>
      <c r="L955" s="62"/>
      <c r="M955" s="558" t="n">
        <v>45204</v>
      </c>
      <c r="N955" s="559" t="s">
        <v>42</v>
      </c>
      <c r="O955" s="559" t="n">
        <v>1468</v>
      </c>
      <c r="P955" s="560" t="s">
        <v>250</v>
      </c>
      <c r="Q955" s="560" t="s">
        <v>65</v>
      </c>
      <c r="R955" s="560" t="s">
        <v>1291</v>
      </c>
      <c r="S955" s="556" t="s">
        <v>1291</v>
      </c>
      <c r="T955" s="557"/>
      <c r="U955" s="52"/>
    </row>
    <row r="956" customFormat="false" ht="15" hidden="false" customHeight="false" outlineLevel="0" collapsed="false">
      <c r="A956" s="429"/>
      <c r="B956" s="430"/>
      <c r="C956" s="430"/>
      <c r="D956" s="430"/>
      <c r="E956" s="551"/>
      <c r="F956" s="551"/>
      <c r="G956" s="9" t="n">
        <f aca="false">G955+E956-F956</f>
        <v>16146.11</v>
      </c>
      <c r="H956" s="52"/>
      <c r="I956" s="52"/>
      <c r="J956" s="62"/>
      <c r="K956" s="52"/>
      <c r="L956" s="62"/>
      <c r="M956" s="558" t="n">
        <v>45204</v>
      </c>
      <c r="N956" s="559" t="s">
        <v>25</v>
      </c>
      <c r="O956" s="559" t="n">
        <v>537</v>
      </c>
      <c r="P956" s="560" t="s">
        <v>341</v>
      </c>
      <c r="Q956" s="560" t="s">
        <v>65</v>
      </c>
      <c r="R956" s="560" t="s">
        <v>1292</v>
      </c>
      <c r="S956" s="556" t="s">
        <v>1292</v>
      </c>
      <c r="T956" s="557"/>
      <c r="U956" s="52"/>
    </row>
    <row r="957" customFormat="false" ht="15" hidden="false" customHeight="false" outlineLevel="0" collapsed="false">
      <c r="A957" s="429"/>
      <c r="B957" s="430"/>
      <c r="C957" s="430"/>
      <c r="D957" s="430"/>
      <c r="E957" s="551"/>
      <c r="F957" s="551"/>
      <c r="G957" s="9" t="n">
        <f aca="false">G956+E957-F957</f>
        <v>16146.11</v>
      </c>
      <c r="H957" s="52"/>
      <c r="I957" s="52"/>
      <c r="J957" s="62"/>
      <c r="K957" s="52"/>
      <c r="L957" s="52"/>
      <c r="M957" s="558" t="n">
        <v>45204</v>
      </c>
      <c r="N957" s="559" t="s">
        <v>25</v>
      </c>
      <c r="O957" s="559" t="n">
        <v>875</v>
      </c>
      <c r="P957" s="560" t="s">
        <v>688</v>
      </c>
      <c r="Q957" s="560" t="s">
        <v>65</v>
      </c>
      <c r="R957" s="560" t="s">
        <v>1293</v>
      </c>
      <c r="S957" s="556" t="s">
        <v>1293</v>
      </c>
      <c r="T957" s="557"/>
      <c r="U957" s="52"/>
    </row>
    <row r="958" customFormat="false" ht="15" hidden="false" customHeight="false" outlineLevel="0" collapsed="false">
      <c r="A958" s="429"/>
      <c r="B958" s="430"/>
      <c r="C958" s="430"/>
      <c r="D958" s="430"/>
      <c r="E958" s="551"/>
      <c r="F958" s="551"/>
      <c r="G958" s="9" t="n">
        <f aca="false">G957+E958-F958</f>
        <v>16146.11</v>
      </c>
      <c r="H958" s="52"/>
      <c r="I958" s="52"/>
      <c r="J958" s="62"/>
      <c r="K958" s="52"/>
      <c r="L958" s="62"/>
      <c r="M958" s="558" t="n">
        <v>45204</v>
      </c>
      <c r="N958" s="559" t="s">
        <v>32</v>
      </c>
      <c r="O958" s="559" t="n">
        <v>226</v>
      </c>
      <c r="P958" s="560" t="s">
        <v>65</v>
      </c>
      <c r="Q958" s="560" t="s">
        <v>1294</v>
      </c>
      <c r="R958" s="560" t="s">
        <v>1295</v>
      </c>
      <c r="S958" s="556" t="s">
        <v>1295</v>
      </c>
      <c r="T958" s="557"/>
      <c r="U958" s="52"/>
    </row>
    <row r="959" customFormat="false" ht="15" hidden="false" customHeight="false" outlineLevel="0" collapsed="false">
      <c r="A959" s="429"/>
      <c r="B959" s="430"/>
      <c r="C959" s="430"/>
      <c r="D959" s="430"/>
      <c r="E959" s="551"/>
      <c r="F959" s="551"/>
      <c r="G959" s="9" t="n">
        <f aca="false">G958+E959-F959</f>
        <v>16146.11</v>
      </c>
      <c r="H959" s="52"/>
      <c r="I959" s="52"/>
      <c r="J959" s="62"/>
      <c r="K959" s="52"/>
      <c r="L959" s="62"/>
      <c r="M959" s="558" t="n">
        <v>45204</v>
      </c>
      <c r="N959" s="559" t="s">
        <v>32</v>
      </c>
      <c r="O959" s="559" t="n">
        <v>226</v>
      </c>
      <c r="P959" s="560" t="s">
        <v>65</v>
      </c>
      <c r="Q959" s="560" t="s">
        <v>1296</v>
      </c>
      <c r="R959" s="560" t="s">
        <v>1297</v>
      </c>
      <c r="S959" s="556" t="s">
        <v>1297</v>
      </c>
      <c r="T959" s="557"/>
      <c r="U959" s="52"/>
    </row>
    <row r="960" customFormat="false" ht="15" hidden="false" customHeight="false" outlineLevel="0" collapsed="false">
      <c r="A960" s="561"/>
      <c r="B960" s="562"/>
      <c r="C960" s="562"/>
      <c r="D960" s="562"/>
      <c r="E960" s="563"/>
      <c r="F960" s="563"/>
      <c r="G960" s="9" t="n">
        <f aca="false">G959+E960-F960</f>
        <v>16146.11</v>
      </c>
      <c r="H960" s="52"/>
      <c r="I960" s="52"/>
      <c r="J960" s="62"/>
      <c r="K960" s="52"/>
      <c r="L960" s="62"/>
      <c r="M960" s="558" t="n">
        <v>45204</v>
      </c>
      <c r="N960" s="559" t="s">
        <v>25</v>
      </c>
      <c r="O960" s="559" t="n">
        <v>537</v>
      </c>
      <c r="P960" s="560" t="s">
        <v>131</v>
      </c>
      <c r="Q960" s="560" t="s">
        <v>65</v>
      </c>
      <c r="R960" s="560" t="s">
        <v>1298</v>
      </c>
      <c r="S960" s="556" t="s">
        <v>1298</v>
      </c>
      <c r="T960" s="557"/>
      <c r="U960" s="52"/>
    </row>
    <row r="961" customFormat="false" ht="15" hidden="false" customHeight="false" outlineLevel="0" collapsed="false">
      <c r="A961" s="561"/>
      <c r="B961" s="562"/>
      <c r="C961" s="562"/>
      <c r="D961" s="562"/>
      <c r="E961" s="563"/>
      <c r="F961" s="563"/>
      <c r="G961" s="9" t="n">
        <f aca="false">G960+E961-F961</f>
        <v>16146.11</v>
      </c>
      <c r="H961" s="52"/>
      <c r="I961" s="52"/>
      <c r="J961" s="62"/>
      <c r="K961" s="52"/>
      <c r="L961" s="62"/>
      <c r="M961" s="558" t="n">
        <v>45204</v>
      </c>
      <c r="N961" s="559" t="s">
        <v>25</v>
      </c>
      <c r="O961" s="559" t="n">
        <v>875</v>
      </c>
      <c r="P961" s="560" t="s">
        <v>688</v>
      </c>
      <c r="Q961" s="560" t="s">
        <v>65</v>
      </c>
      <c r="R961" s="560" t="s">
        <v>1299</v>
      </c>
      <c r="S961" s="556" t="s">
        <v>1299</v>
      </c>
      <c r="T961" s="557"/>
      <c r="U961" s="52"/>
    </row>
    <row r="962" customFormat="false" ht="15" hidden="false" customHeight="false" outlineLevel="0" collapsed="false">
      <c r="A962" s="548"/>
      <c r="B962" s="529"/>
      <c r="C962" s="529"/>
      <c r="D962" s="530"/>
      <c r="E962" s="530"/>
      <c r="F962" s="530"/>
      <c r="G962" s="9" t="n">
        <f aca="false">G961+E962-F962</f>
        <v>16146.11</v>
      </c>
      <c r="H962" s="52"/>
      <c r="I962" s="52"/>
      <c r="J962" s="62"/>
      <c r="K962" s="52"/>
      <c r="L962" s="62"/>
      <c r="M962" s="558" t="n">
        <v>45205</v>
      </c>
      <c r="N962" s="559" t="s">
        <v>81</v>
      </c>
      <c r="O962" s="559" t="n">
        <v>1467</v>
      </c>
      <c r="P962" s="560" t="s">
        <v>1300</v>
      </c>
      <c r="Q962" s="560" t="s">
        <v>65</v>
      </c>
      <c r="R962" s="560" t="s">
        <v>1301</v>
      </c>
      <c r="S962" s="556" t="s">
        <v>1301</v>
      </c>
      <c r="T962" s="557"/>
      <c r="U962" s="52"/>
    </row>
    <row r="963" customFormat="false" ht="15" hidden="false" customHeight="false" outlineLevel="0" collapsed="false">
      <c r="A963" s="528"/>
      <c r="B963" s="529"/>
      <c r="C963" s="529"/>
      <c r="D963" s="530"/>
      <c r="E963" s="530"/>
      <c r="F963" s="530"/>
      <c r="G963" s="9" t="n">
        <f aca="false">G962+E963-F963</f>
        <v>16146.11</v>
      </c>
      <c r="H963" s="52"/>
      <c r="I963" s="52"/>
      <c r="J963" s="62"/>
      <c r="K963" s="52"/>
      <c r="L963" s="62"/>
      <c r="M963" s="558" t="n">
        <v>45205</v>
      </c>
      <c r="N963" s="559" t="s">
        <v>25</v>
      </c>
      <c r="O963" s="559" t="n">
        <v>634</v>
      </c>
      <c r="P963" s="560" t="s">
        <v>67</v>
      </c>
      <c r="Q963" s="560" t="s">
        <v>65</v>
      </c>
      <c r="R963" s="560" t="s">
        <v>1302</v>
      </c>
      <c r="S963" s="556" t="s">
        <v>1302</v>
      </c>
      <c r="T963" s="557"/>
      <c r="U963" s="52"/>
    </row>
    <row r="964" customFormat="false" ht="15" hidden="false" customHeight="false" outlineLevel="0" collapsed="false">
      <c r="A964" s="528"/>
      <c r="B964" s="529"/>
      <c r="C964" s="529"/>
      <c r="D964" s="530"/>
      <c r="E964" s="530"/>
      <c r="F964" s="530"/>
      <c r="G964" s="9" t="n">
        <f aca="false">G963+E964-F964</f>
        <v>16146.11</v>
      </c>
      <c r="H964" s="52"/>
      <c r="I964" s="52"/>
      <c r="J964" s="62"/>
      <c r="K964" s="52"/>
      <c r="L964" s="62"/>
      <c r="M964" s="558" t="n">
        <v>45205</v>
      </c>
      <c r="N964" s="559" t="s">
        <v>25</v>
      </c>
      <c r="O964" s="559" t="n">
        <v>499</v>
      </c>
      <c r="P964" s="560" t="s">
        <v>688</v>
      </c>
      <c r="Q964" s="560" t="s">
        <v>65</v>
      </c>
      <c r="R964" s="560" t="s">
        <v>1303</v>
      </c>
      <c r="S964" s="556" t="s">
        <v>1303</v>
      </c>
      <c r="T964" s="557"/>
      <c r="U964" s="52"/>
    </row>
    <row r="965" customFormat="false" ht="15" hidden="false" customHeight="false" outlineLevel="0" collapsed="false">
      <c r="A965" s="528"/>
      <c r="B965" s="529"/>
      <c r="C965" s="529"/>
      <c r="D965" s="530"/>
      <c r="E965" s="530"/>
      <c r="F965" s="530"/>
      <c r="G965" s="9" t="n">
        <f aca="false">G964+E965-F965</f>
        <v>16146.11</v>
      </c>
      <c r="H965" s="52"/>
      <c r="I965" s="52"/>
      <c r="J965" s="62"/>
      <c r="K965" s="52"/>
      <c r="L965" s="62"/>
      <c r="M965" s="558" t="n">
        <v>45205</v>
      </c>
      <c r="N965" s="559" t="s">
        <v>32</v>
      </c>
      <c r="O965" s="559" t="n">
        <v>362</v>
      </c>
      <c r="P965" s="560" t="s">
        <v>65</v>
      </c>
      <c r="Q965" s="560" t="s">
        <v>1304</v>
      </c>
      <c r="R965" s="560" t="s">
        <v>1305</v>
      </c>
      <c r="S965" s="556" t="s">
        <v>1305</v>
      </c>
      <c r="T965" s="557"/>
      <c r="U965" s="52"/>
    </row>
    <row r="966" customFormat="false" ht="15" hidden="false" customHeight="false" outlineLevel="0" collapsed="false">
      <c r="A966" s="528"/>
      <c r="B966" s="529"/>
      <c r="C966" s="529"/>
      <c r="D966" s="530"/>
      <c r="E966" s="530"/>
      <c r="F966" s="530"/>
      <c r="G966" s="9" t="n">
        <f aca="false">G965+E966-F966</f>
        <v>16146.11</v>
      </c>
      <c r="H966" s="52"/>
      <c r="I966" s="52"/>
      <c r="J966" s="62"/>
      <c r="K966" s="52"/>
      <c r="L966" s="62"/>
      <c r="M966" s="564" t="n">
        <v>45209</v>
      </c>
      <c r="N966" s="565" t="s">
        <v>42</v>
      </c>
      <c r="O966" s="565" t="n">
        <v>1469</v>
      </c>
      <c r="P966" s="566" t="s">
        <v>67</v>
      </c>
      <c r="Q966" s="566" t="s">
        <v>65</v>
      </c>
      <c r="R966" s="566" t="s">
        <v>1306</v>
      </c>
      <c r="S966" s="51" t="s">
        <v>1306</v>
      </c>
      <c r="T966" s="50"/>
      <c r="U966" s="52"/>
    </row>
    <row r="967" customFormat="false" ht="15" hidden="false" customHeight="false" outlineLevel="0" collapsed="false">
      <c r="A967" s="528"/>
      <c r="B967" s="529"/>
      <c r="C967" s="529"/>
      <c r="D967" s="530"/>
      <c r="E967" s="530"/>
      <c r="F967" s="530"/>
      <c r="G967" s="9" t="n">
        <f aca="false">G966+E967-F967</f>
        <v>16146.11</v>
      </c>
      <c r="H967" s="52"/>
      <c r="I967" s="52"/>
      <c r="J967" s="52"/>
      <c r="K967" s="52"/>
      <c r="L967" s="62"/>
      <c r="M967" s="564" t="n">
        <v>45209</v>
      </c>
      <c r="N967" s="565" t="s">
        <v>32</v>
      </c>
      <c r="O967" s="565" t="n">
        <v>230</v>
      </c>
      <c r="P967" s="566" t="s">
        <v>65</v>
      </c>
      <c r="Q967" s="566" t="s">
        <v>583</v>
      </c>
      <c r="R967" s="566" t="s">
        <v>1307</v>
      </c>
      <c r="S967" s="51" t="s">
        <v>1307</v>
      </c>
      <c r="T967" s="50"/>
      <c r="U967" s="52" t="s">
        <v>1308</v>
      </c>
    </row>
    <row r="968" customFormat="false" ht="15" hidden="false" customHeight="false" outlineLevel="0" collapsed="false">
      <c r="A968" s="528"/>
      <c r="B968" s="529"/>
      <c r="C968" s="529"/>
      <c r="D968" s="530"/>
      <c r="E968" s="530"/>
      <c r="F968" s="530"/>
      <c r="G968" s="9" t="n">
        <f aca="false">G967+E968-F968</f>
        <v>16146.11</v>
      </c>
      <c r="H968" s="52"/>
      <c r="I968" s="52"/>
      <c r="J968" s="62"/>
      <c r="K968" s="52"/>
      <c r="L968" s="62"/>
      <c r="M968" s="564" t="n">
        <v>45209</v>
      </c>
      <c r="N968" s="565" t="s">
        <v>32</v>
      </c>
      <c r="O968" s="565" t="n">
        <v>226</v>
      </c>
      <c r="P968" s="566" t="s">
        <v>65</v>
      </c>
      <c r="Q968" s="566" t="s">
        <v>281</v>
      </c>
      <c r="R968" s="566" t="s">
        <v>1309</v>
      </c>
      <c r="S968" s="51" t="s">
        <v>1309</v>
      </c>
      <c r="T968" s="50"/>
      <c r="U968" s="52"/>
    </row>
    <row r="969" customFormat="false" ht="15" hidden="false" customHeight="false" outlineLevel="0" collapsed="false">
      <c r="A969" s="528"/>
      <c r="B969" s="529"/>
      <c r="C969" s="529"/>
      <c r="D969" s="530"/>
      <c r="E969" s="530"/>
      <c r="F969" s="530"/>
      <c r="G969" s="9" t="n">
        <f aca="false">G968+E969-F969</f>
        <v>16146.11</v>
      </c>
      <c r="H969" s="52"/>
      <c r="I969" s="52"/>
      <c r="J969" s="62"/>
      <c r="K969" s="52"/>
      <c r="L969" s="52"/>
      <c r="M969" s="564" t="n">
        <v>45209</v>
      </c>
      <c r="N969" s="565" t="s">
        <v>32</v>
      </c>
      <c r="O969" s="565" t="n">
        <v>226</v>
      </c>
      <c r="P969" s="566" t="s">
        <v>65</v>
      </c>
      <c r="Q969" s="566" t="s">
        <v>1310</v>
      </c>
      <c r="R969" s="566" t="s">
        <v>1311</v>
      </c>
      <c r="S969" s="51" t="s">
        <v>1311</v>
      </c>
      <c r="T969" s="50"/>
      <c r="U969" s="52" t="s">
        <v>1312</v>
      </c>
    </row>
    <row r="970" customFormat="false" ht="15" hidden="false" customHeight="false" outlineLevel="0" collapsed="false">
      <c r="A970" s="528"/>
      <c r="B970" s="529"/>
      <c r="C970" s="567"/>
      <c r="D970" s="530"/>
      <c r="E970" s="530"/>
      <c r="F970" s="530"/>
      <c r="G970" s="9" t="n">
        <f aca="false">G969+E970-F970</f>
        <v>16146.11</v>
      </c>
      <c r="H970" s="52"/>
      <c r="I970" s="52"/>
      <c r="J970" s="62"/>
      <c r="K970" s="52"/>
      <c r="L970" s="62"/>
      <c r="M970" s="564" t="n">
        <v>45209</v>
      </c>
      <c r="N970" s="565" t="s">
        <v>25</v>
      </c>
      <c r="O970" s="565" t="n">
        <v>634</v>
      </c>
      <c r="P970" s="566" t="s">
        <v>67</v>
      </c>
      <c r="Q970" s="566" t="s">
        <v>65</v>
      </c>
      <c r="R970" s="566" t="s">
        <v>1313</v>
      </c>
      <c r="S970" s="51" t="s">
        <v>1313</v>
      </c>
      <c r="T970" s="50"/>
      <c r="U970" s="52"/>
    </row>
    <row r="971" customFormat="false" ht="15" hidden="false" customHeight="false" outlineLevel="0" collapsed="false">
      <c r="A971" s="528"/>
      <c r="B971" s="529"/>
      <c r="C971" s="529"/>
      <c r="D971" s="530"/>
      <c r="E971" s="530"/>
      <c r="F971" s="530"/>
      <c r="G971" s="9" t="n">
        <f aca="false">G970+E971-F971</f>
        <v>16146.11</v>
      </c>
      <c r="H971" s="52"/>
      <c r="I971" s="52"/>
      <c r="J971" s="62"/>
      <c r="K971" s="52"/>
      <c r="L971" s="62"/>
      <c r="M971" s="564" t="n">
        <v>45209</v>
      </c>
      <c r="N971" s="565" t="s">
        <v>25</v>
      </c>
      <c r="O971" s="565" t="n">
        <v>499</v>
      </c>
      <c r="P971" s="566" t="s">
        <v>688</v>
      </c>
      <c r="Q971" s="566" t="s">
        <v>65</v>
      </c>
      <c r="R971" s="566" t="s">
        <v>1314</v>
      </c>
      <c r="S971" s="51" t="s">
        <v>1314</v>
      </c>
      <c r="T971" s="50"/>
      <c r="U971" s="52"/>
    </row>
    <row r="972" customFormat="false" ht="15" hidden="false" customHeight="false" outlineLevel="0" collapsed="false">
      <c r="A972" s="528"/>
      <c r="B972" s="529"/>
      <c r="C972" s="529"/>
      <c r="D972" s="530"/>
      <c r="E972" s="530"/>
      <c r="F972" s="530"/>
      <c r="G972" s="9" t="n">
        <f aca="false">G971+E972-F972</f>
        <v>16146.11</v>
      </c>
      <c r="H972" s="52"/>
      <c r="I972" s="52"/>
      <c r="J972" s="62"/>
      <c r="K972" s="52"/>
      <c r="L972" s="62"/>
      <c r="M972" s="564" t="n">
        <v>45209</v>
      </c>
      <c r="N972" s="565" t="s">
        <v>25</v>
      </c>
      <c r="O972" s="565" t="n">
        <v>994</v>
      </c>
      <c r="P972" s="566" t="s">
        <v>912</v>
      </c>
      <c r="Q972" s="566" t="s">
        <v>65</v>
      </c>
      <c r="R972" s="566" t="s">
        <v>1315</v>
      </c>
      <c r="S972" s="51" t="s">
        <v>1315</v>
      </c>
      <c r="T972" s="50"/>
      <c r="U972" s="52"/>
    </row>
    <row r="973" customFormat="false" ht="15" hidden="false" customHeight="false" outlineLevel="0" collapsed="false">
      <c r="A973" s="528"/>
      <c r="B973" s="529"/>
      <c r="C973" s="529"/>
      <c r="D973" s="530"/>
      <c r="E973" s="530"/>
      <c r="F973" s="530"/>
      <c r="G973" s="9" t="n">
        <f aca="false">G972+E973-F973</f>
        <v>16146.11</v>
      </c>
      <c r="H973" s="52"/>
      <c r="I973" s="52"/>
      <c r="J973" s="62"/>
      <c r="K973" s="52"/>
      <c r="L973" s="62"/>
      <c r="M973" s="564" t="n">
        <v>45209</v>
      </c>
      <c r="N973" s="565" t="s">
        <v>25</v>
      </c>
      <c r="O973" s="565" t="n">
        <v>535</v>
      </c>
      <c r="P973" s="566" t="s">
        <v>688</v>
      </c>
      <c r="Q973" s="566" t="s">
        <v>65</v>
      </c>
      <c r="R973" s="566" t="s">
        <v>1316</v>
      </c>
      <c r="S973" s="51" t="s">
        <v>1316</v>
      </c>
      <c r="T973" s="50"/>
      <c r="U973" s="52"/>
    </row>
    <row r="974" customFormat="false" ht="15" hidden="false" customHeight="false" outlineLevel="0" collapsed="false">
      <c r="A974" s="528"/>
      <c r="B974" s="529"/>
      <c r="C974" s="529"/>
      <c r="D974" s="530"/>
      <c r="E974" s="530"/>
      <c r="F974" s="530"/>
      <c r="G974" s="9" t="n">
        <f aca="false">G973+E974-F974</f>
        <v>16146.11</v>
      </c>
      <c r="H974" s="52"/>
      <c r="I974" s="52"/>
      <c r="J974" s="62"/>
      <c r="K974" s="52"/>
      <c r="L974" s="62"/>
      <c r="M974" s="564" t="n">
        <v>45209</v>
      </c>
      <c r="N974" s="565" t="s">
        <v>32</v>
      </c>
      <c r="O974" s="565" t="n">
        <v>230</v>
      </c>
      <c r="P974" s="566" t="s">
        <v>65</v>
      </c>
      <c r="Q974" s="566" t="s">
        <v>1317</v>
      </c>
      <c r="R974" s="566" t="s">
        <v>1318</v>
      </c>
      <c r="S974" s="51" t="s">
        <v>1318</v>
      </c>
      <c r="T974" s="50"/>
      <c r="U974" s="52" t="s">
        <v>1319</v>
      </c>
    </row>
    <row r="975" customFormat="false" ht="15" hidden="false" customHeight="false" outlineLevel="0" collapsed="false">
      <c r="A975" s="528"/>
      <c r="B975" s="529"/>
      <c r="C975" s="529"/>
      <c r="D975" s="530"/>
      <c r="E975" s="530"/>
      <c r="F975" s="530"/>
      <c r="G975" s="9" t="n">
        <f aca="false">G974+E975-F975</f>
        <v>16146.11</v>
      </c>
      <c r="H975" s="52"/>
      <c r="I975" s="52"/>
      <c r="J975" s="62"/>
      <c r="K975" s="52"/>
      <c r="L975" s="62"/>
      <c r="M975" s="564" t="n">
        <v>45210</v>
      </c>
      <c r="N975" s="565" t="s">
        <v>25</v>
      </c>
      <c r="O975" s="565" t="n">
        <v>294</v>
      </c>
      <c r="P975" s="566" t="s">
        <v>1320</v>
      </c>
      <c r="Q975" s="566" t="s">
        <v>65</v>
      </c>
      <c r="R975" s="566" t="s">
        <v>1321</v>
      </c>
      <c r="S975" s="51" t="s">
        <v>1321</v>
      </c>
      <c r="T975" s="50"/>
      <c r="U975" s="52"/>
    </row>
    <row r="976" customFormat="false" ht="15" hidden="false" customHeight="false" outlineLevel="0" collapsed="false">
      <c r="A976" s="528"/>
      <c r="B976" s="529"/>
      <c r="C976" s="529"/>
      <c r="D976" s="530"/>
      <c r="E976" s="530"/>
      <c r="F976" s="530"/>
      <c r="G976" s="9" t="n">
        <f aca="false">G975+E976-F976</f>
        <v>16146.11</v>
      </c>
      <c r="H976" s="52"/>
      <c r="I976" s="52"/>
      <c r="J976" s="62"/>
      <c r="K976" s="52"/>
      <c r="L976" s="62"/>
      <c r="M976" s="564" t="n">
        <v>45210</v>
      </c>
      <c r="N976" s="565" t="s">
        <v>25</v>
      </c>
      <c r="O976" s="565" t="n">
        <v>459</v>
      </c>
      <c r="P976" s="566" t="s">
        <v>731</v>
      </c>
      <c r="Q976" s="566" t="s">
        <v>65</v>
      </c>
      <c r="R976" s="566" t="s">
        <v>1322</v>
      </c>
      <c r="S976" s="51" t="s">
        <v>1322</v>
      </c>
      <c r="T976" s="50"/>
      <c r="U976" s="52"/>
    </row>
    <row r="977" customFormat="false" ht="15" hidden="false" customHeight="false" outlineLevel="0" collapsed="false">
      <c r="A977" s="528"/>
      <c r="B977" s="529"/>
      <c r="C977" s="567"/>
      <c r="D977" s="530"/>
      <c r="E977" s="530"/>
      <c r="F977" s="530"/>
      <c r="G977" s="9" t="n">
        <f aca="false">G976+E977-F977</f>
        <v>16146.11</v>
      </c>
      <c r="H977" s="52"/>
      <c r="I977" s="52"/>
      <c r="J977" s="62"/>
      <c r="K977" s="52"/>
      <c r="L977" s="62"/>
      <c r="M977" s="564" t="n">
        <v>45210</v>
      </c>
      <c r="N977" s="565" t="s">
        <v>42</v>
      </c>
      <c r="O977" s="565" t="n">
        <v>1470</v>
      </c>
      <c r="P977" s="566" t="s">
        <v>214</v>
      </c>
      <c r="Q977" s="566" t="s">
        <v>65</v>
      </c>
      <c r="R977" s="566" t="s">
        <v>1323</v>
      </c>
      <c r="S977" s="51" t="s">
        <v>1323</v>
      </c>
      <c r="T977" s="50"/>
      <c r="U977" s="52"/>
    </row>
    <row r="978" customFormat="false" ht="15" hidden="false" customHeight="false" outlineLevel="0" collapsed="false">
      <c r="A978" s="528"/>
      <c r="B978" s="568"/>
      <c r="C978" s="529"/>
      <c r="D978" s="529"/>
      <c r="E978" s="530"/>
      <c r="F978" s="530"/>
      <c r="G978" s="9" t="n">
        <f aca="false">G977+E978-F978</f>
        <v>16146.11</v>
      </c>
      <c r="H978" s="52"/>
      <c r="I978" s="52"/>
      <c r="J978" s="62"/>
      <c r="K978" s="52"/>
      <c r="L978" s="62"/>
      <c r="M978" s="564" t="n">
        <v>45210</v>
      </c>
      <c r="N978" s="565" t="s">
        <v>32</v>
      </c>
      <c r="O978" s="565" t="n">
        <v>226</v>
      </c>
      <c r="P978" s="566" t="s">
        <v>65</v>
      </c>
      <c r="Q978" s="566" t="s">
        <v>425</v>
      </c>
      <c r="R978" s="566" t="s">
        <v>1324</v>
      </c>
      <c r="S978" s="51" t="s">
        <v>1324</v>
      </c>
      <c r="T978" s="50"/>
      <c r="U978" s="52" t="s">
        <v>1325</v>
      </c>
    </row>
    <row r="979" customFormat="false" ht="15" hidden="false" customHeight="false" outlineLevel="0" collapsed="false">
      <c r="A979" s="528"/>
      <c r="B979" s="529"/>
      <c r="C979" s="567"/>
      <c r="D979" s="529"/>
      <c r="E979" s="530"/>
      <c r="F979" s="530"/>
      <c r="G979" s="9" t="n">
        <f aca="false">G978+E979-F979</f>
        <v>16146.11</v>
      </c>
      <c r="H979" s="52"/>
      <c r="I979" s="52"/>
      <c r="J979" s="52"/>
      <c r="K979" s="52"/>
      <c r="L979" s="62"/>
      <c r="M979" s="564" t="n">
        <v>45210</v>
      </c>
      <c r="N979" s="565" t="s">
        <v>51</v>
      </c>
      <c r="O979" s="565" t="n">
        <v>1</v>
      </c>
      <c r="P979" s="566" t="s">
        <v>65</v>
      </c>
      <c r="Q979" s="566" t="s">
        <v>1326</v>
      </c>
      <c r="R979" s="566" t="s">
        <v>1324</v>
      </c>
      <c r="S979" s="51" t="s">
        <v>1327</v>
      </c>
      <c r="T979" s="50"/>
      <c r="U979" s="52" t="s">
        <v>1328</v>
      </c>
    </row>
    <row r="980" customFormat="false" ht="15" hidden="false" customHeight="false" outlineLevel="0" collapsed="false">
      <c r="A980" s="528"/>
      <c r="B980" s="529"/>
      <c r="C980" s="529"/>
      <c r="D980" s="529"/>
      <c r="E980" s="530"/>
      <c r="F980" s="530"/>
      <c r="G980" s="9" t="n">
        <f aca="false">G979+E980-F980</f>
        <v>16146.11</v>
      </c>
      <c r="H980" s="52"/>
      <c r="I980" s="52"/>
      <c r="J980" s="52"/>
      <c r="K980" s="52"/>
      <c r="L980" s="62"/>
      <c r="M980" s="564" t="n">
        <v>45210</v>
      </c>
      <c r="N980" s="565" t="s">
        <v>42</v>
      </c>
      <c r="O980" s="565" t="n">
        <v>1472</v>
      </c>
      <c r="P980" s="566" t="s">
        <v>1329</v>
      </c>
      <c r="Q980" s="566" t="s">
        <v>65</v>
      </c>
      <c r="R980" s="566" t="s">
        <v>1330</v>
      </c>
      <c r="S980" s="51" t="s">
        <v>1331</v>
      </c>
      <c r="T980" s="50"/>
      <c r="U980" s="52"/>
    </row>
    <row r="981" customFormat="false" ht="15" hidden="false" customHeight="false" outlineLevel="0" collapsed="false">
      <c r="A981" s="528"/>
      <c r="B981" s="529"/>
      <c r="C981" s="529"/>
      <c r="D981" s="529"/>
      <c r="E981" s="530"/>
      <c r="F981" s="530"/>
      <c r="G981" s="9" t="n">
        <f aca="false">G980+E981-F981</f>
        <v>16146.11</v>
      </c>
      <c r="H981" s="52"/>
      <c r="I981" s="52"/>
      <c r="J981" s="52"/>
      <c r="K981" s="52"/>
      <c r="L981" s="52"/>
      <c r="M981" s="564" t="n">
        <v>45210</v>
      </c>
      <c r="N981" s="565" t="s">
        <v>42</v>
      </c>
      <c r="O981" s="565" t="n">
        <v>1471</v>
      </c>
      <c r="P981" s="566" t="s">
        <v>112</v>
      </c>
      <c r="Q981" s="566" t="s">
        <v>65</v>
      </c>
      <c r="R981" s="566" t="s">
        <v>1332</v>
      </c>
      <c r="S981" s="51" t="s">
        <v>1333</v>
      </c>
      <c r="T981" s="50"/>
      <c r="U981" s="52"/>
    </row>
    <row r="982" customFormat="false" ht="15" hidden="false" customHeight="false" outlineLevel="0" collapsed="false">
      <c r="A982" s="528"/>
      <c r="B982" s="529"/>
      <c r="C982" s="529"/>
      <c r="D982" s="529"/>
      <c r="E982" s="530"/>
      <c r="F982" s="530"/>
      <c r="G982" s="9" t="n">
        <f aca="false">G981+E982-F982</f>
        <v>16146.11</v>
      </c>
      <c r="H982" s="52"/>
      <c r="I982" s="52"/>
      <c r="J982" s="52"/>
      <c r="K982" s="52"/>
      <c r="L982" s="52"/>
      <c r="M982" s="564" t="n">
        <v>45211</v>
      </c>
      <c r="N982" s="565" t="s">
        <v>42</v>
      </c>
      <c r="O982" s="565" t="n">
        <v>1473</v>
      </c>
      <c r="P982" s="566" t="s">
        <v>250</v>
      </c>
      <c r="Q982" s="566" t="s">
        <v>65</v>
      </c>
      <c r="R982" s="566" t="s">
        <v>1334</v>
      </c>
      <c r="S982" s="51" t="s">
        <v>1335</v>
      </c>
      <c r="T982" s="50"/>
      <c r="U982" s="52"/>
    </row>
    <row r="983" customFormat="false" ht="15" hidden="false" customHeight="false" outlineLevel="0" collapsed="false">
      <c r="A983" s="528"/>
      <c r="B983" s="529"/>
      <c r="C983" s="529"/>
      <c r="D983" s="529"/>
      <c r="E983" s="530"/>
      <c r="F983" s="530"/>
      <c r="G983" s="9" t="n">
        <f aca="false">G982+E983-F983</f>
        <v>16146.11</v>
      </c>
      <c r="H983" s="52"/>
      <c r="I983" s="52"/>
      <c r="J983" s="52"/>
      <c r="K983" s="52"/>
      <c r="L983" s="52"/>
      <c r="M983" s="564" t="n">
        <v>45211</v>
      </c>
      <c r="N983" s="565" t="s">
        <v>25</v>
      </c>
      <c r="O983" s="565" t="n">
        <v>634</v>
      </c>
      <c r="P983" s="566" t="s">
        <v>550</v>
      </c>
      <c r="Q983" s="566" t="s">
        <v>65</v>
      </c>
      <c r="R983" s="566" t="s">
        <v>1336</v>
      </c>
      <c r="S983" s="51" t="s">
        <v>1337</v>
      </c>
      <c r="T983" s="50"/>
      <c r="U983" s="52"/>
    </row>
    <row r="984" customFormat="false" ht="15" hidden="false" customHeight="false" outlineLevel="0" collapsed="false">
      <c r="A984" s="528"/>
      <c r="B984" s="529"/>
      <c r="C984" s="529"/>
      <c r="D984" s="529"/>
      <c r="E984" s="530"/>
      <c r="F984" s="530"/>
      <c r="G984" s="9" t="n">
        <f aca="false">G983+E984-F984</f>
        <v>16146.11</v>
      </c>
      <c r="H984" s="52"/>
      <c r="I984" s="52"/>
      <c r="J984" s="52"/>
      <c r="K984" s="52"/>
      <c r="L984" s="52"/>
      <c r="M984" s="564" t="n">
        <v>45211</v>
      </c>
      <c r="N984" s="565" t="s">
        <v>25</v>
      </c>
      <c r="O984" s="565" t="n">
        <v>499</v>
      </c>
      <c r="P984" s="566" t="s">
        <v>688</v>
      </c>
      <c r="Q984" s="566" t="s">
        <v>65</v>
      </c>
      <c r="R984" s="566" t="s">
        <v>1338</v>
      </c>
      <c r="S984" s="51" t="s">
        <v>1339</v>
      </c>
      <c r="T984" s="50"/>
      <c r="U984" s="52"/>
    </row>
    <row r="985" customFormat="false" ht="15" hidden="false" customHeight="false" outlineLevel="0" collapsed="false">
      <c r="A985" s="528"/>
      <c r="B985" s="529"/>
      <c r="C985" s="529"/>
      <c r="D985" s="529"/>
      <c r="E985" s="530"/>
      <c r="F985" s="530"/>
      <c r="G985" s="9" t="n">
        <f aca="false">G984+E985-F985</f>
        <v>16146.11</v>
      </c>
      <c r="H985" s="52"/>
      <c r="I985" s="52"/>
      <c r="J985" s="52"/>
      <c r="K985" s="52"/>
      <c r="L985" s="52"/>
      <c r="M985" s="564" t="n">
        <v>45211</v>
      </c>
      <c r="N985" s="565" t="s">
        <v>32</v>
      </c>
      <c r="O985" s="565" t="n">
        <v>226</v>
      </c>
      <c r="P985" s="566" t="s">
        <v>65</v>
      </c>
      <c r="Q985" s="566" t="s">
        <v>339</v>
      </c>
      <c r="R985" s="566" t="s">
        <v>1340</v>
      </c>
      <c r="S985" s="51" t="s">
        <v>1340</v>
      </c>
      <c r="T985" s="50"/>
      <c r="U985" s="52" t="s">
        <v>1341</v>
      </c>
    </row>
    <row r="986" customFormat="false" ht="15" hidden="false" customHeight="false" outlineLevel="0" collapsed="false">
      <c r="A986" s="528"/>
      <c r="B986" s="529"/>
      <c r="C986" s="529"/>
      <c r="D986" s="529"/>
      <c r="E986" s="530"/>
      <c r="F986" s="530"/>
      <c r="G986" s="9" t="n">
        <f aca="false">G985+E986-F986</f>
        <v>16146.11</v>
      </c>
      <c r="H986" s="52"/>
      <c r="I986" s="52"/>
      <c r="J986" s="52"/>
      <c r="K986" s="52"/>
      <c r="L986" s="52"/>
      <c r="M986" s="569" t="n">
        <v>45212</v>
      </c>
      <c r="N986" s="570" t="s">
        <v>81</v>
      </c>
      <c r="O986" s="570" t="n">
        <v>1442</v>
      </c>
      <c r="P986" s="571" t="s">
        <v>389</v>
      </c>
      <c r="Q986" s="571" t="s">
        <v>65</v>
      </c>
      <c r="R986" s="571" t="s">
        <v>1342</v>
      </c>
      <c r="S986" s="51" t="s">
        <v>1342</v>
      </c>
      <c r="T986" s="50"/>
      <c r="U986" s="52"/>
    </row>
    <row r="987" customFormat="false" ht="15" hidden="false" customHeight="false" outlineLevel="0" collapsed="false">
      <c r="A987" s="528"/>
      <c r="B987" s="529"/>
      <c r="C987" s="529"/>
      <c r="D987" s="529"/>
      <c r="E987" s="530"/>
      <c r="F987" s="530"/>
      <c r="G987" s="9" t="n">
        <f aca="false">G986+E987-F987</f>
        <v>16146.11</v>
      </c>
      <c r="H987" s="52"/>
      <c r="I987" s="52"/>
      <c r="J987" s="52"/>
      <c r="K987" s="52"/>
      <c r="L987" s="52"/>
      <c r="M987" s="564" t="n">
        <v>45212</v>
      </c>
      <c r="N987" s="565" t="s">
        <v>42</v>
      </c>
      <c r="O987" s="565" t="n">
        <v>1477</v>
      </c>
      <c r="P987" s="566" t="s">
        <v>64</v>
      </c>
      <c r="Q987" s="566" t="s">
        <v>65</v>
      </c>
      <c r="R987" s="566" t="s">
        <v>1343</v>
      </c>
      <c r="S987" s="51" t="s">
        <v>1343</v>
      </c>
      <c r="T987" s="50"/>
      <c r="U987" s="52"/>
    </row>
    <row r="988" customFormat="false" ht="15" hidden="false" customHeight="false" outlineLevel="0" collapsed="false">
      <c r="A988" s="528"/>
      <c r="B988" s="529"/>
      <c r="C988" s="529"/>
      <c r="D988" s="529"/>
      <c r="E988" s="530"/>
      <c r="F988" s="530"/>
      <c r="G988" s="9" t="n">
        <f aca="false">G987+E988-F988</f>
        <v>16146.11</v>
      </c>
      <c r="H988" s="52"/>
      <c r="I988" s="52"/>
      <c r="J988" s="52"/>
      <c r="K988" s="52"/>
      <c r="L988" s="52"/>
      <c r="M988" s="564" t="n">
        <v>45212</v>
      </c>
      <c r="N988" s="565" t="s">
        <v>32</v>
      </c>
      <c r="O988" s="565" t="n">
        <v>226</v>
      </c>
      <c r="P988" s="566" t="s">
        <v>65</v>
      </c>
      <c r="Q988" s="566" t="s">
        <v>281</v>
      </c>
      <c r="R988" s="566" t="s">
        <v>1344</v>
      </c>
      <c r="S988" s="51" t="s">
        <v>1344</v>
      </c>
      <c r="T988" s="50"/>
      <c r="U988" s="52"/>
    </row>
    <row r="989" customFormat="false" ht="15" hidden="false" customHeight="false" outlineLevel="0" collapsed="false">
      <c r="A989" s="528"/>
      <c r="B989" s="529"/>
      <c r="C989" s="529"/>
      <c r="D989" s="529"/>
      <c r="E989" s="530"/>
      <c r="F989" s="530"/>
      <c r="G989" s="9" t="n">
        <f aca="false">G988+E989-F989</f>
        <v>16146.11</v>
      </c>
      <c r="H989" s="52"/>
      <c r="I989" s="52"/>
      <c r="J989" s="52"/>
      <c r="K989" s="52"/>
      <c r="L989" s="52"/>
      <c r="M989" s="564" t="n">
        <v>45212</v>
      </c>
      <c r="N989" s="565" t="s">
        <v>42</v>
      </c>
      <c r="O989" s="565" t="n">
        <v>1475</v>
      </c>
      <c r="P989" s="566" t="s">
        <v>67</v>
      </c>
      <c r="Q989" s="566" t="s">
        <v>65</v>
      </c>
      <c r="R989" s="566" t="s">
        <v>1345</v>
      </c>
      <c r="S989" s="51" t="s">
        <v>1345</v>
      </c>
      <c r="T989" s="50"/>
      <c r="U989" s="52"/>
    </row>
    <row r="990" customFormat="false" ht="15" hidden="false" customHeight="false" outlineLevel="0" collapsed="false">
      <c r="A990" s="528"/>
      <c r="B990" s="529"/>
      <c r="C990" s="529"/>
      <c r="D990" s="529"/>
      <c r="E990" s="530"/>
      <c r="F990" s="530"/>
      <c r="G990" s="9" t="n">
        <f aca="false">G989+E990-F990</f>
        <v>16146.11</v>
      </c>
      <c r="H990" s="52"/>
      <c r="I990" s="52"/>
      <c r="J990" s="52"/>
      <c r="K990" s="52"/>
      <c r="L990" s="52"/>
      <c r="M990" s="564" t="n">
        <v>45212</v>
      </c>
      <c r="N990" s="565" t="s">
        <v>42</v>
      </c>
      <c r="O990" s="565" t="n">
        <v>1478</v>
      </c>
      <c r="P990" s="566" t="s">
        <v>131</v>
      </c>
      <c r="Q990" s="566" t="s">
        <v>65</v>
      </c>
      <c r="R990" s="566" t="s">
        <v>1346</v>
      </c>
      <c r="S990" s="51" t="s">
        <v>1346</v>
      </c>
      <c r="T990" s="50"/>
      <c r="U990" s="52"/>
    </row>
    <row r="991" customFormat="false" ht="15" hidden="false" customHeight="false" outlineLevel="0" collapsed="false">
      <c r="A991" s="528"/>
      <c r="B991" s="529"/>
      <c r="C991" s="529"/>
      <c r="D991" s="529"/>
      <c r="E991" s="530"/>
      <c r="F991" s="530"/>
      <c r="G991" s="9" t="n">
        <f aca="false">G990+E991-F991</f>
        <v>16146.11</v>
      </c>
      <c r="H991" s="52"/>
      <c r="I991" s="52"/>
      <c r="J991" s="52"/>
      <c r="K991" s="52"/>
      <c r="L991" s="52"/>
      <c r="M991" s="564" t="n">
        <v>45212</v>
      </c>
      <c r="N991" s="565" t="s">
        <v>42</v>
      </c>
      <c r="O991" s="565" t="n">
        <v>1479</v>
      </c>
      <c r="P991" s="566" t="s">
        <v>67</v>
      </c>
      <c r="Q991" s="566" t="s">
        <v>65</v>
      </c>
      <c r="R991" s="566" t="s">
        <v>1347</v>
      </c>
      <c r="S991" s="51" t="s">
        <v>1347</v>
      </c>
      <c r="T991" s="50"/>
      <c r="U991" s="52"/>
    </row>
    <row r="992" customFormat="false" ht="15" hidden="false" customHeight="false" outlineLevel="0" collapsed="false">
      <c r="A992" s="528"/>
      <c r="B992" s="529"/>
      <c r="C992" s="529"/>
      <c r="D992" s="529"/>
      <c r="E992" s="530"/>
      <c r="F992" s="530"/>
      <c r="G992" s="9" t="n">
        <f aca="false">G991+E992-F992</f>
        <v>16146.11</v>
      </c>
      <c r="H992" s="52"/>
      <c r="I992" s="52"/>
      <c r="J992" s="52"/>
      <c r="K992" s="52"/>
      <c r="L992" s="52"/>
      <c r="M992" s="564" t="n">
        <v>45212</v>
      </c>
      <c r="N992" s="565" t="s">
        <v>42</v>
      </c>
      <c r="O992" s="565" t="n">
        <v>1474</v>
      </c>
      <c r="P992" s="566" t="s">
        <v>214</v>
      </c>
      <c r="Q992" s="566" t="s">
        <v>65</v>
      </c>
      <c r="R992" s="566" t="s">
        <v>1348</v>
      </c>
      <c r="S992" s="51" t="s">
        <v>1348</v>
      </c>
      <c r="T992" s="50"/>
      <c r="U992" s="52"/>
    </row>
    <row r="993" customFormat="false" ht="15" hidden="false" customHeight="false" outlineLevel="0" collapsed="false">
      <c r="A993" s="528"/>
      <c r="B993" s="529"/>
      <c r="C993" s="529"/>
      <c r="D993" s="529"/>
      <c r="E993" s="530"/>
      <c r="F993" s="530"/>
      <c r="G993" s="9" t="n">
        <f aca="false">G992+E993-F993</f>
        <v>16146.11</v>
      </c>
      <c r="H993" s="52"/>
      <c r="I993" s="52"/>
      <c r="J993" s="52"/>
      <c r="K993" s="52"/>
      <c r="L993" s="52"/>
      <c r="M993" s="564" t="n">
        <v>45215</v>
      </c>
      <c r="N993" s="565" t="s">
        <v>81</v>
      </c>
      <c r="O993" s="565" t="n">
        <v>1465</v>
      </c>
      <c r="P993" s="566" t="s">
        <v>1349</v>
      </c>
      <c r="Q993" s="566" t="s">
        <v>65</v>
      </c>
      <c r="R993" s="566" t="s">
        <v>1350</v>
      </c>
      <c r="S993" s="51" t="s">
        <v>1350</v>
      </c>
      <c r="T993" s="50"/>
      <c r="U993" s="52"/>
    </row>
    <row r="994" customFormat="false" ht="15" hidden="false" customHeight="false" outlineLevel="0" collapsed="false">
      <c r="A994" s="528"/>
      <c r="B994" s="529"/>
      <c r="C994" s="529"/>
      <c r="D994" s="529"/>
      <c r="E994" s="530"/>
      <c r="F994" s="530"/>
      <c r="G994" s="9" t="n">
        <f aca="false">G993+E994-F994</f>
        <v>16146.11</v>
      </c>
      <c r="H994" s="52"/>
      <c r="I994" s="52"/>
      <c r="J994" s="52"/>
      <c r="K994" s="52"/>
      <c r="L994" s="52"/>
      <c r="M994" s="564" t="n">
        <v>45215</v>
      </c>
      <c r="N994" s="565" t="s">
        <v>25</v>
      </c>
      <c r="O994" s="565" t="n">
        <v>634</v>
      </c>
      <c r="P994" s="566" t="s">
        <v>103</v>
      </c>
      <c r="Q994" s="566" t="s">
        <v>65</v>
      </c>
      <c r="R994" s="566" t="s">
        <v>1351</v>
      </c>
      <c r="S994" s="51" t="s">
        <v>1351</v>
      </c>
      <c r="T994" s="50"/>
      <c r="U994" s="52"/>
    </row>
    <row r="995" customFormat="false" ht="15" hidden="false" customHeight="false" outlineLevel="0" collapsed="false">
      <c r="A995" s="528"/>
      <c r="B995" s="529"/>
      <c r="C995" s="529"/>
      <c r="D995" s="529"/>
      <c r="E995" s="530"/>
      <c r="F995" s="530"/>
      <c r="G995" s="9" t="n">
        <f aca="false">G994+E995-F995</f>
        <v>16146.11</v>
      </c>
      <c r="H995" s="52"/>
      <c r="I995" s="52"/>
      <c r="J995" s="52"/>
      <c r="K995" s="52"/>
      <c r="L995" s="52"/>
      <c r="M995" s="564" t="n">
        <v>45215</v>
      </c>
      <c r="N995" s="565" t="s">
        <v>25</v>
      </c>
      <c r="O995" s="565" t="n">
        <v>499</v>
      </c>
      <c r="P995" s="566" t="s">
        <v>692</v>
      </c>
      <c r="Q995" s="566" t="s">
        <v>65</v>
      </c>
      <c r="R995" s="566" t="s">
        <v>1352</v>
      </c>
      <c r="S995" s="51" t="s">
        <v>1352</v>
      </c>
      <c r="T995" s="50"/>
      <c r="U995" s="52"/>
    </row>
    <row r="996" customFormat="false" ht="15" hidden="false" customHeight="false" outlineLevel="0" collapsed="false">
      <c r="A996" s="528"/>
      <c r="B996" s="529"/>
      <c r="C996" s="529"/>
      <c r="D996" s="529"/>
      <c r="E996" s="530"/>
      <c r="F996" s="530"/>
      <c r="G996" s="9" t="n">
        <f aca="false">G995+E996-F996</f>
        <v>16146.11</v>
      </c>
      <c r="M996" s="564" t="n">
        <v>45215</v>
      </c>
      <c r="N996" s="565" t="s">
        <v>25</v>
      </c>
      <c r="O996" s="565" t="n">
        <v>149</v>
      </c>
      <c r="P996" s="566" t="s">
        <v>1353</v>
      </c>
      <c r="Q996" s="566" t="s">
        <v>65</v>
      </c>
      <c r="R996" s="566" t="s">
        <v>1354</v>
      </c>
      <c r="S996" s="51" t="s">
        <v>1354</v>
      </c>
      <c r="T996" s="50"/>
      <c r="U996" s="52"/>
    </row>
    <row r="997" customFormat="false" ht="15" hidden="false" customHeight="false" outlineLevel="0" collapsed="false">
      <c r="A997" s="528"/>
      <c r="B997" s="529"/>
      <c r="C997" s="529"/>
      <c r="D997" s="529"/>
      <c r="E997" s="530"/>
      <c r="F997" s="530"/>
      <c r="G997" s="9" t="n">
        <f aca="false">G996+E997-F997</f>
        <v>16146.11</v>
      </c>
      <c r="M997" s="564" t="n">
        <v>45215</v>
      </c>
      <c r="N997" s="565" t="s">
        <v>25</v>
      </c>
      <c r="O997" s="565" t="n">
        <v>837</v>
      </c>
      <c r="P997" s="566" t="s">
        <v>1355</v>
      </c>
      <c r="Q997" s="566" t="s">
        <v>65</v>
      </c>
      <c r="R997" s="566" t="s">
        <v>1356</v>
      </c>
      <c r="S997" s="51" t="s">
        <v>1356</v>
      </c>
      <c r="T997" s="50"/>
      <c r="U997" s="52"/>
    </row>
    <row r="998" customFormat="false" ht="15" hidden="false" customHeight="false" outlineLevel="0" collapsed="false">
      <c r="A998" s="528"/>
      <c r="B998" s="572"/>
      <c r="C998" s="572"/>
      <c r="D998" s="572"/>
      <c r="E998" s="573"/>
      <c r="F998" s="530"/>
      <c r="G998" s="9" t="n">
        <f aca="false">G997+E998-F998</f>
        <v>16146.11</v>
      </c>
      <c r="M998" s="564" t="n">
        <v>45215</v>
      </c>
      <c r="N998" s="565" t="s">
        <v>32</v>
      </c>
      <c r="O998" s="565" t="n">
        <v>226</v>
      </c>
      <c r="P998" s="566" t="s">
        <v>65</v>
      </c>
      <c r="Q998" s="566" t="s">
        <v>1357</v>
      </c>
      <c r="R998" s="566" t="s">
        <v>1358</v>
      </c>
      <c r="S998" s="51" t="s">
        <v>1358</v>
      </c>
      <c r="T998" s="50"/>
      <c r="U998" s="52"/>
    </row>
    <row r="999" customFormat="false" ht="15" hidden="false" customHeight="false" outlineLevel="0" collapsed="false">
      <c r="A999" s="528"/>
      <c r="B999" s="529"/>
      <c r="C999" s="529"/>
      <c r="D999" s="529"/>
      <c r="E999" s="530"/>
      <c r="F999" s="530"/>
      <c r="G999" s="9" t="n">
        <f aca="false">G998+E999-F999</f>
        <v>16146.11</v>
      </c>
      <c r="M999" s="564" t="n">
        <v>45215</v>
      </c>
      <c r="N999" s="565" t="s">
        <v>25</v>
      </c>
      <c r="O999" s="565" t="n">
        <v>634</v>
      </c>
      <c r="P999" s="566" t="s">
        <v>67</v>
      </c>
      <c r="Q999" s="566" t="s">
        <v>65</v>
      </c>
      <c r="R999" s="566" t="s">
        <v>1359</v>
      </c>
      <c r="S999" s="51" t="s">
        <v>1359</v>
      </c>
      <c r="T999" s="50"/>
      <c r="U999" s="52"/>
    </row>
    <row r="1000" customFormat="false" ht="15" hidden="false" customHeight="false" outlineLevel="0" collapsed="false">
      <c r="A1000" s="528"/>
      <c r="B1000" s="529"/>
      <c r="C1000" s="529"/>
      <c r="D1000" s="529"/>
      <c r="E1000" s="530"/>
      <c r="F1000" s="530"/>
      <c r="G1000" s="9" t="n">
        <f aca="false">G999+E1000-F1000</f>
        <v>16146.11</v>
      </c>
      <c r="M1000" s="564" t="n">
        <v>45215</v>
      </c>
      <c r="N1000" s="565" t="s">
        <v>25</v>
      </c>
      <c r="O1000" s="565" t="n">
        <v>499</v>
      </c>
      <c r="P1000" s="566" t="s">
        <v>688</v>
      </c>
      <c r="Q1000" s="566" t="s">
        <v>65</v>
      </c>
      <c r="R1000" s="566" t="s">
        <v>1360</v>
      </c>
      <c r="S1000" s="51" t="s">
        <v>1360</v>
      </c>
      <c r="T1000" s="50"/>
      <c r="U1000" s="52"/>
    </row>
    <row r="1001" customFormat="false" ht="15" hidden="false" customHeight="false" outlineLevel="0" collapsed="false">
      <c r="A1001" s="574"/>
      <c r="B1001" s="575"/>
      <c r="C1001" s="575"/>
      <c r="D1001" s="575"/>
      <c r="E1001" s="576"/>
      <c r="F1001" s="576"/>
      <c r="G1001" s="9" t="n">
        <f aca="false">G1000+E1001-F1001</f>
        <v>16146.11</v>
      </c>
      <c r="M1001" s="564" t="n">
        <v>45215</v>
      </c>
      <c r="N1001" s="565" t="s">
        <v>32</v>
      </c>
      <c r="O1001" s="565" t="n">
        <v>226</v>
      </c>
      <c r="P1001" s="566" t="s">
        <v>65</v>
      </c>
      <c r="Q1001" s="566" t="s">
        <v>67</v>
      </c>
      <c r="R1001" s="566" t="s">
        <v>1361</v>
      </c>
      <c r="S1001" s="51" t="s">
        <v>1361</v>
      </c>
      <c r="T1001" s="50"/>
      <c r="U1001" s="52"/>
    </row>
    <row r="1002" customFormat="false" ht="15" hidden="false" customHeight="false" outlineLevel="0" collapsed="false">
      <c r="A1002" s="574"/>
      <c r="B1002" s="575"/>
      <c r="C1002" s="575"/>
      <c r="D1002" s="575"/>
      <c r="E1002" s="576"/>
      <c r="F1002" s="576"/>
      <c r="G1002" s="9" t="n">
        <f aca="false">G1001+E1002-F1002</f>
        <v>16146.11</v>
      </c>
      <c r="M1002" s="564" t="n">
        <v>45216</v>
      </c>
      <c r="N1002" s="565" t="s">
        <v>42</v>
      </c>
      <c r="O1002" s="565" t="n">
        <v>1480</v>
      </c>
      <c r="P1002" s="566" t="s">
        <v>1362</v>
      </c>
      <c r="Q1002" s="566" t="s">
        <v>65</v>
      </c>
      <c r="R1002" s="566" t="s">
        <v>1363</v>
      </c>
      <c r="S1002" s="51" t="s">
        <v>1363</v>
      </c>
      <c r="T1002" s="50"/>
      <c r="U1002" s="52"/>
    </row>
    <row r="1003" customFormat="false" ht="15" hidden="false" customHeight="false" outlineLevel="0" collapsed="false">
      <c r="A1003" s="574"/>
      <c r="B1003" s="575"/>
      <c r="C1003" s="575"/>
      <c r="D1003" s="575"/>
      <c r="E1003" s="576"/>
      <c r="F1003" s="576"/>
      <c r="G1003" s="9" t="n">
        <f aca="false">G1002+E1003-F1003</f>
        <v>16146.11</v>
      </c>
      <c r="M1003" s="564" t="n">
        <v>45216</v>
      </c>
      <c r="N1003" s="565" t="s">
        <v>42</v>
      </c>
      <c r="O1003" s="565" t="n">
        <v>1483</v>
      </c>
      <c r="P1003" s="566" t="s">
        <v>572</v>
      </c>
      <c r="Q1003" s="566" t="s">
        <v>65</v>
      </c>
      <c r="R1003" s="566" t="s">
        <v>1364</v>
      </c>
      <c r="S1003" s="51" t="s">
        <v>1364</v>
      </c>
      <c r="T1003" s="50"/>
      <c r="U1003" s="52"/>
    </row>
    <row r="1004" customFormat="false" ht="15" hidden="false" customHeight="false" outlineLevel="0" collapsed="false">
      <c r="A1004" s="574"/>
      <c r="B1004" s="575"/>
      <c r="C1004" s="575"/>
      <c r="D1004" s="575"/>
      <c r="E1004" s="576"/>
      <c r="F1004" s="576"/>
      <c r="G1004" s="9" t="n">
        <f aca="false">G1003+E1004-F1004</f>
        <v>16146.11</v>
      </c>
      <c r="M1004" s="564" t="n">
        <v>45216</v>
      </c>
      <c r="N1004" s="565" t="s">
        <v>32</v>
      </c>
      <c r="O1004" s="565" t="n">
        <v>226</v>
      </c>
      <c r="P1004" s="566" t="s">
        <v>65</v>
      </c>
      <c r="Q1004" s="566" t="s">
        <v>665</v>
      </c>
      <c r="R1004" s="566" t="s">
        <v>1365</v>
      </c>
      <c r="S1004" s="51" t="s">
        <v>1365</v>
      </c>
      <c r="T1004" s="50"/>
      <c r="U1004" s="52"/>
    </row>
    <row r="1005" customFormat="false" ht="15" hidden="false" customHeight="false" outlineLevel="0" collapsed="false">
      <c r="A1005" s="574"/>
      <c r="B1005" s="575"/>
      <c r="C1005" s="575"/>
      <c r="D1005" s="575"/>
      <c r="E1005" s="576"/>
      <c r="F1005" s="576"/>
      <c r="G1005" s="9" t="n">
        <f aca="false">G1004+E1005-F1005</f>
        <v>16146.11</v>
      </c>
      <c r="M1005" s="564" t="n">
        <v>45216</v>
      </c>
      <c r="N1005" s="565" t="s">
        <v>42</v>
      </c>
      <c r="O1005" s="565" t="n">
        <v>1486</v>
      </c>
      <c r="P1005" s="566" t="s">
        <v>1366</v>
      </c>
      <c r="Q1005" s="566" t="s">
        <v>65</v>
      </c>
      <c r="R1005" s="566" t="s">
        <v>1367</v>
      </c>
      <c r="S1005" s="51" t="s">
        <v>1367</v>
      </c>
      <c r="T1005" s="50"/>
      <c r="U1005" s="52"/>
    </row>
    <row r="1006" customFormat="false" ht="15" hidden="false" customHeight="false" outlineLevel="0" collapsed="false">
      <c r="A1006" s="574"/>
      <c r="B1006" s="575"/>
      <c r="C1006" s="575"/>
      <c r="D1006" s="575"/>
      <c r="E1006" s="576"/>
      <c r="F1006" s="576"/>
      <c r="G1006" s="9" t="n">
        <f aca="false">G1005+E1006-F1006</f>
        <v>16146.11</v>
      </c>
      <c r="M1006" s="564" t="n">
        <v>45216</v>
      </c>
      <c r="N1006" s="565" t="s">
        <v>32</v>
      </c>
      <c r="O1006" s="565" t="n">
        <v>226</v>
      </c>
      <c r="P1006" s="566" t="s">
        <v>65</v>
      </c>
      <c r="Q1006" s="566" t="s">
        <v>1368</v>
      </c>
      <c r="R1006" s="566" t="s">
        <v>1369</v>
      </c>
      <c r="S1006" s="51" t="s">
        <v>1369</v>
      </c>
      <c r="T1006" s="50"/>
      <c r="U1006" s="52"/>
    </row>
    <row r="1007" customFormat="false" ht="15" hidden="false" customHeight="false" outlineLevel="0" collapsed="false">
      <c r="A1007" s="574"/>
      <c r="B1007" s="575"/>
      <c r="C1007" s="575"/>
      <c r="D1007" s="575"/>
      <c r="E1007" s="576"/>
      <c r="F1007" s="576"/>
      <c r="G1007" s="9" t="n">
        <f aca="false">G1006+E1007-F1007</f>
        <v>16146.11</v>
      </c>
      <c r="M1007" s="520" t="n">
        <v>45217</v>
      </c>
      <c r="N1007" s="521" t="s">
        <v>32</v>
      </c>
      <c r="O1007" s="521" t="n">
        <v>226</v>
      </c>
      <c r="P1007" s="522" t="s">
        <v>65</v>
      </c>
      <c r="Q1007" s="522" t="s">
        <v>159</v>
      </c>
      <c r="R1007" s="522" t="s">
        <v>1370</v>
      </c>
      <c r="S1007" s="258" t="s">
        <v>1370</v>
      </c>
      <c r="T1007" s="273"/>
      <c r="U1007" s="52"/>
    </row>
    <row r="1008" customFormat="false" ht="15" hidden="false" customHeight="false" outlineLevel="0" collapsed="false">
      <c r="A1008" s="574"/>
      <c r="B1008" s="575"/>
      <c r="C1008" s="575"/>
      <c r="D1008" s="575"/>
      <c r="E1008" s="576"/>
      <c r="F1008" s="576"/>
      <c r="G1008" s="9" t="n">
        <f aca="false">G1007+E1008-F1008</f>
        <v>16146.11</v>
      </c>
      <c r="M1008" s="520" t="n">
        <v>45217</v>
      </c>
      <c r="N1008" s="521" t="s">
        <v>32</v>
      </c>
      <c r="O1008" s="521" t="n">
        <v>226</v>
      </c>
      <c r="P1008" s="522" t="s">
        <v>65</v>
      </c>
      <c r="Q1008" s="522" t="s">
        <v>1371</v>
      </c>
      <c r="R1008" s="522" t="s">
        <v>1372</v>
      </c>
      <c r="S1008" s="258" t="s">
        <v>1372</v>
      </c>
      <c r="T1008" s="273"/>
      <c r="U1008" s="52"/>
    </row>
    <row r="1009" customFormat="false" ht="15" hidden="false" customHeight="false" outlineLevel="0" collapsed="false">
      <c r="A1009" s="577"/>
      <c r="B1009" s="578"/>
      <c r="C1009" s="578"/>
      <c r="D1009" s="578"/>
      <c r="E1009" s="579"/>
      <c r="F1009" s="579"/>
      <c r="G1009" s="9" t="n">
        <f aca="false">G1008+E1009-F1009</f>
        <v>16146.11</v>
      </c>
      <c r="M1009" s="520" t="n">
        <v>45217</v>
      </c>
      <c r="N1009" s="521" t="s">
        <v>32</v>
      </c>
      <c r="O1009" s="521" t="n">
        <v>226</v>
      </c>
      <c r="P1009" s="522" t="s">
        <v>65</v>
      </c>
      <c r="Q1009" s="522" t="s">
        <v>281</v>
      </c>
      <c r="R1009" s="522" t="s">
        <v>1373</v>
      </c>
      <c r="S1009" s="258" t="s">
        <v>1373</v>
      </c>
      <c r="T1009" s="273"/>
      <c r="U1009" s="52"/>
    </row>
    <row r="1010" customFormat="false" ht="15" hidden="false" customHeight="false" outlineLevel="0" collapsed="false">
      <c r="A1010" s="574"/>
      <c r="B1010" s="575"/>
      <c r="C1010" s="580"/>
      <c r="D1010" s="575"/>
      <c r="E1010" s="576"/>
      <c r="F1010" s="576"/>
      <c r="G1010" s="9" t="n">
        <f aca="false">G1009+E1010-F1010</f>
        <v>16146.11</v>
      </c>
      <c r="M1010" s="520" t="n">
        <v>45217</v>
      </c>
      <c r="N1010" s="521" t="s">
        <v>32</v>
      </c>
      <c r="O1010" s="521" t="n">
        <v>226</v>
      </c>
      <c r="P1010" s="522" t="s">
        <v>65</v>
      </c>
      <c r="Q1010" s="522" t="s">
        <v>814</v>
      </c>
      <c r="R1010" s="522" t="s">
        <v>1374</v>
      </c>
      <c r="S1010" s="258" t="s">
        <v>1374</v>
      </c>
      <c r="T1010" s="273"/>
      <c r="U1010" s="52"/>
    </row>
    <row r="1011" customFormat="false" ht="15" hidden="false" customHeight="false" outlineLevel="0" collapsed="false">
      <c r="A1011" s="574"/>
      <c r="B1011" s="575"/>
      <c r="C1011" s="575"/>
      <c r="D1011" s="575"/>
      <c r="E1011" s="576"/>
      <c r="F1011" s="576"/>
      <c r="G1011" s="9" t="n">
        <f aca="false">G1010+E1011-F1011</f>
        <v>16146.11</v>
      </c>
      <c r="M1011" s="520" t="n">
        <v>45217</v>
      </c>
      <c r="N1011" s="521" t="s">
        <v>25</v>
      </c>
      <c r="O1011" s="521" t="n">
        <v>634</v>
      </c>
      <c r="P1011" s="522" t="s">
        <v>1375</v>
      </c>
      <c r="Q1011" s="522" t="s">
        <v>65</v>
      </c>
      <c r="R1011" s="522" t="s">
        <v>1376</v>
      </c>
      <c r="S1011" s="258" t="s">
        <v>1376</v>
      </c>
      <c r="T1011" s="157"/>
      <c r="U1011" s="52"/>
    </row>
    <row r="1012" customFormat="false" ht="15" hidden="false" customHeight="false" outlineLevel="0" collapsed="false">
      <c r="A1012" s="574"/>
      <c r="B1012" s="575"/>
      <c r="C1012" s="575"/>
      <c r="D1012" s="575"/>
      <c r="E1012" s="576"/>
      <c r="F1012" s="576"/>
      <c r="G1012" s="9" t="n">
        <f aca="false">G1011+E1012-F1012</f>
        <v>16146.11</v>
      </c>
      <c r="M1012" s="520" t="n">
        <v>45217</v>
      </c>
      <c r="N1012" s="521" t="s">
        <v>25</v>
      </c>
      <c r="O1012" s="521" t="n">
        <v>499</v>
      </c>
      <c r="P1012" s="522" t="s">
        <v>688</v>
      </c>
      <c r="Q1012" s="522" t="s">
        <v>65</v>
      </c>
      <c r="R1012" s="522" t="s">
        <v>1377</v>
      </c>
      <c r="S1012" s="258" t="s">
        <v>1377</v>
      </c>
      <c r="T1012" s="273"/>
      <c r="U1012" s="52"/>
    </row>
    <row r="1013" customFormat="false" ht="15" hidden="false" customHeight="false" outlineLevel="0" collapsed="false">
      <c r="A1013" s="574"/>
      <c r="B1013" s="575"/>
      <c r="C1013" s="575"/>
      <c r="D1013" s="575"/>
      <c r="E1013" s="576"/>
      <c r="F1013" s="576"/>
      <c r="G1013" s="9" t="n">
        <f aca="false">G1012+E1013-F1013</f>
        <v>16146.11</v>
      </c>
      <c r="M1013" s="520" t="n">
        <v>45217</v>
      </c>
      <c r="N1013" s="521" t="s">
        <v>42</v>
      </c>
      <c r="O1013" s="521" t="n">
        <v>1487</v>
      </c>
      <c r="P1013" s="522" t="s">
        <v>527</v>
      </c>
      <c r="Q1013" s="522" t="s">
        <v>65</v>
      </c>
      <c r="R1013" s="522" t="s">
        <v>1378</v>
      </c>
      <c r="S1013" s="258" t="s">
        <v>1378</v>
      </c>
      <c r="T1013" s="273"/>
      <c r="U1013" s="52"/>
    </row>
    <row r="1014" customFormat="false" ht="15" hidden="false" customHeight="false" outlineLevel="0" collapsed="false">
      <c r="A1014" s="574"/>
      <c r="B1014" s="575"/>
      <c r="C1014" s="575"/>
      <c r="D1014" s="575"/>
      <c r="E1014" s="576"/>
      <c r="F1014" s="576"/>
      <c r="G1014" s="9" t="n">
        <f aca="false">G1013+E1014-F1014</f>
        <v>16146.11</v>
      </c>
      <c r="M1014" s="520" t="n">
        <v>45218</v>
      </c>
      <c r="N1014" s="521" t="s">
        <v>25</v>
      </c>
      <c r="O1014" s="521" t="n">
        <v>903</v>
      </c>
      <c r="P1014" s="522" t="s">
        <v>1379</v>
      </c>
      <c r="Q1014" s="522" t="s">
        <v>65</v>
      </c>
      <c r="R1014" s="522" t="s">
        <v>1380</v>
      </c>
      <c r="S1014" s="258" t="s">
        <v>1380</v>
      </c>
      <c r="T1014" s="273"/>
      <c r="U1014" s="52"/>
    </row>
    <row r="1015" customFormat="false" ht="15" hidden="false" customHeight="false" outlineLevel="0" collapsed="false">
      <c r="A1015" s="581"/>
      <c r="B1015" s="582"/>
      <c r="C1015" s="582"/>
      <c r="D1015" s="582"/>
      <c r="E1015" s="583"/>
      <c r="F1015" s="583"/>
      <c r="G1015" s="9" t="n">
        <f aca="false">G1014+E1015-F1015</f>
        <v>16146.11</v>
      </c>
      <c r="M1015" s="520" t="n">
        <v>45218</v>
      </c>
      <c r="N1015" s="521" t="s">
        <v>25</v>
      </c>
      <c r="O1015" s="521" t="n">
        <v>783</v>
      </c>
      <c r="P1015" s="522" t="s">
        <v>688</v>
      </c>
      <c r="Q1015" s="522" t="s">
        <v>65</v>
      </c>
      <c r="R1015" s="522" t="s">
        <v>1381</v>
      </c>
      <c r="S1015" s="258" t="s">
        <v>1381</v>
      </c>
      <c r="T1015" s="273"/>
      <c r="U1015" s="52"/>
    </row>
    <row r="1016" customFormat="false" ht="15" hidden="false" customHeight="false" outlineLevel="0" collapsed="false">
      <c r="A1016" s="574"/>
      <c r="B1016" s="575"/>
      <c r="C1016" s="575"/>
      <c r="D1016" s="575"/>
      <c r="E1016" s="576"/>
      <c r="F1016" s="576"/>
      <c r="G1016" s="9" t="n">
        <f aca="false">G1015+E1016-F1016</f>
        <v>16146.11</v>
      </c>
      <c r="M1016" s="520" t="n">
        <v>45218</v>
      </c>
      <c r="N1016" s="521" t="s">
        <v>25</v>
      </c>
      <c r="O1016" s="521" t="n">
        <v>634</v>
      </c>
      <c r="P1016" s="522" t="s">
        <v>1382</v>
      </c>
      <c r="Q1016" s="522" t="s">
        <v>65</v>
      </c>
      <c r="R1016" s="522" t="s">
        <v>1383</v>
      </c>
      <c r="S1016" s="258" t="s">
        <v>1383</v>
      </c>
      <c r="T1016" s="273"/>
      <c r="U1016" s="52"/>
    </row>
    <row r="1017" customFormat="false" ht="15" hidden="false" customHeight="false" outlineLevel="0" collapsed="false">
      <c r="A1017" s="574"/>
      <c r="B1017" s="575"/>
      <c r="C1017" s="575"/>
      <c r="D1017" s="575"/>
      <c r="E1017" s="576"/>
      <c r="F1017" s="576"/>
      <c r="G1017" s="9" t="n">
        <f aca="false">G1016+E1017-F1017</f>
        <v>16146.11</v>
      </c>
      <c r="M1017" s="520" t="n">
        <v>45218</v>
      </c>
      <c r="N1017" s="521" t="s">
        <v>25</v>
      </c>
      <c r="O1017" s="521" t="n">
        <v>499</v>
      </c>
      <c r="P1017" s="522" t="s">
        <v>688</v>
      </c>
      <c r="Q1017" s="522" t="s">
        <v>65</v>
      </c>
      <c r="R1017" s="522" t="s">
        <v>1384</v>
      </c>
      <c r="S1017" s="258" t="s">
        <v>1384</v>
      </c>
      <c r="T1017" s="273"/>
      <c r="U1017" s="52"/>
    </row>
    <row r="1018" customFormat="false" ht="15" hidden="false" customHeight="false" outlineLevel="0" collapsed="false">
      <c r="A1018" s="581"/>
      <c r="B1018" s="582"/>
      <c r="C1018" s="582"/>
      <c r="D1018" s="582"/>
      <c r="E1018" s="583"/>
      <c r="F1018" s="576"/>
      <c r="G1018" s="9" t="n">
        <f aca="false">G1017+E1018-F1018</f>
        <v>16146.11</v>
      </c>
      <c r="M1018" s="520" t="n">
        <v>45218</v>
      </c>
      <c r="N1018" s="521" t="s">
        <v>42</v>
      </c>
      <c r="O1018" s="521" t="n">
        <v>1488</v>
      </c>
      <c r="P1018" s="522" t="s">
        <v>1385</v>
      </c>
      <c r="Q1018" s="522" t="s">
        <v>65</v>
      </c>
      <c r="R1018" s="522" t="s">
        <v>1386</v>
      </c>
      <c r="S1018" s="258" t="s">
        <v>1386</v>
      </c>
      <c r="T1018" s="273"/>
      <c r="U1018" s="52"/>
    </row>
    <row r="1019" customFormat="false" ht="15" hidden="false" customHeight="false" outlineLevel="0" collapsed="false">
      <c r="A1019" s="581"/>
      <c r="B1019" s="582"/>
      <c r="C1019" s="582"/>
      <c r="D1019" s="582"/>
      <c r="E1019" s="583"/>
      <c r="F1019" s="576"/>
      <c r="G1019" s="9" t="n">
        <f aca="false">G1018+E1019-F1019</f>
        <v>16146.11</v>
      </c>
      <c r="M1019" s="520" t="n">
        <v>45219</v>
      </c>
      <c r="N1019" s="521" t="s">
        <v>42</v>
      </c>
      <c r="O1019" s="521" t="n">
        <v>1492</v>
      </c>
      <c r="P1019" s="522" t="s">
        <v>67</v>
      </c>
      <c r="Q1019" s="522" t="s">
        <v>65</v>
      </c>
      <c r="R1019" s="522" t="s">
        <v>1387</v>
      </c>
      <c r="S1019" s="258" t="s">
        <v>1387</v>
      </c>
      <c r="T1019" s="273"/>
      <c r="U1019" s="52"/>
    </row>
    <row r="1020" customFormat="false" ht="15" hidden="false" customHeight="false" outlineLevel="0" collapsed="false">
      <c r="A1020" s="581"/>
      <c r="B1020" s="582"/>
      <c r="C1020" s="582"/>
      <c r="D1020" s="582"/>
      <c r="E1020" s="583"/>
      <c r="F1020" s="584"/>
      <c r="G1020" s="9" t="n">
        <f aca="false">G1019+E1020-F1020</f>
        <v>16146.11</v>
      </c>
      <c r="M1020" s="520" t="n">
        <v>45219</v>
      </c>
      <c r="N1020" s="521" t="s">
        <v>32</v>
      </c>
      <c r="O1020" s="521" t="n">
        <v>226</v>
      </c>
      <c r="P1020" s="522" t="s">
        <v>65</v>
      </c>
      <c r="Q1020" s="522" t="s">
        <v>131</v>
      </c>
      <c r="R1020" s="522" t="s">
        <v>1388</v>
      </c>
      <c r="S1020" s="258" t="s">
        <v>1388</v>
      </c>
      <c r="T1020" s="273"/>
      <c r="U1020" s="52"/>
    </row>
    <row r="1021" customFormat="false" ht="15" hidden="false" customHeight="false" outlineLevel="0" collapsed="false">
      <c r="A1021" s="581"/>
      <c r="B1021" s="582"/>
      <c r="C1021" s="582"/>
      <c r="D1021" s="582"/>
      <c r="E1021" s="583"/>
      <c r="F1021" s="583"/>
      <c r="G1021" s="9" t="n">
        <f aca="false">G1020+E1021-F1021</f>
        <v>16146.11</v>
      </c>
      <c r="M1021" s="520" t="n">
        <v>45219</v>
      </c>
      <c r="N1021" s="521" t="s">
        <v>32</v>
      </c>
      <c r="O1021" s="521" t="n">
        <v>226</v>
      </c>
      <c r="P1021" s="522" t="s">
        <v>65</v>
      </c>
      <c r="Q1021" s="522" t="s">
        <v>1389</v>
      </c>
      <c r="R1021" s="522" t="s">
        <v>1390</v>
      </c>
      <c r="S1021" s="258" t="s">
        <v>1390</v>
      </c>
      <c r="T1021" s="273"/>
      <c r="U1021" s="52"/>
    </row>
    <row r="1022" customFormat="false" ht="15" hidden="false" customHeight="false" outlineLevel="0" collapsed="false">
      <c r="A1022" s="585"/>
      <c r="B1022" s="586"/>
      <c r="C1022" s="586"/>
      <c r="D1022" s="586"/>
      <c r="E1022" s="587"/>
      <c r="F1022" s="587"/>
      <c r="G1022" s="9" t="n">
        <f aca="false">G1021+E1022-F1022</f>
        <v>16146.11</v>
      </c>
      <c r="M1022" s="520" t="n">
        <v>45219</v>
      </c>
      <c r="N1022" s="521" t="s">
        <v>25</v>
      </c>
      <c r="O1022" s="521" t="n">
        <v>634</v>
      </c>
      <c r="P1022" s="522" t="s">
        <v>79</v>
      </c>
      <c r="Q1022" s="522" t="s">
        <v>65</v>
      </c>
      <c r="R1022" s="522" t="s">
        <v>1391</v>
      </c>
      <c r="S1022" s="258" t="s">
        <v>1391</v>
      </c>
      <c r="T1022" s="273"/>
      <c r="U1022" s="52"/>
    </row>
    <row r="1023" customFormat="false" ht="15" hidden="false" customHeight="false" outlineLevel="0" collapsed="false">
      <c r="A1023" s="588"/>
      <c r="B1023" s="143"/>
      <c r="C1023" s="143"/>
      <c r="D1023" s="143"/>
      <c r="E1023" s="584"/>
      <c r="F1023" s="584"/>
      <c r="G1023" s="9" t="n">
        <f aca="false">G1022+E1023-F1023</f>
        <v>16146.11</v>
      </c>
      <c r="M1023" s="520" t="n">
        <v>45219</v>
      </c>
      <c r="N1023" s="521" t="s">
        <v>25</v>
      </c>
      <c r="O1023" s="521" t="n">
        <v>499</v>
      </c>
      <c r="P1023" s="522" t="s">
        <v>688</v>
      </c>
      <c r="Q1023" s="522" t="s">
        <v>65</v>
      </c>
      <c r="R1023" s="522" t="s">
        <v>1392</v>
      </c>
      <c r="S1023" s="258" t="s">
        <v>1392</v>
      </c>
      <c r="T1023" s="273"/>
      <c r="U1023" s="52"/>
    </row>
    <row r="1024" customFormat="false" ht="15" hidden="false" customHeight="false" outlineLevel="0" collapsed="false">
      <c r="A1024" s="581"/>
      <c r="B1024" s="582"/>
      <c r="C1024" s="582"/>
      <c r="D1024" s="582"/>
      <c r="E1024" s="583"/>
      <c r="F1024" s="583"/>
      <c r="G1024" s="9" t="n">
        <f aca="false">G1023+E1024-F1024</f>
        <v>16146.11</v>
      </c>
      <c r="M1024" s="207" t="n">
        <v>45219</v>
      </c>
      <c r="N1024" s="208" t="s">
        <v>42</v>
      </c>
      <c r="O1024" s="208" t="n">
        <v>1493</v>
      </c>
      <c r="P1024" s="209" t="s">
        <v>64</v>
      </c>
      <c r="Q1024" s="209" t="s">
        <v>65</v>
      </c>
      <c r="R1024" s="209" t="s">
        <v>1393</v>
      </c>
      <c r="S1024" s="51" t="s">
        <v>1393</v>
      </c>
      <c r="T1024" s="50"/>
    </row>
    <row r="1025" customFormat="false" ht="15" hidden="false" customHeight="false" outlineLevel="0" collapsed="false">
      <c r="A1025" s="581"/>
      <c r="B1025" s="582"/>
      <c r="C1025" s="582"/>
      <c r="D1025" s="582"/>
      <c r="E1025" s="583"/>
      <c r="F1025" s="583"/>
      <c r="G1025" s="9" t="n">
        <f aca="false">G1024+E1025-F1025</f>
        <v>16146.11</v>
      </c>
      <c r="M1025" s="207" t="n">
        <v>45219</v>
      </c>
      <c r="N1025" s="208" t="s">
        <v>32</v>
      </c>
      <c r="O1025" s="208" t="n">
        <v>226</v>
      </c>
      <c r="P1025" s="209" t="s">
        <v>65</v>
      </c>
      <c r="Q1025" s="209" t="s">
        <v>1394</v>
      </c>
      <c r="R1025" s="209" t="s">
        <v>1395</v>
      </c>
      <c r="S1025" s="51" t="s">
        <v>1395</v>
      </c>
      <c r="T1025" s="50"/>
    </row>
    <row r="1026" customFormat="false" ht="15.75" hidden="false" customHeight="false" outlineLevel="0" collapsed="false">
      <c r="A1026" s="581"/>
      <c r="B1026" s="582"/>
      <c r="C1026" s="582"/>
      <c r="D1026" s="582"/>
      <c r="E1026" s="582"/>
      <c r="F1026" s="583"/>
      <c r="G1026" s="9" t="n">
        <f aca="false">G1025+E1026-F1026</f>
        <v>16146.11</v>
      </c>
      <c r="H1026" s="82"/>
      <c r="M1026" s="207" t="n">
        <v>45222</v>
      </c>
      <c r="N1026" s="208" t="s">
        <v>32</v>
      </c>
      <c r="O1026" s="208" t="n">
        <v>226</v>
      </c>
      <c r="P1026" s="209" t="s">
        <v>65</v>
      </c>
      <c r="Q1026" s="209" t="s">
        <v>131</v>
      </c>
      <c r="R1026" s="209" t="s">
        <v>1396</v>
      </c>
      <c r="S1026" s="51" t="s">
        <v>1396</v>
      </c>
      <c r="T1026" s="50"/>
    </row>
    <row r="1027" customFormat="false" ht="15" hidden="false" customHeight="false" outlineLevel="0" collapsed="false">
      <c r="A1027" s="581"/>
      <c r="B1027" s="583"/>
      <c r="C1027" s="583"/>
      <c r="D1027" s="583"/>
      <c r="E1027" s="583"/>
      <c r="F1027" s="583"/>
      <c r="G1027" s="9" t="n">
        <f aca="false">G1026+E1027-F1027</f>
        <v>16146.11</v>
      </c>
      <c r="M1027" s="207" t="n">
        <v>45222</v>
      </c>
      <c r="N1027" s="208" t="s">
        <v>42</v>
      </c>
      <c r="O1027" s="208" t="n">
        <v>1495</v>
      </c>
      <c r="P1027" s="209" t="s">
        <v>1397</v>
      </c>
      <c r="Q1027" s="209" t="s">
        <v>65</v>
      </c>
      <c r="R1027" s="209" t="s">
        <v>1398</v>
      </c>
      <c r="S1027" s="51" t="s">
        <v>1398</v>
      </c>
      <c r="T1027" s="50"/>
    </row>
    <row r="1028" customFormat="false" ht="15" hidden="false" customHeight="false" outlineLevel="0" collapsed="false">
      <c r="A1028" s="585"/>
      <c r="B1028" s="587"/>
      <c r="C1028" s="589"/>
      <c r="D1028" s="587"/>
      <c r="E1028" s="587"/>
      <c r="F1028" s="587"/>
      <c r="G1028" s="9" t="n">
        <f aca="false">G1027+E1028-F1028</f>
        <v>16146.11</v>
      </c>
      <c r="M1028" s="207" t="n">
        <v>45222</v>
      </c>
      <c r="N1028" s="208" t="s">
        <v>25</v>
      </c>
      <c r="O1028" s="208" t="n">
        <v>634</v>
      </c>
      <c r="P1028" s="209" t="s">
        <v>1399</v>
      </c>
      <c r="Q1028" s="209" t="s">
        <v>65</v>
      </c>
      <c r="R1028" s="209" t="s">
        <v>1400</v>
      </c>
      <c r="S1028" s="51" t="s">
        <v>1400</v>
      </c>
      <c r="T1028" s="50"/>
    </row>
    <row r="1029" customFormat="false" ht="15" hidden="false" customHeight="false" outlineLevel="0" collapsed="false">
      <c r="A1029" s="585"/>
      <c r="B1029" s="587"/>
      <c r="C1029" s="587"/>
      <c r="D1029" s="587"/>
      <c r="E1029" s="587"/>
      <c r="F1029" s="587"/>
      <c r="G1029" s="9" t="n">
        <f aca="false">G1028+E1029-F1029</f>
        <v>16146.11</v>
      </c>
      <c r="M1029" s="207" t="n">
        <v>45222</v>
      </c>
      <c r="N1029" s="208" t="s">
        <v>25</v>
      </c>
      <c r="O1029" s="208" t="n">
        <v>499</v>
      </c>
      <c r="P1029" s="209" t="s">
        <v>692</v>
      </c>
      <c r="Q1029" s="209" t="s">
        <v>65</v>
      </c>
      <c r="R1029" s="209" t="s">
        <v>1401</v>
      </c>
      <c r="S1029" s="51" t="s">
        <v>1401</v>
      </c>
      <c r="T1029" s="50"/>
    </row>
    <row r="1030" customFormat="false" ht="15" hidden="false" customHeight="false" outlineLevel="0" collapsed="false">
      <c r="A1030" s="585"/>
      <c r="B1030" s="587"/>
      <c r="C1030" s="587"/>
      <c r="D1030" s="587"/>
      <c r="E1030" s="587"/>
      <c r="F1030" s="587"/>
      <c r="G1030" s="9" t="n">
        <f aca="false">G1029+E1030-F1030</f>
        <v>16146.11</v>
      </c>
      <c r="M1030" s="590" t="n">
        <v>45223</v>
      </c>
      <c r="N1030" s="591" t="s">
        <v>32</v>
      </c>
      <c r="O1030" s="591" t="n">
        <v>226</v>
      </c>
      <c r="P1030" s="592" t="s">
        <v>65</v>
      </c>
      <c r="Q1030" s="592" t="s">
        <v>1402</v>
      </c>
      <c r="R1030" s="592" t="s">
        <v>1403</v>
      </c>
      <c r="S1030" s="88" t="s">
        <v>1403</v>
      </c>
      <c r="T1030" s="370"/>
    </row>
    <row r="1031" customFormat="false" ht="15" hidden="false" customHeight="false" outlineLevel="0" collapsed="false">
      <c r="A1031" s="585"/>
      <c r="B1031" s="587"/>
      <c r="C1031" s="587"/>
      <c r="D1031" s="587"/>
      <c r="E1031" s="587"/>
      <c r="F1031" s="587"/>
      <c r="G1031" s="9" t="n">
        <f aca="false">G1030+E1031-F1031</f>
        <v>16146.11</v>
      </c>
      <c r="M1031" s="590" t="n">
        <v>45223</v>
      </c>
      <c r="N1031" s="591" t="s">
        <v>42</v>
      </c>
      <c r="O1031" s="591" t="n">
        <v>1497</v>
      </c>
      <c r="P1031" s="592" t="s">
        <v>103</v>
      </c>
      <c r="Q1031" s="592" t="s">
        <v>65</v>
      </c>
      <c r="R1031" s="592" t="s">
        <v>1404</v>
      </c>
      <c r="S1031" s="88" t="s">
        <v>1404</v>
      </c>
      <c r="T1031" s="370"/>
    </row>
    <row r="1032" customFormat="false" ht="15" hidden="false" customHeight="false" outlineLevel="0" collapsed="false">
      <c r="A1032" s="585"/>
      <c r="B1032" s="587"/>
      <c r="C1032" s="587"/>
      <c r="D1032" s="587"/>
      <c r="E1032" s="587"/>
      <c r="F1032" s="587"/>
      <c r="G1032" s="9" t="n">
        <f aca="false">G1031+E1032-F1032</f>
        <v>16146.11</v>
      </c>
      <c r="M1032" s="590" t="n">
        <v>45223</v>
      </c>
      <c r="N1032" s="591" t="s">
        <v>42</v>
      </c>
      <c r="O1032" s="591" t="n">
        <v>1499</v>
      </c>
      <c r="P1032" s="592" t="s">
        <v>1405</v>
      </c>
      <c r="Q1032" s="592" t="s">
        <v>65</v>
      </c>
      <c r="R1032" s="592" t="s">
        <v>1406</v>
      </c>
      <c r="S1032" s="88" t="s">
        <v>1406</v>
      </c>
      <c r="T1032" s="370"/>
    </row>
    <row r="1033" customFormat="false" ht="15" hidden="false" customHeight="false" outlineLevel="0" collapsed="false">
      <c r="A1033" s="585"/>
      <c r="B1033" s="587"/>
      <c r="C1033" s="587"/>
      <c r="D1033" s="586"/>
      <c r="E1033" s="587"/>
      <c r="F1033" s="587"/>
      <c r="G1033" s="9" t="n">
        <f aca="false">G1032+E1033-F1033</f>
        <v>16146.11</v>
      </c>
      <c r="M1033" s="590" t="n">
        <v>45223</v>
      </c>
      <c r="N1033" s="591" t="s">
        <v>32</v>
      </c>
      <c r="O1033" s="591" t="n">
        <v>226</v>
      </c>
      <c r="P1033" s="592" t="s">
        <v>65</v>
      </c>
      <c r="Q1033" s="592" t="s">
        <v>1407</v>
      </c>
      <c r="R1033" s="592" t="s">
        <v>1408</v>
      </c>
      <c r="S1033" s="88" t="s">
        <v>1408</v>
      </c>
      <c r="T1033" s="370"/>
    </row>
    <row r="1034" customFormat="false" ht="15" hidden="false" customHeight="false" outlineLevel="0" collapsed="false">
      <c r="A1034" s="585"/>
      <c r="B1034" s="586"/>
      <c r="C1034" s="586"/>
      <c r="D1034" s="586"/>
      <c r="E1034" s="587"/>
      <c r="F1034" s="587"/>
      <c r="G1034" s="9" t="n">
        <f aca="false">G1033+E1034-F1034</f>
        <v>16146.11</v>
      </c>
      <c r="M1034" s="590" t="n">
        <v>45223</v>
      </c>
      <c r="N1034" s="591" t="s">
        <v>42</v>
      </c>
      <c r="O1034" s="591" t="n">
        <v>1502</v>
      </c>
      <c r="P1034" s="592" t="s">
        <v>214</v>
      </c>
      <c r="Q1034" s="592" t="s">
        <v>65</v>
      </c>
      <c r="R1034" s="592" t="s">
        <v>1409</v>
      </c>
      <c r="S1034" s="88" t="s">
        <v>1409</v>
      </c>
      <c r="T1034" s="370"/>
    </row>
    <row r="1035" customFormat="false" ht="15" hidden="false" customHeight="false" outlineLevel="0" collapsed="false">
      <c r="A1035" s="585"/>
      <c r="B1035" s="586"/>
      <c r="C1035" s="586"/>
      <c r="D1035" s="586"/>
      <c r="E1035" s="587"/>
      <c r="F1035" s="587"/>
      <c r="G1035" s="9" t="n">
        <f aca="false">G1034+E1035-F1035</f>
        <v>16146.11</v>
      </c>
      <c r="M1035" s="590" t="n">
        <v>45223</v>
      </c>
      <c r="N1035" s="591" t="s">
        <v>42</v>
      </c>
      <c r="O1035" s="591" t="n">
        <v>1496</v>
      </c>
      <c r="P1035" s="592" t="s">
        <v>79</v>
      </c>
      <c r="Q1035" s="592" t="s">
        <v>65</v>
      </c>
      <c r="R1035" s="592" t="s">
        <v>1410</v>
      </c>
      <c r="S1035" s="88" t="s">
        <v>1410</v>
      </c>
      <c r="T1035" s="370"/>
    </row>
    <row r="1036" customFormat="false" ht="15" hidden="false" customHeight="false" outlineLevel="0" collapsed="false">
      <c r="A1036" s="585"/>
      <c r="B1036" s="586"/>
      <c r="C1036" s="586"/>
      <c r="D1036" s="586"/>
      <c r="E1036" s="587"/>
      <c r="F1036" s="587"/>
      <c r="G1036" s="9" t="n">
        <f aca="false">G1035+E1036-F1036</f>
        <v>16146.11</v>
      </c>
      <c r="M1036" s="590" t="n">
        <v>45223</v>
      </c>
      <c r="N1036" s="591" t="s">
        <v>42</v>
      </c>
      <c r="O1036" s="591" t="n">
        <v>1501</v>
      </c>
      <c r="P1036" s="592" t="s">
        <v>214</v>
      </c>
      <c r="Q1036" s="592" t="s">
        <v>65</v>
      </c>
      <c r="R1036" s="592" t="s">
        <v>1411</v>
      </c>
      <c r="S1036" s="88" t="s">
        <v>1411</v>
      </c>
      <c r="T1036" s="370"/>
    </row>
    <row r="1037" customFormat="false" ht="15" hidden="false" customHeight="false" outlineLevel="0" collapsed="false">
      <c r="A1037" s="585"/>
      <c r="B1037" s="586"/>
      <c r="C1037" s="586"/>
      <c r="D1037" s="586"/>
      <c r="E1037" s="587"/>
      <c r="F1037" s="587"/>
      <c r="G1037" s="9" t="n">
        <f aca="false">G1036+E1037-F1037</f>
        <v>16146.11</v>
      </c>
      <c r="M1037" s="590" t="n">
        <v>45223</v>
      </c>
      <c r="N1037" s="591" t="s">
        <v>51</v>
      </c>
      <c r="O1037" s="591" t="n">
        <v>1</v>
      </c>
      <c r="P1037" s="592" t="s">
        <v>65</v>
      </c>
      <c r="Q1037" s="592" t="s">
        <v>1412</v>
      </c>
      <c r="R1037" s="592" t="s">
        <v>1411</v>
      </c>
      <c r="S1037" s="88" t="s">
        <v>1413</v>
      </c>
      <c r="T1037" s="370"/>
    </row>
    <row r="1038" customFormat="false" ht="15" hidden="false" customHeight="false" outlineLevel="0" collapsed="false">
      <c r="A1038" s="585"/>
      <c r="B1038" s="586"/>
      <c r="C1038" s="586"/>
      <c r="D1038" s="586"/>
      <c r="E1038" s="587"/>
      <c r="F1038" s="587"/>
      <c r="G1038" s="9" t="n">
        <f aca="false">G1037+E1038-F1038</f>
        <v>16146.11</v>
      </c>
      <c r="M1038" s="590" t="n">
        <v>45224</v>
      </c>
      <c r="N1038" s="591" t="s">
        <v>42</v>
      </c>
      <c r="O1038" s="591" t="n">
        <v>1503</v>
      </c>
      <c r="P1038" s="592" t="s">
        <v>67</v>
      </c>
      <c r="Q1038" s="592" t="s">
        <v>65</v>
      </c>
      <c r="R1038" s="592" t="s">
        <v>1414</v>
      </c>
      <c r="S1038" s="88" t="s">
        <v>1415</v>
      </c>
      <c r="T1038" s="370"/>
    </row>
    <row r="1039" customFormat="false" ht="15" hidden="false" customHeight="false" outlineLevel="0" collapsed="false">
      <c r="A1039" s="585"/>
      <c r="B1039" s="586"/>
      <c r="C1039" s="586"/>
      <c r="D1039" s="586"/>
      <c r="E1039" s="587"/>
      <c r="F1039" s="587"/>
      <c r="G1039" s="9" t="n">
        <f aca="false">G1038+E1039-F1039</f>
        <v>16146.11</v>
      </c>
      <c r="M1039" s="590" t="n">
        <v>45224</v>
      </c>
      <c r="N1039" s="591" t="s">
        <v>25</v>
      </c>
      <c r="O1039" s="591" t="n">
        <v>537</v>
      </c>
      <c r="P1039" s="592" t="s">
        <v>1362</v>
      </c>
      <c r="Q1039" s="592" t="s">
        <v>65</v>
      </c>
      <c r="R1039" s="592" t="s">
        <v>1416</v>
      </c>
      <c r="S1039" s="88" t="s">
        <v>1416</v>
      </c>
      <c r="T1039" s="370"/>
    </row>
    <row r="1040" customFormat="false" ht="15" hidden="false" customHeight="false" outlineLevel="0" collapsed="false">
      <c r="A1040" s="585"/>
      <c r="B1040" s="586"/>
      <c r="C1040" s="586"/>
      <c r="D1040" s="586"/>
      <c r="E1040" s="587"/>
      <c r="F1040" s="587"/>
      <c r="G1040" s="9" t="n">
        <f aca="false">G1039+E1040-F1040</f>
        <v>16146.11</v>
      </c>
      <c r="M1040" s="590" t="n">
        <v>45224</v>
      </c>
      <c r="N1040" s="591" t="s">
        <v>25</v>
      </c>
      <c r="O1040" s="591" t="n">
        <v>875</v>
      </c>
      <c r="P1040" s="592" t="s">
        <v>688</v>
      </c>
      <c r="Q1040" s="592" t="s">
        <v>65</v>
      </c>
      <c r="R1040" s="592" t="s">
        <v>1417</v>
      </c>
      <c r="S1040" s="88" t="s">
        <v>1417</v>
      </c>
      <c r="T1040" s="370"/>
    </row>
    <row r="1041" customFormat="false" ht="15" hidden="false" customHeight="false" outlineLevel="0" collapsed="false">
      <c r="A1041" s="585"/>
      <c r="B1041" s="586"/>
      <c r="C1041" s="586"/>
      <c r="D1041" s="586"/>
      <c r="E1041" s="587"/>
      <c r="F1041" s="587"/>
      <c r="G1041" s="9" t="n">
        <f aca="false">G1040+E1041-F1041</f>
        <v>16146.11</v>
      </c>
      <c r="M1041" s="590" t="n">
        <v>45224</v>
      </c>
      <c r="N1041" s="591" t="s">
        <v>25</v>
      </c>
      <c r="O1041" s="591" t="n">
        <v>537</v>
      </c>
      <c r="P1041" s="592" t="s">
        <v>131</v>
      </c>
      <c r="Q1041" s="592" t="s">
        <v>65</v>
      </c>
      <c r="R1041" s="592" t="s">
        <v>1418</v>
      </c>
      <c r="S1041" s="88" t="s">
        <v>1418</v>
      </c>
      <c r="T1041" s="370"/>
    </row>
    <row r="1042" customFormat="false" ht="15" hidden="false" customHeight="false" outlineLevel="0" collapsed="false">
      <c r="A1042" s="585"/>
      <c r="B1042" s="586"/>
      <c r="C1042" s="586"/>
      <c r="D1042" s="586"/>
      <c r="E1042" s="587"/>
      <c r="F1042" s="587"/>
      <c r="G1042" s="9" t="n">
        <f aca="false">G1041+E1042-F1042</f>
        <v>16146.11</v>
      </c>
      <c r="M1042" s="590" t="n">
        <v>45224</v>
      </c>
      <c r="N1042" s="591" t="s">
        <v>25</v>
      </c>
      <c r="O1042" s="591" t="n">
        <v>875</v>
      </c>
      <c r="P1042" s="592" t="s">
        <v>688</v>
      </c>
      <c r="Q1042" s="592" t="s">
        <v>65</v>
      </c>
      <c r="R1042" s="592" t="s">
        <v>1419</v>
      </c>
      <c r="S1042" s="88" t="s">
        <v>1419</v>
      </c>
      <c r="T1042" s="370"/>
    </row>
    <row r="1043" customFormat="false" ht="15" hidden="false" customHeight="false" outlineLevel="0" collapsed="false">
      <c r="A1043" s="585"/>
      <c r="B1043" s="586"/>
      <c r="C1043" s="586"/>
      <c r="D1043" s="586"/>
      <c r="E1043" s="587"/>
      <c r="F1043" s="587"/>
      <c r="G1043" s="9" t="n">
        <f aca="false">G1042+E1043-F1043</f>
        <v>16146.11</v>
      </c>
      <c r="M1043" s="590" t="n">
        <v>45224</v>
      </c>
      <c r="N1043" s="591" t="s">
        <v>32</v>
      </c>
      <c r="O1043" s="591" t="n">
        <v>362</v>
      </c>
      <c r="P1043" s="592" t="s">
        <v>65</v>
      </c>
      <c r="Q1043" s="592" t="s">
        <v>1420</v>
      </c>
      <c r="R1043" s="592" t="s">
        <v>1421</v>
      </c>
      <c r="S1043" s="88" t="s">
        <v>1421</v>
      </c>
      <c r="T1043" s="370"/>
    </row>
    <row r="1044" customFormat="false" ht="15" hidden="false" customHeight="false" outlineLevel="0" collapsed="false">
      <c r="A1044" s="585"/>
      <c r="B1044" s="586"/>
      <c r="C1044" s="593"/>
      <c r="D1044" s="586"/>
      <c r="E1044" s="587"/>
      <c r="F1044" s="587"/>
      <c r="G1044" s="9" t="n">
        <f aca="false">G1043+E1044-F1044</f>
        <v>16146.11</v>
      </c>
      <c r="M1044" s="590" t="n">
        <v>45225</v>
      </c>
      <c r="N1044" s="591" t="s">
        <v>42</v>
      </c>
      <c r="O1044" s="591" t="n">
        <v>1504</v>
      </c>
      <c r="P1044" s="592" t="s">
        <v>67</v>
      </c>
      <c r="Q1044" s="592" t="s">
        <v>65</v>
      </c>
      <c r="R1044" s="592" t="s">
        <v>1422</v>
      </c>
      <c r="S1044" s="88" t="s">
        <v>1422</v>
      </c>
      <c r="T1044" s="370"/>
    </row>
    <row r="1045" customFormat="false" ht="15" hidden="false" customHeight="false" outlineLevel="0" collapsed="false">
      <c r="A1045" s="585"/>
      <c r="B1045" s="586"/>
      <c r="C1045" s="586"/>
      <c r="D1045" s="586"/>
      <c r="E1045" s="587"/>
      <c r="F1045" s="587"/>
      <c r="G1045" s="9" t="n">
        <f aca="false">G1044+E1045-F1045</f>
        <v>16146.11</v>
      </c>
      <c r="M1045" s="590" t="n">
        <v>45225</v>
      </c>
      <c r="N1045" s="591" t="s">
        <v>25</v>
      </c>
      <c r="O1045" s="591" t="n">
        <v>634</v>
      </c>
      <c r="P1045" s="592" t="s">
        <v>1423</v>
      </c>
      <c r="Q1045" s="592" t="s">
        <v>65</v>
      </c>
      <c r="R1045" s="88" t="s">
        <v>1424</v>
      </c>
      <c r="S1045" s="88" t="s">
        <v>1424</v>
      </c>
      <c r="T1045" s="370"/>
    </row>
    <row r="1046" customFormat="false" ht="15" hidden="false" customHeight="false" outlineLevel="0" collapsed="false">
      <c r="A1046" s="585"/>
      <c r="B1046" s="586"/>
      <c r="C1046" s="586"/>
      <c r="D1046" s="586"/>
      <c r="E1046" s="587"/>
      <c r="F1046" s="587"/>
      <c r="G1046" s="9" t="n">
        <f aca="false">G1045+E1046-F1046</f>
        <v>16146.11</v>
      </c>
      <c r="M1046" s="590" t="n">
        <v>45225</v>
      </c>
      <c r="N1046" s="591" t="s">
        <v>25</v>
      </c>
      <c r="O1046" s="591" t="n">
        <v>499</v>
      </c>
      <c r="P1046" s="592" t="s">
        <v>692</v>
      </c>
      <c r="Q1046" s="592" t="s">
        <v>65</v>
      </c>
      <c r="R1046" s="88" t="s">
        <v>1425</v>
      </c>
      <c r="S1046" s="88" t="s">
        <v>1425</v>
      </c>
      <c r="T1046" s="370"/>
    </row>
    <row r="1047" customFormat="false" ht="15" hidden="false" customHeight="false" outlineLevel="0" collapsed="false">
      <c r="A1047" s="594"/>
      <c r="B1047" s="595"/>
      <c r="C1047" s="595"/>
      <c r="D1047" s="595"/>
      <c r="E1047" s="596"/>
      <c r="F1047" s="596"/>
      <c r="G1047" s="9" t="n">
        <f aca="false">G1046+E1047-F1047</f>
        <v>16146.11</v>
      </c>
      <c r="M1047" s="590" t="n">
        <v>45225</v>
      </c>
      <c r="N1047" s="591" t="s">
        <v>25</v>
      </c>
      <c r="O1047" s="591" t="n">
        <v>634</v>
      </c>
      <c r="P1047" s="592" t="s">
        <v>1426</v>
      </c>
      <c r="Q1047" s="592" t="s">
        <v>65</v>
      </c>
      <c r="R1047" s="88" t="s">
        <v>1427</v>
      </c>
      <c r="S1047" s="88" t="s">
        <v>1427</v>
      </c>
      <c r="T1047" s="370"/>
    </row>
    <row r="1048" customFormat="false" ht="15" hidden="false" customHeight="false" outlineLevel="0" collapsed="false">
      <c r="A1048" s="594"/>
      <c r="B1048" s="595"/>
      <c r="C1048" s="597"/>
      <c r="D1048" s="595"/>
      <c r="E1048" s="596"/>
      <c r="F1048" s="596"/>
      <c r="G1048" s="9" t="n">
        <f aca="false">G1047+E1048-F1048</f>
        <v>16146.11</v>
      </c>
      <c r="M1048" s="590" t="n">
        <v>45225</v>
      </c>
      <c r="N1048" s="591" t="s">
        <v>25</v>
      </c>
      <c r="O1048" s="591" t="n">
        <v>499</v>
      </c>
      <c r="P1048" s="592" t="s">
        <v>692</v>
      </c>
      <c r="Q1048" s="592" t="s">
        <v>65</v>
      </c>
      <c r="R1048" s="88" t="s">
        <v>1428</v>
      </c>
      <c r="S1048" s="88" t="s">
        <v>1428</v>
      </c>
      <c r="T1048" s="370"/>
    </row>
    <row r="1049" customFormat="false" ht="15" hidden="false" customHeight="false" outlineLevel="0" collapsed="false">
      <c r="A1049" s="594"/>
      <c r="B1049" s="595"/>
      <c r="C1049" s="595"/>
      <c r="D1049" s="595"/>
      <c r="E1049" s="596"/>
      <c r="F1049" s="596"/>
      <c r="G1049" s="9" t="n">
        <f aca="false">G1048+E1049-F1049</f>
        <v>16146.11</v>
      </c>
      <c r="M1049" s="590" t="n">
        <v>45225</v>
      </c>
      <c r="N1049" s="591" t="s">
        <v>25</v>
      </c>
      <c r="O1049" s="591" t="n">
        <v>634</v>
      </c>
      <c r="P1049" s="592" t="s">
        <v>1429</v>
      </c>
      <c r="Q1049" s="592" t="s">
        <v>65</v>
      </c>
      <c r="R1049" s="88" t="s">
        <v>1430</v>
      </c>
      <c r="S1049" s="88" t="s">
        <v>1430</v>
      </c>
      <c r="T1049" s="370"/>
    </row>
    <row r="1050" customFormat="false" ht="15" hidden="false" customHeight="false" outlineLevel="0" collapsed="false">
      <c r="A1050" s="594"/>
      <c r="B1050" s="595"/>
      <c r="C1050" s="595"/>
      <c r="D1050" s="595"/>
      <c r="E1050" s="596"/>
      <c r="F1050" s="596"/>
      <c r="G1050" s="9" t="n">
        <f aca="false">G1049+E1050-F1050</f>
        <v>16146.11</v>
      </c>
      <c r="M1050" s="590" t="n">
        <v>45225</v>
      </c>
      <c r="N1050" s="591" t="s">
        <v>25</v>
      </c>
      <c r="O1050" s="591" t="n">
        <v>499</v>
      </c>
      <c r="P1050" s="592" t="s">
        <v>686</v>
      </c>
      <c r="Q1050" s="592" t="s">
        <v>65</v>
      </c>
      <c r="R1050" s="88" t="s">
        <v>1431</v>
      </c>
      <c r="S1050" s="88" t="s">
        <v>1431</v>
      </c>
      <c r="T1050" s="370"/>
    </row>
    <row r="1051" customFormat="false" ht="15" hidden="false" customHeight="false" outlineLevel="0" collapsed="false">
      <c r="A1051" s="594"/>
      <c r="B1051" s="595"/>
      <c r="C1051" s="595"/>
      <c r="D1051" s="595"/>
      <c r="E1051" s="596"/>
      <c r="F1051" s="596"/>
      <c r="G1051" s="9" t="n">
        <f aca="false">G1050+E1051-F1051</f>
        <v>16146.11</v>
      </c>
      <c r="M1051" s="590" t="n">
        <v>45225</v>
      </c>
      <c r="N1051" s="591" t="s">
        <v>25</v>
      </c>
      <c r="O1051" s="591" t="n">
        <v>903</v>
      </c>
      <c r="P1051" s="592" t="s">
        <v>1432</v>
      </c>
      <c r="Q1051" s="592" t="s">
        <v>65</v>
      </c>
      <c r="R1051" s="88" t="s">
        <v>1433</v>
      </c>
      <c r="S1051" s="88" t="s">
        <v>1433</v>
      </c>
      <c r="T1051" s="370"/>
    </row>
    <row r="1052" customFormat="false" ht="15" hidden="false" customHeight="false" outlineLevel="0" collapsed="false">
      <c r="A1052" s="594"/>
      <c r="B1052" s="595"/>
      <c r="C1052" s="595"/>
      <c r="D1052" s="595"/>
      <c r="E1052" s="596"/>
      <c r="F1052" s="596"/>
      <c r="G1052" s="9" t="n">
        <f aca="false">G1051+E1052-F1052</f>
        <v>16146.11</v>
      </c>
      <c r="M1052" s="590" t="n">
        <v>45225</v>
      </c>
      <c r="N1052" s="591" t="s">
        <v>25</v>
      </c>
      <c r="O1052" s="591" t="n">
        <v>783</v>
      </c>
      <c r="P1052" s="592" t="s">
        <v>688</v>
      </c>
      <c r="Q1052" s="592" t="s">
        <v>65</v>
      </c>
      <c r="R1052" s="88" t="s">
        <v>1434</v>
      </c>
      <c r="S1052" s="88" t="s">
        <v>1434</v>
      </c>
      <c r="T1052" s="370"/>
    </row>
    <row r="1053" customFormat="false" ht="15" hidden="false" customHeight="false" outlineLevel="0" collapsed="false">
      <c r="A1053" s="594"/>
      <c r="B1053" s="595"/>
      <c r="C1053" s="595"/>
      <c r="D1053" s="595"/>
      <c r="E1053" s="596"/>
      <c r="F1053" s="596"/>
      <c r="G1053" s="9" t="n">
        <f aca="false">G1052+E1053-F1053</f>
        <v>16146.11</v>
      </c>
      <c r="M1053" s="590" t="n">
        <v>45225</v>
      </c>
      <c r="N1053" s="591" t="s">
        <v>42</v>
      </c>
      <c r="O1053" s="591" t="n">
        <v>1505</v>
      </c>
      <c r="P1053" s="592" t="s">
        <v>1435</v>
      </c>
      <c r="Q1053" s="592" t="s">
        <v>65</v>
      </c>
      <c r="R1053" s="88" t="s">
        <v>1436</v>
      </c>
      <c r="S1053" s="88" t="s">
        <v>1436</v>
      </c>
      <c r="T1053" s="370"/>
    </row>
    <row r="1054" customFormat="false" ht="15" hidden="false" customHeight="false" outlineLevel="0" collapsed="false">
      <c r="A1054" s="594"/>
      <c r="B1054" s="595"/>
      <c r="C1054" s="595"/>
      <c r="D1054" s="595"/>
      <c r="E1054" s="596"/>
      <c r="F1054" s="596"/>
      <c r="G1054" s="9" t="n">
        <f aca="false">G1053+E1054-F1054</f>
        <v>16146.11</v>
      </c>
      <c r="M1054" s="590" t="n">
        <v>45225</v>
      </c>
      <c r="N1054" s="591" t="s">
        <v>25</v>
      </c>
      <c r="O1054" s="591" t="n">
        <v>537</v>
      </c>
      <c r="P1054" s="592" t="s">
        <v>79</v>
      </c>
      <c r="Q1054" s="592" t="s">
        <v>65</v>
      </c>
      <c r="R1054" s="88" t="s">
        <v>1437</v>
      </c>
      <c r="S1054" s="88" t="s">
        <v>1437</v>
      </c>
      <c r="T1054" s="370"/>
    </row>
    <row r="1055" customFormat="false" ht="15" hidden="false" customHeight="false" outlineLevel="0" collapsed="false">
      <c r="A1055" s="594"/>
      <c r="B1055" s="595"/>
      <c r="C1055" s="595"/>
      <c r="D1055" s="595"/>
      <c r="E1055" s="596"/>
      <c r="F1055" s="596"/>
      <c r="G1055" s="9" t="n">
        <f aca="false">G1054+E1055-F1055</f>
        <v>16146.11</v>
      </c>
      <c r="M1055" s="590" t="n">
        <v>45225</v>
      </c>
      <c r="N1055" s="591" t="s">
        <v>25</v>
      </c>
      <c r="O1055" s="591" t="n">
        <v>875</v>
      </c>
      <c r="P1055" s="592" t="s">
        <v>688</v>
      </c>
      <c r="Q1055" s="592" t="s">
        <v>65</v>
      </c>
      <c r="R1055" s="88" t="s">
        <v>1438</v>
      </c>
      <c r="S1055" s="88" t="s">
        <v>1438</v>
      </c>
      <c r="T1055" s="370"/>
    </row>
    <row r="1056" customFormat="false" ht="15" hidden="false" customHeight="false" outlineLevel="0" collapsed="false">
      <c r="A1056" s="594"/>
      <c r="B1056" s="595"/>
      <c r="C1056" s="595"/>
      <c r="D1056" s="595"/>
      <c r="E1056" s="596"/>
      <c r="F1056" s="596"/>
      <c r="G1056" s="9" t="n">
        <f aca="false">G1055+E1056-F1056</f>
        <v>16146.11</v>
      </c>
      <c r="M1056" s="590" t="n">
        <v>45226</v>
      </c>
      <c r="N1056" s="591" t="s">
        <v>42</v>
      </c>
      <c r="O1056" s="591" t="n">
        <v>1508</v>
      </c>
      <c r="P1056" s="592" t="s">
        <v>955</v>
      </c>
      <c r="Q1056" s="592" t="s">
        <v>65</v>
      </c>
      <c r="R1056" s="88" t="s">
        <v>1439</v>
      </c>
      <c r="S1056" s="88" t="s">
        <v>1439</v>
      </c>
      <c r="T1056" s="370"/>
    </row>
    <row r="1057" customFormat="false" ht="15" hidden="false" customHeight="false" outlineLevel="0" collapsed="false">
      <c r="A1057" s="322"/>
      <c r="B1057" s="56"/>
      <c r="C1057" s="56"/>
      <c r="D1057" s="56"/>
      <c r="E1057" s="456"/>
      <c r="F1057" s="456"/>
      <c r="G1057" s="9" t="n">
        <f aca="false">G1056+E1057-F1057</f>
        <v>16146.11</v>
      </c>
      <c r="M1057" s="598" t="n">
        <v>45226</v>
      </c>
      <c r="N1057" s="599" t="s">
        <v>32</v>
      </c>
      <c r="O1057" s="599" t="n">
        <v>226</v>
      </c>
      <c r="P1057" s="600" t="s">
        <v>65</v>
      </c>
      <c r="Q1057" s="600" t="s">
        <v>1440</v>
      </c>
      <c r="R1057" s="88" t="s">
        <v>1441</v>
      </c>
      <c r="S1057" s="88" t="s">
        <v>1441</v>
      </c>
      <c r="T1057" s="370"/>
    </row>
    <row r="1058" customFormat="false" ht="15" hidden="false" customHeight="false" outlineLevel="0" collapsed="false">
      <c r="A1058" s="480"/>
      <c r="B1058" s="300"/>
      <c r="C1058" s="300"/>
      <c r="D1058" s="300"/>
      <c r="E1058" s="301"/>
      <c r="F1058" s="456"/>
      <c r="G1058" s="9" t="n">
        <f aca="false">G1057+E1058-F1058</f>
        <v>16146.11</v>
      </c>
      <c r="M1058" s="590" t="n">
        <v>45226</v>
      </c>
      <c r="N1058" s="591" t="s">
        <v>42</v>
      </c>
      <c r="O1058" s="591" t="n">
        <v>1511</v>
      </c>
      <c r="P1058" s="592" t="s">
        <v>250</v>
      </c>
      <c r="Q1058" s="592" t="s">
        <v>65</v>
      </c>
      <c r="R1058" s="88" t="s">
        <v>1442</v>
      </c>
      <c r="S1058" s="88" t="s">
        <v>1442</v>
      </c>
      <c r="T1058" s="370"/>
    </row>
    <row r="1059" customFormat="false" ht="15" hidden="false" customHeight="false" outlineLevel="0" collapsed="false">
      <c r="A1059" s="594"/>
      <c r="B1059" s="595"/>
      <c r="C1059" s="595"/>
      <c r="D1059" s="595"/>
      <c r="E1059" s="596"/>
      <c r="F1059" s="596"/>
      <c r="G1059" s="9" t="n">
        <f aca="false">G1058+E1059-F1059</f>
        <v>16146.11</v>
      </c>
      <c r="M1059" s="590" t="n">
        <v>45226</v>
      </c>
      <c r="N1059" s="591" t="s">
        <v>42</v>
      </c>
      <c r="O1059" s="591" t="n">
        <v>1512</v>
      </c>
      <c r="P1059" s="592" t="s">
        <v>1056</v>
      </c>
      <c r="Q1059" s="592" t="s">
        <v>65</v>
      </c>
      <c r="R1059" s="88" t="s">
        <v>1443</v>
      </c>
      <c r="S1059" s="88" t="s">
        <v>1443</v>
      </c>
      <c r="T1059" s="370"/>
    </row>
    <row r="1060" customFormat="false" ht="15" hidden="false" customHeight="false" outlineLevel="0" collapsed="false">
      <c r="A1060" s="594"/>
      <c r="B1060" s="595"/>
      <c r="C1060" s="595"/>
      <c r="D1060" s="595"/>
      <c r="E1060" s="596"/>
      <c r="F1060" s="596"/>
      <c r="G1060" s="9" t="n">
        <f aca="false">G1059+E1060-F1060</f>
        <v>16146.11</v>
      </c>
      <c r="M1060" s="590" t="n">
        <v>45226</v>
      </c>
      <c r="N1060" s="591" t="s">
        <v>32</v>
      </c>
      <c r="O1060" s="591" t="n">
        <v>230</v>
      </c>
      <c r="P1060" s="592" t="s">
        <v>65</v>
      </c>
      <c r="Q1060" s="592" t="s">
        <v>67</v>
      </c>
      <c r="R1060" s="88" t="s">
        <v>1444</v>
      </c>
      <c r="S1060" s="88" t="s">
        <v>1444</v>
      </c>
      <c r="T1060" s="370"/>
    </row>
    <row r="1061" customFormat="false" ht="15" hidden="false" customHeight="false" outlineLevel="0" collapsed="false">
      <c r="A1061" s="594"/>
      <c r="B1061" s="595"/>
      <c r="C1061" s="601"/>
      <c r="D1061" s="595"/>
      <c r="E1061" s="596"/>
      <c r="F1061" s="596"/>
      <c r="G1061" s="9" t="n">
        <f aca="false">G1060+E1061-F1061</f>
        <v>16146.11</v>
      </c>
      <c r="M1061" s="590" t="n">
        <v>45226</v>
      </c>
      <c r="N1061" s="591" t="s">
        <v>32</v>
      </c>
      <c r="O1061" s="591" t="n">
        <v>230</v>
      </c>
      <c r="P1061" s="592" t="s">
        <v>65</v>
      </c>
      <c r="Q1061" s="592" t="s">
        <v>635</v>
      </c>
      <c r="R1061" s="88" t="s">
        <v>1445</v>
      </c>
      <c r="S1061" s="88" t="s">
        <v>1445</v>
      </c>
      <c r="T1061" s="370"/>
    </row>
    <row r="1062" customFormat="false" ht="15" hidden="false" customHeight="false" outlineLevel="0" collapsed="false">
      <c r="A1062" s="594"/>
      <c r="B1062" s="595"/>
      <c r="C1062" s="595"/>
      <c r="D1062" s="595"/>
      <c r="E1062" s="596"/>
      <c r="F1062" s="596"/>
      <c r="G1062" s="9" t="n">
        <f aca="false">G1061+E1062-F1062</f>
        <v>16146.11</v>
      </c>
      <c r="M1062" s="590" t="n">
        <v>45229</v>
      </c>
      <c r="N1062" s="591" t="s">
        <v>25</v>
      </c>
      <c r="O1062" s="591" t="n">
        <v>634</v>
      </c>
      <c r="P1062" s="592" t="s">
        <v>1446</v>
      </c>
      <c r="Q1062" s="592" t="s">
        <v>65</v>
      </c>
      <c r="R1062" s="88" t="s">
        <v>1447</v>
      </c>
      <c r="S1062" s="88" t="s">
        <v>1447</v>
      </c>
      <c r="T1062" s="370"/>
    </row>
    <row r="1063" customFormat="false" ht="15" hidden="false" customHeight="false" outlineLevel="0" collapsed="false">
      <c r="A1063" s="594"/>
      <c r="B1063" s="595"/>
      <c r="C1063" s="595"/>
      <c r="D1063" s="595"/>
      <c r="E1063" s="596"/>
      <c r="F1063" s="456"/>
      <c r="G1063" s="9" t="n">
        <f aca="false">G1062+E1063-F1063</f>
        <v>16146.11</v>
      </c>
      <c r="M1063" s="590" t="n">
        <v>45229</v>
      </c>
      <c r="N1063" s="591" t="s">
        <v>25</v>
      </c>
      <c r="O1063" s="591" t="n">
        <v>499</v>
      </c>
      <c r="P1063" s="592" t="s">
        <v>812</v>
      </c>
      <c r="Q1063" s="592" t="s">
        <v>65</v>
      </c>
      <c r="R1063" s="88" t="s">
        <v>1448</v>
      </c>
      <c r="S1063" s="88" t="s">
        <v>1448</v>
      </c>
      <c r="T1063" s="370"/>
    </row>
    <row r="1064" customFormat="false" ht="15" hidden="false" customHeight="false" outlineLevel="0" collapsed="false">
      <c r="A1064" s="594"/>
      <c r="B1064" s="595"/>
      <c r="C1064" s="595"/>
      <c r="D1064" s="595"/>
      <c r="E1064" s="596"/>
      <c r="F1064" s="456"/>
      <c r="G1064" s="9" t="n">
        <f aca="false">G1063+E1064-F1064</f>
        <v>16146.11</v>
      </c>
      <c r="M1064" s="590" t="n">
        <v>45229</v>
      </c>
      <c r="N1064" s="591" t="s">
        <v>32</v>
      </c>
      <c r="O1064" s="591" t="n">
        <v>226</v>
      </c>
      <c r="P1064" s="592" t="s">
        <v>65</v>
      </c>
      <c r="Q1064" s="592" t="s">
        <v>1389</v>
      </c>
      <c r="R1064" s="88" t="s">
        <v>1449</v>
      </c>
      <c r="S1064" s="88" t="s">
        <v>1449</v>
      </c>
      <c r="T1064" s="370"/>
    </row>
    <row r="1065" customFormat="false" ht="15" hidden="false" customHeight="false" outlineLevel="0" collapsed="false">
      <c r="A1065" s="480"/>
      <c r="B1065" s="300"/>
      <c r="C1065" s="300"/>
      <c r="D1065" s="300"/>
      <c r="E1065" s="301"/>
      <c r="F1065" s="456"/>
      <c r="G1065" s="9" t="n">
        <f aca="false">G1064+E1065-F1065</f>
        <v>16146.11</v>
      </c>
      <c r="M1065" s="590" t="n">
        <v>45229</v>
      </c>
      <c r="N1065" s="591" t="s">
        <v>32</v>
      </c>
      <c r="O1065" s="591" t="n">
        <v>226</v>
      </c>
      <c r="P1065" s="592" t="s">
        <v>65</v>
      </c>
      <c r="Q1065" s="592" t="s">
        <v>1450</v>
      </c>
      <c r="R1065" s="88" t="s">
        <v>1451</v>
      </c>
      <c r="S1065" s="88" t="s">
        <v>1451</v>
      </c>
      <c r="T1065" s="370"/>
    </row>
    <row r="1066" customFormat="false" ht="15" hidden="false" customHeight="false" outlineLevel="0" collapsed="false">
      <c r="A1066" s="594"/>
      <c r="B1066" s="595"/>
      <c r="C1066" s="595"/>
      <c r="D1066" s="595"/>
      <c r="E1066" s="596"/>
      <c r="F1066" s="456"/>
      <c r="G1066" s="9" t="n">
        <f aca="false">G1065+E1066-F1066</f>
        <v>16146.11</v>
      </c>
      <c r="M1066" s="598" t="n">
        <v>45229</v>
      </c>
      <c r="N1066" s="599" t="s">
        <v>32</v>
      </c>
      <c r="O1066" s="599" t="n">
        <v>226</v>
      </c>
      <c r="P1066" s="600" t="s">
        <v>65</v>
      </c>
      <c r="Q1066" s="600" t="s">
        <v>1440</v>
      </c>
      <c r="R1066" s="88" t="s">
        <v>1452</v>
      </c>
      <c r="S1066" s="88" t="s">
        <v>1452</v>
      </c>
      <c r="T1066" s="370"/>
    </row>
    <row r="1067" customFormat="false" ht="15" hidden="false" customHeight="false" outlineLevel="0" collapsed="false">
      <c r="A1067" s="594"/>
      <c r="B1067" s="595"/>
      <c r="C1067" s="595"/>
      <c r="D1067" s="595"/>
      <c r="E1067" s="596"/>
      <c r="F1067" s="596"/>
      <c r="G1067" s="9" t="n">
        <f aca="false">G1066+E1067-F1067</f>
        <v>16146.11</v>
      </c>
      <c r="M1067" s="590" t="n">
        <v>45229</v>
      </c>
      <c r="N1067" s="591" t="s">
        <v>32</v>
      </c>
      <c r="O1067" s="591" t="n">
        <v>903</v>
      </c>
      <c r="P1067" s="592" t="s">
        <v>65</v>
      </c>
      <c r="Q1067" s="592" t="s">
        <v>591</v>
      </c>
      <c r="R1067" s="88" t="s">
        <v>1453</v>
      </c>
      <c r="S1067" s="88" t="s">
        <v>1453</v>
      </c>
      <c r="T1067" s="370"/>
    </row>
    <row r="1068" customFormat="false" ht="15" hidden="false" customHeight="false" outlineLevel="0" collapsed="false">
      <c r="A1068" s="322"/>
      <c r="B1068" s="56"/>
      <c r="C1068" s="56"/>
      <c r="D1068" s="56"/>
      <c r="E1068" s="456"/>
      <c r="F1068" s="456"/>
      <c r="G1068" s="9" t="n">
        <f aca="false">G1067+E1068-F1068</f>
        <v>16146.11</v>
      </c>
      <c r="M1068" s="590" t="n">
        <v>45230</v>
      </c>
      <c r="N1068" s="591" t="s">
        <v>81</v>
      </c>
      <c r="O1068" s="591" t="n">
        <v>1506</v>
      </c>
      <c r="P1068" s="592" t="s">
        <v>1454</v>
      </c>
      <c r="Q1068" s="592" t="s">
        <v>65</v>
      </c>
      <c r="R1068" s="88" t="s">
        <v>1455</v>
      </c>
      <c r="S1068" s="88" t="s">
        <v>1455</v>
      </c>
      <c r="T1068" s="370"/>
    </row>
    <row r="1069" customFormat="false" ht="15" hidden="false" customHeight="false" outlineLevel="0" collapsed="false">
      <c r="A1069" s="322"/>
      <c r="B1069" s="56"/>
      <c r="C1069" s="56"/>
      <c r="D1069" s="56"/>
      <c r="E1069" s="456"/>
      <c r="F1069" s="456"/>
      <c r="G1069" s="9" t="n">
        <f aca="false">G1068+E1069-F1069</f>
        <v>16146.11</v>
      </c>
      <c r="M1069" s="590" t="n">
        <v>45230</v>
      </c>
      <c r="N1069" s="591" t="s">
        <v>32</v>
      </c>
      <c r="O1069" s="591" t="n">
        <v>226</v>
      </c>
      <c r="P1069" s="592" t="s">
        <v>65</v>
      </c>
      <c r="Q1069" s="592" t="s">
        <v>1456</v>
      </c>
      <c r="R1069" s="88" t="s">
        <v>1457</v>
      </c>
      <c r="S1069" s="88" t="s">
        <v>1457</v>
      </c>
      <c r="T1069" s="370"/>
    </row>
    <row r="1070" customFormat="false" ht="15" hidden="false" customHeight="false" outlineLevel="0" collapsed="false">
      <c r="A1070" s="458"/>
    </row>
    <row r="1079" customFormat="false" ht="15" hidden="false" customHeight="false" outlineLevel="0" collapsed="false">
      <c r="D1079" s="1" t="s">
        <v>0</v>
      </c>
      <c r="E1079" s="1"/>
      <c r="F1079" s="1"/>
      <c r="O1079" s="1" t="s">
        <v>1</v>
      </c>
      <c r="P1079" s="1"/>
      <c r="Q1079" s="2" t="s">
        <v>0</v>
      </c>
    </row>
    <row r="1080" customFormat="false" ht="15" hidden="false" customHeight="false" outlineLevel="0" collapsed="false">
      <c r="A1080" s="2" t="s">
        <v>2</v>
      </c>
      <c r="B1080" s="0" t="s">
        <v>3</v>
      </c>
      <c r="N1080" s="2" t="s">
        <v>2</v>
      </c>
      <c r="O1080" s="0" t="s">
        <v>3</v>
      </c>
    </row>
    <row r="1081" customFormat="false" ht="15" hidden="false" customHeight="false" outlineLevel="0" collapsed="false">
      <c r="A1081" s="2" t="s">
        <v>4</v>
      </c>
      <c r="B1081" s="3" t="n">
        <v>45231</v>
      </c>
      <c r="C1081" s="3"/>
      <c r="F1081" s="0" t="n">
        <f aca="false">13751.6+10506.45-1449.59+2531.86</f>
        <v>25340.32</v>
      </c>
      <c r="N1081" s="2" t="s">
        <v>4</v>
      </c>
      <c r="O1081" s="3" t="n">
        <f aca="false">B1081</f>
        <v>45231</v>
      </c>
    </row>
    <row r="1082" customFormat="false" ht="15" hidden="false" customHeight="false" outlineLevel="0" collapsed="false">
      <c r="A1082" s="2" t="s">
        <v>5</v>
      </c>
      <c r="B1082" s="3" t="n">
        <v>45260</v>
      </c>
      <c r="C1082" s="3"/>
      <c r="N1082" s="2" t="s">
        <v>5</v>
      </c>
      <c r="O1082" s="3" t="n">
        <f aca="false">B1082</f>
        <v>45260</v>
      </c>
      <c r="R1082" s="0" t="s">
        <v>6</v>
      </c>
    </row>
    <row r="1083" customFormat="false" ht="15" hidden="false" customHeight="false" outlineLevel="0" collapsed="false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</row>
    <row r="1084" customFormat="false" ht="15" hidden="false" customHeight="false" outlineLevel="0" collapsed="false">
      <c r="A1084" s="5" t="s">
        <v>7</v>
      </c>
      <c r="B1084" s="5" t="s">
        <v>8</v>
      </c>
      <c r="C1084" s="5"/>
      <c r="D1084" s="5" t="s">
        <v>9</v>
      </c>
      <c r="E1084" s="5" t="s">
        <v>10</v>
      </c>
      <c r="F1084" s="5" t="s">
        <v>11</v>
      </c>
      <c r="G1084" s="5" t="s">
        <v>12</v>
      </c>
      <c r="H1084" s="4"/>
      <c r="I1084" s="4"/>
      <c r="J1084" s="4"/>
      <c r="K1084" s="4"/>
      <c r="L1084" s="4"/>
      <c r="M1084" s="602" t="s">
        <v>13</v>
      </c>
      <c r="N1084" s="602" t="s">
        <v>14</v>
      </c>
      <c r="O1084" s="602" t="s">
        <v>15</v>
      </c>
      <c r="P1084" s="602" t="s">
        <v>16</v>
      </c>
      <c r="Q1084" s="602" t="s">
        <v>17</v>
      </c>
      <c r="R1084" s="602" t="s">
        <v>18</v>
      </c>
      <c r="S1084" s="602" t="s">
        <v>19</v>
      </c>
    </row>
    <row r="1085" customFormat="false" ht="15.75" hidden="false" customHeight="false" outlineLevel="0" collapsed="false">
      <c r="A1085" s="330"/>
      <c r="B1085" s="263"/>
      <c r="C1085" s="263"/>
      <c r="D1085" s="263"/>
      <c r="E1085" s="338"/>
      <c r="F1085" s="338"/>
      <c r="G1085" s="212" t="n">
        <v>11708.76</v>
      </c>
      <c r="H1085" s="4"/>
      <c r="I1085" s="4"/>
      <c r="J1085" s="4"/>
      <c r="K1085" s="4"/>
      <c r="L1085" s="4"/>
      <c r="M1085" s="603" t="n">
        <v>45231</v>
      </c>
      <c r="N1085" s="604" t="s">
        <v>32</v>
      </c>
      <c r="O1085" s="604" t="n">
        <v>226</v>
      </c>
      <c r="P1085" s="605" t="s">
        <v>65</v>
      </c>
      <c r="Q1085" s="605" t="s">
        <v>1458</v>
      </c>
      <c r="R1085" s="605" t="s">
        <v>1459</v>
      </c>
      <c r="S1085" s="605" t="s">
        <v>1459</v>
      </c>
      <c r="T1085" s="135"/>
      <c r="U1085" s="52"/>
    </row>
    <row r="1086" customFormat="false" ht="15" hidden="false" customHeight="false" outlineLevel="0" collapsed="false">
      <c r="A1086" s="330"/>
      <c r="B1086" s="263"/>
      <c r="C1086" s="263"/>
      <c r="D1086" s="263"/>
      <c r="E1086" s="338"/>
      <c r="F1086" s="338"/>
      <c r="G1086" s="9" t="n">
        <f aca="false">G1085+E1086-F1086</f>
        <v>11708.76</v>
      </c>
      <c r="H1086" s="62"/>
      <c r="I1086" s="63" t="n">
        <f aca="false">FALSE()</f>
        <v>0</v>
      </c>
      <c r="J1086" s="62"/>
      <c r="K1086" s="62"/>
      <c r="L1086" s="62"/>
      <c r="M1086" s="603" t="n">
        <v>45231</v>
      </c>
      <c r="N1086" s="604" t="s">
        <v>51</v>
      </c>
      <c r="O1086" s="604" t="n">
        <v>2</v>
      </c>
      <c r="P1086" s="605" t="s">
        <v>65</v>
      </c>
      <c r="Q1086" s="605" t="s">
        <v>1460</v>
      </c>
      <c r="R1086" s="605" t="s">
        <v>1459</v>
      </c>
      <c r="S1086" s="88" t="s">
        <v>1461</v>
      </c>
      <c r="T1086" s="370"/>
      <c r="U1086" s="52"/>
    </row>
    <row r="1087" customFormat="false" ht="15" hidden="false" customHeight="false" outlineLevel="0" collapsed="false">
      <c r="A1087" s="330"/>
      <c r="B1087" s="263"/>
      <c r="C1087" s="263"/>
      <c r="D1087" s="263"/>
      <c r="E1087" s="338"/>
      <c r="F1087" s="338"/>
      <c r="G1087" s="9" t="n">
        <f aca="false">G1086+E1087-F1087</f>
        <v>11708.76</v>
      </c>
      <c r="H1087" s="62"/>
      <c r="I1087" s="63" t="n">
        <f aca="false">FALSE()</f>
        <v>0</v>
      </c>
      <c r="J1087" s="62"/>
      <c r="K1087" s="62"/>
      <c r="L1087" s="62"/>
      <c r="M1087" s="603" t="n">
        <v>45231</v>
      </c>
      <c r="N1087" s="604" t="s">
        <v>25</v>
      </c>
      <c r="O1087" s="604" t="n">
        <v>634</v>
      </c>
      <c r="P1087" s="605" t="s">
        <v>1462</v>
      </c>
      <c r="Q1087" s="605" t="s">
        <v>65</v>
      </c>
      <c r="R1087" s="88" t="s">
        <v>1463</v>
      </c>
      <c r="S1087" s="88" t="s">
        <v>1464</v>
      </c>
      <c r="T1087" s="370"/>
      <c r="U1087" s="52"/>
    </row>
    <row r="1088" customFormat="false" ht="15" hidden="false" customHeight="false" outlineLevel="0" collapsed="false">
      <c r="A1088" s="606"/>
      <c r="B1088" s="498"/>
      <c r="C1088" s="498"/>
      <c r="D1088" s="498"/>
      <c r="E1088" s="607"/>
      <c r="F1088" s="607"/>
      <c r="G1088" s="9" t="n">
        <f aca="false">G1087+E1088-F1088</f>
        <v>11708.76</v>
      </c>
      <c r="H1088" s="62"/>
      <c r="I1088" s="63" t="n">
        <f aca="false">FALSE()</f>
        <v>0</v>
      </c>
      <c r="J1088" s="62"/>
      <c r="K1088" s="62"/>
      <c r="L1088" s="62"/>
      <c r="M1088" s="603" t="n">
        <v>45231</v>
      </c>
      <c r="N1088" s="604" t="s">
        <v>25</v>
      </c>
      <c r="O1088" s="604" t="n">
        <v>499</v>
      </c>
      <c r="P1088" s="605" t="s">
        <v>692</v>
      </c>
      <c r="Q1088" s="605" t="s">
        <v>65</v>
      </c>
      <c r="R1088" s="88" t="s">
        <v>1465</v>
      </c>
      <c r="S1088" s="88" t="s">
        <v>1466</v>
      </c>
      <c r="T1088" s="370"/>
      <c r="U1088" s="52"/>
    </row>
    <row r="1089" customFormat="false" ht="15" hidden="false" customHeight="false" outlineLevel="0" collapsed="false">
      <c r="A1089" s="606"/>
      <c r="B1089" s="498"/>
      <c r="C1089" s="498"/>
      <c r="D1089" s="498"/>
      <c r="E1089" s="607"/>
      <c r="F1089" s="607"/>
      <c r="G1089" s="9" t="n">
        <f aca="false">G1088+E1089-F1089</f>
        <v>11708.76</v>
      </c>
      <c r="H1089" s="62"/>
      <c r="I1089" s="63" t="n">
        <f aca="false">FALSE()</f>
        <v>0</v>
      </c>
      <c r="J1089" s="62"/>
      <c r="K1089" s="62"/>
      <c r="L1089" s="62"/>
      <c r="M1089" s="603" t="n">
        <v>45231</v>
      </c>
      <c r="N1089" s="604" t="s">
        <v>42</v>
      </c>
      <c r="O1089" s="604" t="n">
        <v>1514</v>
      </c>
      <c r="P1089" s="605" t="s">
        <v>250</v>
      </c>
      <c r="Q1089" s="605" t="s">
        <v>65</v>
      </c>
      <c r="R1089" s="88" t="s">
        <v>1467</v>
      </c>
      <c r="S1089" s="88" t="s">
        <v>1468</v>
      </c>
      <c r="T1089" s="370"/>
      <c r="U1089" s="52"/>
    </row>
    <row r="1090" customFormat="false" ht="15" hidden="false" customHeight="false" outlineLevel="0" collapsed="false">
      <c r="A1090" s="606"/>
      <c r="B1090" s="498"/>
      <c r="C1090" s="498"/>
      <c r="D1090" s="498"/>
      <c r="E1090" s="607"/>
      <c r="F1090" s="607"/>
      <c r="G1090" s="9" t="n">
        <f aca="false">G1089+E1090-F1090</f>
        <v>11708.76</v>
      </c>
      <c r="H1090" s="62"/>
      <c r="I1090" s="63" t="n">
        <f aca="false">FALSE()</f>
        <v>0</v>
      </c>
      <c r="J1090" s="62"/>
      <c r="K1090" s="62"/>
      <c r="L1090" s="62"/>
      <c r="M1090" s="603" t="n">
        <v>45231</v>
      </c>
      <c r="N1090" s="604" t="s">
        <v>42</v>
      </c>
      <c r="O1090" s="604" t="n">
        <v>1518</v>
      </c>
      <c r="P1090" s="605" t="s">
        <v>1469</v>
      </c>
      <c r="Q1090" s="605" t="s">
        <v>65</v>
      </c>
      <c r="R1090" s="88" t="s">
        <v>1470</v>
      </c>
      <c r="S1090" s="88" t="s">
        <v>1471</v>
      </c>
      <c r="T1090" s="370"/>
      <c r="U1090" s="52"/>
    </row>
    <row r="1091" customFormat="false" ht="15" hidden="false" customHeight="false" outlineLevel="0" collapsed="false">
      <c r="A1091" s="606"/>
      <c r="B1091" s="498"/>
      <c r="C1091" s="498"/>
      <c r="D1091" s="498"/>
      <c r="E1091" s="607"/>
      <c r="F1091" s="607"/>
      <c r="G1091" s="9" t="n">
        <f aca="false">G1090+E1091-F1091</f>
        <v>11708.76</v>
      </c>
      <c r="H1091" s="62"/>
      <c r="I1091" s="63" t="n">
        <f aca="false">FALSE()</f>
        <v>0</v>
      </c>
      <c r="J1091" s="62"/>
      <c r="K1091" s="62"/>
      <c r="L1091" s="62"/>
      <c r="M1091" s="603" t="n">
        <v>45231</v>
      </c>
      <c r="N1091" s="604" t="s">
        <v>42</v>
      </c>
      <c r="O1091" s="604" t="n">
        <v>1516</v>
      </c>
      <c r="P1091" s="605" t="s">
        <v>796</v>
      </c>
      <c r="Q1091" s="605" t="s">
        <v>65</v>
      </c>
      <c r="R1091" s="88" t="s">
        <v>1472</v>
      </c>
      <c r="S1091" s="88" t="s">
        <v>1473</v>
      </c>
      <c r="T1091" s="370"/>
      <c r="U1091" s="52"/>
    </row>
    <row r="1092" customFormat="false" ht="15" hidden="false" customHeight="false" outlineLevel="0" collapsed="false">
      <c r="A1092" s="606"/>
      <c r="B1092" s="498"/>
      <c r="C1092" s="498"/>
      <c r="D1092" s="498"/>
      <c r="E1092" s="607"/>
      <c r="F1092" s="607"/>
      <c r="G1092" s="9" t="n">
        <f aca="false">G1091+E1092-F1092</f>
        <v>11708.76</v>
      </c>
      <c r="H1092" s="62"/>
      <c r="I1092" s="63" t="n">
        <f aca="false">FALSE()</f>
        <v>0</v>
      </c>
      <c r="J1092" s="62"/>
      <c r="K1092" s="62"/>
      <c r="L1092" s="62"/>
      <c r="M1092" s="603" t="n">
        <v>45231</v>
      </c>
      <c r="N1092" s="604" t="s">
        <v>42</v>
      </c>
      <c r="O1092" s="604" t="n">
        <v>1515</v>
      </c>
      <c r="P1092" s="605" t="s">
        <v>912</v>
      </c>
      <c r="Q1092" s="605" t="s">
        <v>65</v>
      </c>
      <c r="R1092" s="88" t="s">
        <v>1474</v>
      </c>
      <c r="S1092" s="88" t="s">
        <v>1475</v>
      </c>
      <c r="T1092" s="370"/>
      <c r="U1092" s="52"/>
    </row>
    <row r="1093" customFormat="false" ht="15" hidden="false" customHeight="false" outlineLevel="0" collapsed="false">
      <c r="A1093" s="606"/>
      <c r="B1093" s="498"/>
      <c r="C1093" s="498"/>
      <c r="D1093" s="498"/>
      <c r="E1093" s="607"/>
      <c r="F1093" s="607"/>
      <c r="G1093" s="9" t="n">
        <f aca="false">G1092+E1093-F1093</f>
        <v>11708.76</v>
      </c>
      <c r="H1093" s="62"/>
      <c r="I1093" s="63" t="n">
        <f aca="false">FALSE()</f>
        <v>0</v>
      </c>
      <c r="J1093" s="62"/>
      <c r="K1093" s="62"/>
      <c r="L1093" s="62"/>
      <c r="M1093" s="603" t="n">
        <v>45231</v>
      </c>
      <c r="N1093" s="604" t="s">
        <v>32</v>
      </c>
      <c r="O1093" s="604" t="n">
        <v>226</v>
      </c>
      <c r="P1093" s="605" t="s">
        <v>65</v>
      </c>
      <c r="Q1093" s="605" t="s">
        <v>1476</v>
      </c>
      <c r="R1093" s="88" t="s">
        <v>1477</v>
      </c>
      <c r="S1093" s="88" t="s">
        <v>1478</v>
      </c>
      <c r="T1093" s="370"/>
      <c r="U1093" s="52"/>
    </row>
    <row r="1094" customFormat="false" ht="15" hidden="false" customHeight="false" outlineLevel="0" collapsed="false">
      <c r="A1094" s="606"/>
      <c r="B1094" s="498"/>
      <c r="C1094" s="608"/>
      <c r="D1094" s="498"/>
      <c r="E1094" s="607"/>
      <c r="F1094" s="607"/>
      <c r="G1094" s="9" t="n">
        <f aca="false">G1093+E1094-F1094</f>
        <v>11708.76</v>
      </c>
      <c r="H1094" s="62"/>
      <c r="I1094" s="63" t="n">
        <f aca="false">FALSE()</f>
        <v>0</v>
      </c>
      <c r="J1094" s="62"/>
      <c r="K1094" s="62"/>
      <c r="L1094" s="62"/>
      <c r="M1094" s="609" t="n">
        <v>45236</v>
      </c>
      <c r="N1094" s="610" t="s">
        <v>25</v>
      </c>
      <c r="O1094" s="610" t="n">
        <v>634</v>
      </c>
      <c r="P1094" s="611" t="s">
        <v>1479</v>
      </c>
      <c r="Q1094" s="611" t="s">
        <v>65</v>
      </c>
      <c r="R1094" s="294" t="s">
        <v>1480</v>
      </c>
      <c r="S1094" s="294" t="s">
        <v>1481</v>
      </c>
      <c r="T1094" s="135"/>
      <c r="U1094" s="52"/>
    </row>
    <row r="1095" customFormat="false" ht="15" hidden="false" customHeight="false" outlineLevel="0" collapsed="false">
      <c r="A1095" s="612"/>
      <c r="B1095" s="613"/>
      <c r="C1095" s="613"/>
      <c r="D1095" s="613"/>
      <c r="E1095" s="614"/>
      <c r="F1095" s="614"/>
      <c r="G1095" s="9" t="n">
        <f aca="false">G1094+E1095-F1095</f>
        <v>11708.76</v>
      </c>
      <c r="H1095" s="62"/>
      <c r="I1095" s="63" t="n">
        <f aca="false">FALSE()</f>
        <v>0</v>
      </c>
      <c r="J1095" s="62"/>
      <c r="K1095" s="62"/>
      <c r="L1095" s="62"/>
      <c r="M1095" s="609" t="n">
        <v>45236</v>
      </c>
      <c r="N1095" s="610" t="s">
        <v>25</v>
      </c>
      <c r="O1095" s="610" t="n">
        <v>499</v>
      </c>
      <c r="P1095" s="611" t="s">
        <v>706</v>
      </c>
      <c r="Q1095" s="611" t="s">
        <v>65</v>
      </c>
      <c r="R1095" s="294" t="s">
        <v>1482</v>
      </c>
      <c r="S1095" s="294" t="s">
        <v>1483</v>
      </c>
      <c r="T1095" s="295"/>
      <c r="U1095" s="52"/>
    </row>
    <row r="1096" customFormat="false" ht="15" hidden="false" customHeight="false" outlineLevel="0" collapsed="false">
      <c r="A1096" s="612"/>
      <c r="B1096" s="613"/>
      <c r="C1096" s="613"/>
      <c r="D1096" s="613"/>
      <c r="E1096" s="614"/>
      <c r="F1096" s="614"/>
      <c r="G1096" s="9" t="n">
        <f aca="false">G1095+E1096-F1096</f>
        <v>11708.76</v>
      </c>
      <c r="H1096" s="62"/>
      <c r="I1096" s="63" t="n">
        <f aca="false">FALSE()</f>
        <v>0</v>
      </c>
      <c r="J1096" s="62"/>
      <c r="K1096" s="62"/>
      <c r="L1096" s="62"/>
      <c r="M1096" s="609" t="n">
        <v>45236</v>
      </c>
      <c r="N1096" s="610" t="s">
        <v>25</v>
      </c>
      <c r="O1096" s="610" t="n">
        <v>634</v>
      </c>
      <c r="P1096" s="611" t="s">
        <v>1484</v>
      </c>
      <c r="Q1096" s="611" t="s">
        <v>65</v>
      </c>
      <c r="R1096" s="294" t="s">
        <v>1485</v>
      </c>
      <c r="S1096" s="294" t="s">
        <v>1486</v>
      </c>
      <c r="T1096" s="295"/>
      <c r="U1096" s="52"/>
    </row>
    <row r="1097" customFormat="false" ht="15" hidden="false" customHeight="false" outlineLevel="0" collapsed="false">
      <c r="A1097" s="612"/>
      <c r="B1097" s="613"/>
      <c r="C1097" s="613"/>
      <c r="D1097" s="613"/>
      <c r="E1097" s="614"/>
      <c r="F1097" s="614"/>
      <c r="G1097" s="9" t="n">
        <f aca="false">G1096+E1097-F1097</f>
        <v>11708.76</v>
      </c>
      <c r="H1097" s="62"/>
      <c r="I1097" s="63" t="n">
        <f aca="false">FALSE()</f>
        <v>0</v>
      </c>
      <c r="J1097" s="62"/>
      <c r="K1097" s="62"/>
      <c r="L1097" s="62"/>
      <c r="M1097" s="609" t="n">
        <v>45236</v>
      </c>
      <c r="N1097" s="610" t="s">
        <v>25</v>
      </c>
      <c r="O1097" s="610" t="n">
        <v>499</v>
      </c>
      <c r="P1097" s="611" t="s">
        <v>692</v>
      </c>
      <c r="Q1097" s="611" t="s">
        <v>65</v>
      </c>
      <c r="R1097" s="294" t="s">
        <v>1487</v>
      </c>
      <c r="S1097" s="294" t="s">
        <v>1488</v>
      </c>
      <c r="T1097" s="295"/>
      <c r="U1097" s="52"/>
    </row>
    <row r="1098" customFormat="false" ht="15" hidden="false" customHeight="false" outlineLevel="0" collapsed="false">
      <c r="A1098" s="612"/>
      <c r="B1098" s="613"/>
      <c r="C1098" s="613"/>
      <c r="D1098" s="613"/>
      <c r="E1098" s="614"/>
      <c r="F1098" s="614"/>
      <c r="G1098" s="9" t="n">
        <f aca="false">G1097+E1098-F1098</f>
        <v>11708.76</v>
      </c>
      <c r="H1098" s="62"/>
      <c r="I1098" s="63" t="n">
        <f aca="false">FALSE()</f>
        <v>0</v>
      </c>
      <c r="J1098" s="62"/>
      <c r="K1098" s="62"/>
      <c r="L1098" s="62"/>
      <c r="M1098" s="609" t="n">
        <v>45236</v>
      </c>
      <c r="N1098" s="610" t="s">
        <v>32</v>
      </c>
      <c r="O1098" s="610" t="n">
        <v>226</v>
      </c>
      <c r="P1098" s="611" t="s">
        <v>65</v>
      </c>
      <c r="Q1098" s="611" t="s">
        <v>1489</v>
      </c>
      <c r="R1098" s="294" t="s">
        <v>1490</v>
      </c>
      <c r="S1098" s="294" t="s">
        <v>1491</v>
      </c>
      <c r="T1098" s="295"/>
      <c r="U1098" s="52"/>
    </row>
    <row r="1099" customFormat="false" ht="15" hidden="false" customHeight="false" outlineLevel="0" collapsed="false">
      <c r="A1099" s="612"/>
      <c r="B1099" s="613"/>
      <c r="C1099" s="615"/>
      <c r="D1099" s="613"/>
      <c r="E1099" s="614"/>
      <c r="F1099" s="616"/>
      <c r="G1099" s="9" t="n">
        <f aca="false">G1098+E1099-F1099</f>
        <v>11708.76</v>
      </c>
      <c r="H1099" s="62"/>
      <c r="I1099" s="63" t="n">
        <f aca="false">FALSE()</f>
        <v>0</v>
      </c>
      <c r="J1099" s="62"/>
      <c r="K1099" s="62"/>
      <c r="L1099" s="62"/>
      <c r="M1099" s="609" t="n">
        <v>45236</v>
      </c>
      <c r="N1099" s="610" t="s">
        <v>42</v>
      </c>
      <c r="O1099" s="610" t="n">
        <v>1521</v>
      </c>
      <c r="P1099" s="611" t="s">
        <v>478</v>
      </c>
      <c r="Q1099" s="611" t="s">
        <v>65</v>
      </c>
      <c r="R1099" s="294" t="s">
        <v>1492</v>
      </c>
      <c r="S1099" s="294" t="s">
        <v>1493</v>
      </c>
      <c r="T1099" s="295"/>
      <c r="U1099" s="52"/>
    </row>
    <row r="1100" customFormat="false" ht="15" hidden="false" customHeight="false" outlineLevel="0" collapsed="false">
      <c r="A1100" s="617"/>
      <c r="B1100" s="618"/>
      <c r="C1100" s="619"/>
      <c r="D1100" s="618"/>
      <c r="E1100" s="620"/>
      <c r="F1100" s="620"/>
      <c r="G1100" s="9" t="n">
        <f aca="false">G1099+E1100-F1100</f>
        <v>11708.76</v>
      </c>
      <c r="H1100" s="62"/>
      <c r="I1100" s="63" t="n">
        <f aca="false">FALSE()</f>
        <v>0</v>
      </c>
      <c r="J1100" s="62"/>
      <c r="K1100" s="62"/>
      <c r="L1100" s="62"/>
      <c r="M1100" s="609" t="n">
        <v>45236</v>
      </c>
      <c r="N1100" s="610" t="s">
        <v>42</v>
      </c>
      <c r="O1100" s="610" t="n">
        <v>1523</v>
      </c>
      <c r="P1100" s="611" t="s">
        <v>100</v>
      </c>
      <c r="Q1100" s="611" t="s">
        <v>65</v>
      </c>
      <c r="R1100" s="294" t="s">
        <v>1494</v>
      </c>
      <c r="S1100" s="294" t="s">
        <v>1495</v>
      </c>
      <c r="T1100" s="295"/>
      <c r="U1100" s="52"/>
    </row>
    <row r="1101" customFormat="false" ht="15" hidden="false" customHeight="false" outlineLevel="0" collapsed="false">
      <c r="A1101" s="612"/>
      <c r="B1101" s="613"/>
      <c r="C1101" s="613"/>
      <c r="D1101" s="613"/>
      <c r="E1101" s="614"/>
      <c r="F1101" s="614"/>
      <c r="G1101" s="9" t="n">
        <f aca="false">G1100+E1101-F1101</f>
        <v>11708.76</v>
      </c>
      <c r="H1101" s="62"/>
      <c r="I1101" s="63" t="n">
        <f aca="false">FALSE()</f>
        <v>0</v>
      </c>
      <c r="J1101" s="62"/>
      <c r="K1101" s="62"/>
      <c r="L1101" s="62"/>
      <c r="M1101" s="609" t="n">
        <v>45236</v>
      </c>
      <c r="N1101" s="610" t="s">
        <v>42</v>
      </c>
      <c r="O1101" s="610" t="n">
        <v>1525</v>
      </c>
      <c r="P1101" s="611" t="s">
        <v>384</v>
      </c>
      <c r="Q1101" s="611" t="s">
        <v>65</v>
      </c>
      <c r="R1101" s="294" t="s">
        <v>1496</v>
      </c>
      <c r="S1101" s="294" t="s">
        <v>1497</v>
      </c>
      <c r="T1101" s="295"/>
      <c r="U1101" s="52"/>
    </row>
    <row r="1102" customFormat="false" ht="15" hidden="false" customHeight="false" outlineLevel="0" collapsed="false">
      <c r="A1102" s="612"/>
      <c r="B1102" s="613"/>
      <c r="C1102" s="613"/>
      <c r="D1102" s="613"/>
      <c r="E1102" s="614"/>
      <c r="F1102" s="614"/>
      <c r="G1102" s="9" t="n">
        <f aca="false">G1101+E1102-F1102</f>
        <v>11708.76</v>
      </c>
      <c r="H1102" s="62"/>
      <c r="I1102" s="63" t="n">
        <f aca="false">FALSE()</f>
        <v>0</v>
      </c>
      <c r="J1102" s="62"/>
      <c r="K1102" s="62"/>
      <c r="L1102" s="62"/>
      <c r="M1102" s="609" t="n">
        <v>45236</v>
      </c>
      <c r="N1102" s="610" t="s">
        <v>42</v>
      </c>
      <c r="O1102" s="610" t="n">
        <v>1520</v>
      </c>
      <c r="P1102" s="611" t="s">
        <v>1498</v>
      </c>
      <c r="Q1102" s="611" t="s">
        <v>65</v>
      </c>
      <c r="R1102" s="294" t="s">
        <v>1499</v>
      </c>
      <c r="S1102" s="294" t="s">
        <v>1500</v>
      </c>
      <c r="T1102" s="295"/>
      <c r="U1102" s="52"/>
    </row>
    <row r="1103" customFormat="false" ht="15" hidden="false" customHeight="false" outlineLevel="0" collapsed="false">
      <c r="A1103" s="612"/>
      <c r="B1103" s="613"/>
      <c r="C1103" s="613"/>
      <c r="D1103" s="613"/>
      <c r="E1103" s="614"/>
      <c r="F1103" s="614"/>
      <c r="G1103" s="9" t="n">
        <f aca="false">G1102+E1103-F1103</f>
        <v>11708.76</v>
      </c>
      <c r="H1103" s="62"/>
      <c r="I1103" s="63" t="n">
        <f aca="false">FALSE()</f>
        <v>0</v>
      </c>
      <c r="J1103" s="62"/>
      <c r="K1103" s="62"/>
      <c r="L1103" s="62"/>
      <c r="M1103" s="621" t="n">
        <v>45236</v>
      </c>
      <c r="N1103" s="622" t="s">
        <v>42</v>
      </c>
      <c r="O1103" s="622" t="n">
        <v>1519</v>
      </c>
      <c r="P1103" s="623" t="s">
        <v>1462</v>
      </c>
      <c r="Q1103" s="623" t="s">
        <v>65</v>
      </c>
      <c r="R1103" s="294" t="s">
        <v>1501</v>
      </c>
      <c r="S1103" s="294" t="s">
        <v>1502</v>
      </c>
      <c r="T1103" s="295"/>
      <c r="U1103" s="52"/>
    </row>
    <row r="1104" customFormat="false" ht="15" hidden="false" customHeight="false" outlineLevel="0" collapsed="false">
      <c r="A1104" s="612"/>
      <c r="B1104" s="613"/>
      <c r="C1104" s="613"/>
      <c r="D1104" s="613"/>
      <c r="E1104" s="614"/>
      <c r="F1104" s="614"/>
      <c r="G1104" s="9" t="n">
        <f aca="false">G1103+E1104-F1104</f>
        <v>11708.76</v>
      </c>
      <c r="H1104" s="62"/>
      <c r="I1104" s="228"/>
      <c r="J1104" s="62"/>
      <c r="K1104" s="62"/>
      <c r="L1104" s="62"/>
      <c r="M1104" s="621" t="n">
        <v>45236</v>
      </c>
      <c r="N1104" s="622" t="s">
        <v>32</v>
      </c>
      <c r="O1104" s="622" t="n">
        <v>230</v>
      </c>
      <c r="P1104" s="623" t="s">
        <v>65</v>
      </c>
      <c r="Q1104" s="623" t="s">
        <v>1503</v>
      </c>
      <c r="R1104" s="294" t="s">
        <v>1504</v>
      </c>
      <c r="S1104" s="294" t="s">
        <v>1504</v>
      </c>
      <c r="T1104" s="295"/>
      <c r="U1104" s="52"/>
    </row>
    <row r="1105" customFormat="false" ht="15" hidden="false" customHeight="false" outlineLevel="0" collapsed="false">
      <c r="A1105" s="617"/>
      <c r="B1105" s="618"/>
      <c r="C1105" s="618"/>
      <c r="D1105" s="618"/>
      <c r="E1105" s="620"/>
      <c r="F1105" s="620"/>
      <c r="G1105" s="9" t="n">
        <f aca="false">G1104+E1105-F1105</f>
        <v>11708.76</v>
      </c>
      <c r="H1105" s="52"/>
      <c r="I1105" s="52"/>
      <c r="J1105" s="62"/>
      <c r="K1105" s="62"/>
      <c r="L1105" s="62"/>
      <c r="M1105" s="621" t="n">
        <v>45237</v>
      </c>
      <c r="N1105" s="622" t="s">
        <v>32</v>
      </c>
      <c r="O1105" s="622" t="n">
        <v>903</v>
      </c>
      <c r="P1105" s="623" t="s">
        <v>65</v>
      </c>
      <c r="Q1105" s="623" t="s">
        <v>136</v>
      </c>
      <c r="R1105" s="294" t="s">
        <v>1505</v>
      </c>
      <c r="S1105" s="294" t="s">
        <v>1505</v>
      </c>
      <c r="T1105" s="295"/>
      <c r="U1105" s="52"/>
    </row>
    <row r="1106" customFormat="false" ht="15" hidden="false" customHeight="false" outlineLevel="0" collapsed="false">
      <c r="A1106" s="617"/>
      <c r="B1106" s="618"/>
      <c r="C1106" s="618"/>
      <c r="D1106" s="618"/>
      <c r="E1106" s="620"/>
      <c r="F1106" s="620"/>
      <c r="G1106" s="9" t="n">
        <f aca="false">G1105+E1106-F1106</f>
        <v>11708.76</v>
      </c>
      <c r="H1106" s="52"/>
      <c r="I1106" s="52"/>
      <c r="J1106" s="62"/>
      <c r="K1106" s="62"/>
      <c r="L1106" s="62"/>
      <c r="M1106" s="621" t="n">
        <v>45237</v>
      </c>
      <c r="N1106" s="622" t="s">
        <v>32</v>
      </c>
      <c r="O1106" s="622" t="n">
        <v>226</v>
      </c>
      <c r="P1106" s="623" t="s">
        <v>65</v>
      </c>
      <c r="Q1106" s="623" t="s">
        <v>1101</v>
      </c>
      <c r="R1106" s="294" t="s">
        <v>1506</v>
      </c>
      <c r="S1106" s="294" t="s">
        <v>1506</v>
      </c>
      <c r="T1106" s="295"/>
      <c r="U1106" s="52"/>
    </row>
    <row r="1107" customFormat="false" ht="15" hidden="false" customHeight="false" outlineLevel="0" collapsed="false">
      <c r="A1107" s="617"/>
      <c r="B1107" s="618"/>
      <c r="C1107" s="618"/>
      <c r="D1107" s="618"/>
      <c r="E1107" s="620"/>
      <c r="F1107" s="620"/>
      <c r="G1107" s="9" t="n">
        <f aca="false">G1106+E1107-F1107</f>
        <v>11708.76</v>
      </c>
      <c r="H1107" s="52"/>
      <c r="I1107" s="52"/>
      <c r="J1107" s="62"/>
      <c r="K1107" s="62"/>
      <c r="L1107" s="62"/>
      <c r="M1107" s="621" t="n">
        <v>45237</v>
      </c>
      <c r="N1107" s="622" t="s">
        <v>25</v>
      </c>
      <c r="O1107" s="622" t="n">
        <v>294</v>
      </c>
      <c r="P1107" s="623" t="s">
        <v>1507</v>
      </c>
      <c r="Q1107" s="623" t="s">
        <v>65</v>
      </c>
      <c r="R1107" s="294" t="s">
        <v>1508</v>
      </c>
      <c r="S1107" s="294" t="s">
        <v>1508</v>
      </c>
      <c r="T1107" s="295"/>
      <c r="U1107" s="52"/>
    </row>
    <row r="1108" customFormat="false" ht="15" hidden="false" customHeight="false" outlineLevel="0" collapsed="false">
      <c r="A1108" s="617"/>
      <c r="B1108" s="618"/>
      <c r="C1108" s="618"/>
      <c r="D1108" s="618"/>
      <c r="E1108" s="620"/>
      <c r="F1108" s="620"/>
      <c r="G1108" s="9" t="n">
        <f aca="false">G1107+E1108-F1108</f>
        <v>11708.76</v>
      </c>
      <c r="H1108" s="52"/>
      <c r="I1108" s="52"/>
      <c r="J1108" s="62"/>
      <c r="K1108" s="62"/>
      <c r="L1108" s="62"/>
      <c r="M1108" s="621" t="n">
        <v>45237</v>
      </c>
      <c r="N1108" s="622" t="s">
        <v>25</v>
      </c>
      <c r="O1108" s="622" t="n">
        <v>459</v>
      </c>
      <c r="P1108" s="623" t="s">
        <v>731</v>
      </c>
      <c r="Q1108" s="623" t="s">
        <v>65</v>
      </c>
      <c r="R1108" s="294" t="s">
        <v>1509</v>
      </c>
      <c r="S1108" s="294" t="s">
        <v>1509</v>
      </c>
      <c r="T1108" s="295"/>
      <c r="U1108" s="52"/>
    </row>
    <row r="1109" customFormat="false" ht="15" hidden="false" customHeight="false" outlineLevel="0" collapsed="false">
      <c r="A1109" s="617"/>
      <c r="B1109" s="618"/>
      <c r="C1109" s="618"/>
      <c r="D1109" s="618"/>
      <c r="E1109" s="620"/>
      <c r="F1109" s="620"/>
      <c r="G1109" s="9" t="n">
        <f aca="false">G1108+E1109-F1109</f>
        <v>11708.76</v>
      </c>
      <c r="H1109" s="52"/>
      <c r="I1109" s="52"/>
      <c r="J1109" s="62"/>
      <c r="K1109" s="62"/>
      <c r="L1109" s="62"/>
      <c r="M1109" s="621" t="n">
        <v>45237</v>
      </c>
      <c r="N1109" s="622" t="s">
        <v>25</v>
      </c>
      <c r="O1109" s="622" t="n">
        <v>634</v>
      </c>
      <c r="P1109" s="623" t="s">
        <v>1510</v>
      </c>
      <c r="Q1109" s="623" t="s">
        <v>65</v>
      </c>
      <c r="R1109" s="294" t="s">
        <v>1511</v>
      </c>
      <c r="S1109" s="294" t="s">
        <v>1511</v>
      </c>
      <c r="T1109" s="295"/>
      <c r="U1109" s="52"/>
    </row>
    <row r="1110" customFormat="false" ht="15" hidden="false" customHeight="false" outlineLevel="0" collapsed="false">
      <c r="A1110" s="617"/>
      <c r="B1110" s="618"/>
      <c r="C1110" s="618"/>
      <c r="D1110" s="618"/>
      <c r="E1110" s="620"/>
      <c r="F1110" s="624"/>
      <c r="G1110" s="9" t="n">
        <f aca="false">G1109+E1110-F1110</f>
        <v>11708.76</v>
      </c>
      <c r="H1110" s="52"/>
      <c r="I1110" s="52"/>
      <c r="J1110" s="62"/>
      <c r="K1110" s="62"/>
      <c r="L1110" s="62"/>
      <c r="M1110" s="621" t="n">
        <v>45237</v>
      </c>
      <c r="N1110" s="622" t="s">
        <v>25</v>
      </c>
      <c r="O1110" s="622" t="n">
        <v>499</v>
      </c>
      <c r="P1110" s="623" t="s">
        <v>692</v>
      </c>
      <c r="Q1110" s="623" t="s">
        <v>65</v>
      </c>
      <c r="R1110" s="294" t="s">
        <v>1512</v>
      </c>
      <c r="S1110" s="294" t="s">
        <v>1512</v>
      </c>
      <c r="T1110" s="295"/>
      <c r="U1110" s="52"/>
    </row>
    <row r="1111" customFormat="false" ht="15" hidden="false" customHeight="false" outlineLevel="0" collapsed="false">
      <c r="A1111" s="617"/>
      <c r="B1111" s="618"/>
      <c r="C1111" s="618"/>
      <c r="D1111" s="618"/>
      <c r="E1111" s="620"/>
      <c r="F1111" s="624"/>
      <c r="G1111" s="9" t="n">
        <f aca="false">G1110+E1111-F1111</f>
        <v>11708.76</v>
      </c>
      <c r="H1111" s="52"/>
      <c r="I1111" s="52"/>
      <c r="J1111" s="62"/>
      <c r="K1111" s="62"/>
      <c r="L1111" s="62"/>
      <c r="M1111" s="621" t="n">
        <v>45237</v>
      </c>
      <c r="N1111" s="622" t="s">
        <v>42</v>
      </c>
      <c r="O1111" s="622" t="n">
        <v>1527</v>
      </c>
      <c r="P1111" s="623" t="s">
        <v>67</v>
      </c>
      <c r="Q1111" s="623" t="s">
        <v>65</v>
      </c>
      <c r="R1111" s="294" t="s">
        <v>1513</v>
      </c>
      <c r="S1111" s="294" t="s">
        <v>1513</v>
      </c>
      <c r="T1111" s="295"/>
      <c r="U1111" s="52"/>
    </row>
    <row r="1112" customFormat="false" ht="15" hidden="false" customHeight="false" outlineLevel="0" collapsed="false">
      <c r="A1112" s="617"/>
      <c r="B1112" s="618"/>
      <c r="C1112" s="618"/>
      <c r="D1112" s="618"/>
      <c r="E1112" s="620"/>
      <c r="F1112" s="624"/>
      <c r="G1112" s="9" t="n">
        <f aca="false">G1111+E1112-F1112</f>
        <v>11708.76</v>
      </c>
      <c r="H1112" s="52"/>
      <c r="I1112" s="52"/>
      <c r="J1112" s="62"/>
      <c r="K1112" s="62"/>
      <c r="L1112" s="62"/>
      <c r="M1112" s="621" t="n">
        <v>45237</v>
      </c>
      <c r="N1112" s="622" t="s">
        <v>42</v>
      </c>
      <c r="O1112" s="622" t="n">
        <v>1526</v>
      </c>
      <c r="P1112" s="623" t="s">
        <v>179</v>
      </c>
      <c r="Q1112" s="623" t="s">
        <v>65</v>
      </c>
      <c r="R1112" s="294" t="s">
        <v>1514</v>
      </c>
      <c r="S1112" s="294" t="s">
        <v>1514</v>
      </c>
      <c r="T1112" s="295"/>
      <c r="U1112" s="52"/>
    </row>
    <row r="1113" customFormat="false" ht="15" hidden="false" customHeight="false" outlineLevel="0" collapsed="false">
      <c r="A1113" s="617"/>
      <c r="B1113" s="618"/>
      <c r="C1113" s="618"/>
      <c r="D1113" s="618"/>
      <c r="E1113" s="624"/>
      <c r="F1113" s="624"/>
      <c r="G1113" s="9" t="n">
        <f aca="false">G1112+E1113-F1113</f>
        <v>11708.76</v>
      </c>
      <c r="H1113" s="52"/>
      <c r="I1113" s="52"/>
      <c r="J1113" s="62"/>
      <c r="K1113" s="62"/>
      <c r="L1113" s="62"/>
      <c r="M1113" s="621" t="n">
        <v>45237</v>
      </c>
      <c r="N1113" s="622" t="s">
        <v>38</v>
      </c>
      <c r="O1113" s="622" t="n">
        <v>0</v>
      </c>
      <c r="P1113" s="623" t="s">
        <v>106</v>
      </c>
      <c r="Q1113" s="623" t="s">
        <v>65</v>
      </c>
      <c r="R1113" s="294" t="s">
        <v>1515</v>
      </c>
      <c r="S1113" s="294" t="s">
        <v>1515</v>
      </c>
      <c r="T1113" s="295"/>
      <c r="U1113" s="52"/>
    </row>
    <row r="1114" customFormat="false" ht="15" hidden="false" customHeight="false" outlineLevel="0" collapsed="false">
      <c r="A1114" s="617"/>
      <c r="B1114" s="618"/>
      <c r="C1114" s="618"/>
      <c r="D1114" s="618"/>
      <c r="E1114" s="624"/>
      <c r="F1114" s="624"/>
      <c r="G1114" s="9" t="n">
        <f aca="false">G1113+E1114-F1114</f>
        <v>11708.76</v>
      </c>
      <c r="H1114" s="52"/>
      <c r="I1114" s="52"/>
      <c r="J1114" s="62"/>
      <c r="K1114" s="52"/>
      <c r="L1114" s="62"/>
      <c r="M1114" s="621" t="n">
        <v>45237</v>
      </c>
      <c r="N1114" s="622" t="s">
        <v>25</v>
      </c>
      <c r="O1114" s="622" t="n">
        <v>282</v>
      </c>
      <c r="P1114" s="623" t="s">
        <v>109</v>
      </c>
      <c r="Q1114" s="623" t="s">
        <v>65</v>
      </c>
      <c r="R1114" s="294" t="s">
        <v>1516</v>
      </c>
      <c r="S1114" s="294" t="s">
        <v>1516</v>
      </c>
      <c r="T1114" s="295"/>
      <c r="U1114" s="52"/>
    </row>
    <row r="1115" customFormat="false" ht="15" hidden="false" customHeight="false" outlineLevel="0" collapsed="false">
      <c r="A1115" s="617"/>
      <c r="B1115" s="618"/>
      <c r="C1115" s="618"/>
      <c r="D1115" s="618"/>
      <c r="E1115" s="625"/>
      <c r="F1115" s="625"/>
      <c r="G1115" s="9" t="n">
        <f aca="false">G1114+E1115-F1115</f>
        <v>11708.76</v>
      </c>
      <c r="H1115" s="52"/>
      <c r="I1115" s="52"/>
      <c r="J1115" s="62"/>
      <c r="K1115" s="52"/>
      <c r="L1115" s="62"/>
      <c r="M1115" s="621" t="n">
        <v>45238</v>
      </c>
      <c r="N1115" s="622" t="s">
        <v>42</v>
      </c>
      <c r="O1115" s="622" t="n">
        <v>1517</v>
      </c>
      <c r="P1115" s="623" t="s">
        <v>1517</v>
      </c>
      <c r="Q1115" s="623" t="s">
        <v>65</v>
      </c>
      <c r="R1115" s="294" t="s">
        <v>1518</v>
      </c>
      <c r="S1115" s="294" t="s">
        <v>1518</v>
      </c>
      <c r="T1115" s="295"/>
      <c r="U1115" s="52"/>
    </row>
    <row r="1116" customFormat="false" ht="15" hidden="false" customHeight="false" outlineLevel="0" collapsed="false">
      <c r="A1116" s="617"/>
      <c r="B1116" s="618"/>
      <c r="C1116" s="618"/>
      <c r="D1116" s="618"/>
      <c r="E1116" s="625"/>
      <c r="F1116" s="624"/>
      <c r="G1116" s="9" t="n">
        <f aca="false">G1115+E1116-F1116</f>
        <v>11708.76</v>
      </c>
      <c r="H1116" s="52"/>
      <c r="I1116" s="52"/>
      <c r="J1116" s="62"/>
      <c r="K1116" s="52"/>
      <c r="L1116" s="62"/>
      <c r="M1116" s="621" t="n">
        <v>45238</v>
      </c>
      <c r="N1116" s="622" t="s">
        <v>32</v>
      </c>
      <c r="O1116" s="622" t="n">
        <v>226</v>
      </c>
      <c r="P1116" s="623" t="s">
        <v>65</v>
      </c>
      <c r="Q1116" s="623" t="s">
        <v>786</v>
      </c>
      <c r="R1116" s="294" t="s">
        <v>1519</v>
      </c>
      <c r="S1116" s="294" t="s">
        <v>1519</v>
      </c>
      <c r="T1116" s="295"/>
      <c r="U1116" s="52"/>
    </row>
    <row r="1117" customFormat="false" ht="15" hidden="false" customHeight="false" outlineLevel="0" collapsed="false">
      <c r="A1117" s="617"/>
      <c r="B1117" s="626"/>
      <c r="C1117" s="618"/>
      <c r="D1117" s="618"/>
      <c r="E1117" s="624"/>
      <c r="F1117" s="624"/>
      <c r="G1117" s="9" t="n">
        <f aca="false">G1116+E1117-F1117</f>
        <v>11708.76</v>
      </c>
      <c r="H1117" s="52"/>
      <c r="I1117" s="52"/>
      <c r="J1117" s="62"/>
      <c r="K1117" s="52"/>
      <c r="L1117" s="62"/>
      <c r="M1117" s="621" t="n">
        <v>45238</v>
      </c>
      <c r="N1117" s="622" t="s">
        <v>42</v>
      </c>
      <c r="O1117" s="622" t="n">
        <v>1531</v>
      </c>
      <c r="P1117" s="623" t="s">
        <v>1520</v>
      </c>
      <c r="Q1117" s="623" t="s">
        <v>65</v>
      </c>
      <c r="R1117" s="294" t="s">
        <v>1521</v>
      </c>
      <c r="S1117" s="294" t="s">
        <v>1521</v>
      </c>
      <c r="T1117" s="295"/>
      <c r="U1117" s="52"/>
    </row>
    <row r="1118" customFormat="false" ht="15" hidden="false" customHeight="false" outlineLevel="0" collapsed="false">
      <c r="A1118" s="617"/>
      <c r="B1118" s="626"/>
      <c r="C1118" s="618"/>
      <c r="D1118" s="618"/>
      <c r="E1118" s="625"/>
      <c r="F1118" s="624"/>
      <c r="G1118" s="9" t="n">
        <f aca="false">G1117+E1118-F1118</f>
        <v>11708.76</v>
      </c>
      <c r="H1118" s="52"/>
      <c r="I1118" s="52"/>
      <c r="J1118" s="62"/>
      <c r="K1118" s="52"/>
      <c r="L1118" s="62"/>
      <c r="M1118" s="621" t="n">
        <v>45238</v>
      </c>
      <c r="N1118" s="622" t="s">
        <v>42</v>
      </c>
      <c r="O1118" s="622" t="n">
        <v>1533</v>
      </c>
      <c r="P1118" s="623" t="s">
        <v>1056</v>
      </c>
      <c r="Q1118" s="623" t="s">
        <v>65</v>
      </c>
      <c r="R1118" s="294" t="s">
        <v>1522</v>
      </c>
      <c r="S1118" s="294" t="s">
        <v>1522</v>
      </c>
      <c r="T1118" s="295"/>
      <c r="U1118" s="52"/>
    </row>
    <row r="1119" customFormat="false" ht="15" hidden="false" customHeight="false" outlineLevel="0" collapsed="false">
      <c r="A1119" s="617"/>
      <c r="B1119" s="626"/>
      <c r="C1119" s="618"/>
      <c r="D1119" s="618"/>
      <c r="E1119" s="624"/>
      <c r="F1119" s="624"/>
      <c r="G1119" s="9" t="n">
        <f aca="false">G1118+E1119-F1119</f>
        <v>11708.76</v>
      </c>
      <c r="H1119" s="52"/>
      <c r="I1119" s="52"/>
      <c r="J1119" s="62"/>
      <c r="K1119" s="52"/>
      <c r="L1119" s="62"/>
      <c r="M1119" s="621" t="n">
        <v>45238</v>
      </c>
      <c r="N1119" s="622" t="s">
        <v>42</v>
      </c>
      <c r="O1119" s="622" t="n">
        <v>1529</v>
      </c>
      <c r="P1119" s="623" t="s">
        <v>281</v>
      </c>
      <c r="Q1119" s="623" t="s">
        <v>65</v>
      </c>
      <c r="R1119" s="294" t="s">
        <v>1523</v>
      </c>
      <c r="S1119" s="294" t="s">
        <v>1523</v>
      </c>
      <c r="T1119" s="295"/>
      <c r="U1119" s="52"/>
    </row>
    <row r="1120" customFormat="false" ht="15" hidden="false" customHeight="false" outlineLevel="0" collapsed="false">
      <c r="A1120" s="617"/>
      <c r="B1120" s="626"/>
      <c r="C1120" s="618"/>
      <c r="D1120" s="618"/>
      <c r="E1120" s="624"/>
      <c r="F1120" s="624"/>
      <c r="G1120" s="9" t="n">
        <f aca="false">G1119+E1120-F1120</f>
        <v>11708.76</v>
      </c>
      <c r="H1120" s="52"/>
      <c r="I1120" s="52"/>
      <c r="J1120" s="52"/>
      <c r="K1120" s="52"/>
      <c r="L1120" s="62"/>
      <c r="M1120" s="621" t="n">
        <v>45238</v>
      </c>
      <c r="N1120" s="622" t="s">
        <v>42</v>
      </c>
      <c r="O1120" s="622" t="n">
        <v>1532</v>
      </c>
      <c r="P1120" s="623" t="s">
        <v>214</v>
      </c>
      <c r="Q1120" s="623" t="s">
        <v>65</v>
      </c>
      <c r="R1120" s="294" t="s">
        <v>1524</v>
      </c>
      <c r="S1120" s="294" t="s">
        <v>1524</v>
      </c>
      <c r="T1120" s="295"/>
      <c r="U1120" s="52"/>
    </row>
    <row r="1121" customFormat="false" ht="15" hidden="false" customHeight="false" outlineLevel="0" collapsed="false">
      <c r="A1121" s="617"/>
      <c r="B1121" s="618"/>
      <c r="C1121" s="618"/>
      <c r="D1121" s="618"/>
      <c r="E1121" s="624"/>
      <c r="F1121" s="624"/>
      <c r="G1121" s="9" t="n">
        <f aca="false">G1120+E1121-F1121</f>
        <v>11708.76</v>
      </c>
      <c r="H1121" s="52"/>
      <c r="I1121" s="52"/>
      <c r="J1121" s="62"/>
      <c r="K1121" s="52"/>
      <c r="L1121" s="62"/>
      <c r="M1121" s="627" t="n">
        <v>45239</v>
      </c>
      <c r="N1121" s="628" t="s">
        <v>32</v>
      </c>
      <c r="O1121" s="628" t="n">
        <v>226</v>
      </c>
      <c r="P1121" s="629" t="s">
        <v>65</v>
      </c>
      <c r="Q1121" s="629" t="s">
        <v>665</v>
      </c>
      <c r="R1121" s="294" t="s">
        <v>1525</v>
      </c>
      <c r="S1121" s="294" t="s">
        <v>1525</v>
      </c>
      <c r="T1121" s="295"/>
      <c r="U1121" s="52"/>
    </row>
    <row r="1122" customFormat="false" ht="15" hidden="false" customHeight="false" outlineLevel="0" collapsed="false">
      <c r="A1122" s="630"/>
      <c r="B1122" s="143"/>
      <c r="C1122" s="143"/>
      <c r="D1122" s="143"/>
      <c r="E1122" s="631"/>
      <c r="F1122" s="631"/>
      <c r="G1122" s="9" t="n">
        <f aca="false">G1121+E1122-F1122</f>
        <v>11708.76</v>
      </c>
      <c r="H1122" s="52"/>
      <c r="I1122" s="52"/>
      <c r="J1122" s="62"/>
      <c r="K1122" s="52"/>
      <c r="L1122" s="52"/>
      <c r="M1122" s="627" t="n">
        <v>45239</v>
      </c>
      <c r="N1122" s="628" t="s">
        <v>32</v>
      </c>
      <c r="O1122" s="628" t="n">
        <v>230</v>
      </c>
      <c r="P1122" s="629" t="s">
        <v>65</v>
      </c>
      <c r="Q1122" s="629" t="s">
        <v>1526</v>
      </c>
      <c r="R1122" s="294" t="s">
        <v>1527</v>
      </c>
      <c r="S1122" s="294" t="s">
        <v>1527</v>
      </c>
      <c r="T1122" s="295"/>
      <c r="U1122" s="52"/>
    </row>
    <row r="1123" customFormat="false" ht="15" hidden="false" customHeight="false" outlineLevel="0" collapsed="false">
      <c r="A1123" s="617"/>
      <c r="B1123" s="618"/>
      <c r="C1123" s="618"/>
      <c r="D1123" s="618"/>
      <c r="E1123" s="624"/>
      <c r="F1123" s="624"/>
      <c r="G1123" s="9" t="n">
        <f aca="false">G1122+E1123-F1123</f>
        <v>11708.76</v>
      </c>
      <c r="H1123" s="52"/>
      <c r="I1123" s="52"/>
      <c r="J1123" s="62"/>
      <c r="K1123" s="52"/>
      <c r="L1123" s="62"/>
      <c r="M1123" s="627" t="n">
        <v>45240</v>
      </c>
      <c r="N1123" s="628" t="s">
        <v>25</v>
      </c>
      <c r="O1123" s="628" t="n">
        <v>634</v>
      </c>
      <c r="P1123" s="629" t="s">
        <v>260</v>
      </c>
      <c r="Q1123" s="629" t="s">
        <v>65</v>
      </c>
      <c r="R1123" s="294" t="s">
        <v>1528</v>
      </c>
      <c r="S1123" s="294" t="s">
        <v>1528</v>
      </c>
      <c r="T1123" s="295"/>
      <c r="U1123" s="52"/>
    </row>
    <row r="1124" customFormat="false" ht="15" hidden="false" customHeight="false" outlineLevel="0" collapsed="false">
      <c r="A1124" s="632"/>
      <c r="B1124" s="633"/>
      <c r="C1124" s="633"/>
      <c r="D1124" s="633"/>
      <c r="E1124" s="634"/>
      <c r="F1124" s="634"/>
      <c r="G1124" s="9" t="n">
        <f aca="false">G1123+E1124-F1124</f>
        <v>11708.76</v>
      </c>
      <c r="H1124" s="52"/>
      <c r="I1124" s="52"/>
      <c r="J1124" s="62"/>
      <c r="K1124" s="52"/>
      <c r="L1124" s="62"/>
      <c r="M1124" s="627" t="n">
        <v>45240</v>
      </c>
      <c r="N1124" s="628" t="s">
        <v>25</v>
      </c>
      <c r="O1124" s="628" t="n">
        <v>499</v>
      </c>
      <c r="P1124" s="629" t="s">
        <v>692</v>
      </c>
      <c r="Q1124" s="629" t="s">
        <v>65</v>
      </c>
      <c r="R1124" s="294" t="s">
        <v>1529</v>
      </c>
      <c r="S1124" s="294" t="s">
        <v>1529</v>
      </c>
      <c r="T1124" s="295"/>
      <c r="U1124" s="52"/>
    </row>
    <row r="1125" customFormat="false" ht="15" hidden="false" customHeight="false" outlineLevel="0" collapsed="false">
      <c r="A1125" s="635"/>
      <c r="B1125" s="636"/>
      <c r="C1125" s="636"/>
      <c r="D1125" s="636"/>
      <c r="E1125" s="637"/>
      <c r="F1125" s="637"/>
      <c r="G1125" s="9" t="n">
        <f aca="false">G1124+E1125-F1125</f>
        <v>11708.76</v>
      </c>
      <c r="H1125" s="52"/>
      <c r="I1125" s="52"/>
      <c r="J1125" s="62"/>
      <c r="K1125" s="52"/>
      <c r="L1125" s="62"/>
      <c r="M1125" s="627" t="n">
        <v>45240</v>
      </c>
      <c r="N1125" s="628" t="s">
        <v>32</v>
      </c>
      <c r="O1125" s="628" t="n">
        <v>226</v>
      </c>
      <c r="P1125" s="629" t="s">
        <v>65</v>
      </c>
      <c r="Q1125" s="629" t="s">
        <v>281</v>
      </c>
      <c r="R1125" s="294" t="s">
        <v>1530</v>
      </c>
      <c r="S1125" s="294" t="s">
        <v>1530</v>
      </c>
      <c r="T1125" s="295"/>
      <c r="U1125" s="52"/>
    </row>
    <row r="1126" customFormat="false" ht="15" hidden="false" customHeight="false" outlineLevel="0" collapsed="false">
      <c r="A1126" s="635"/>
      <c r="B1126" s="636"/>
      <c r="C1126" s="636"/>
      <c r="D1126" s="636"/>
      <c r="E1126" s="637"/>
      <c r="F1126" s="637"/>
      <c r="G1126" s="9" t="n">
        <f aca="false">G1125+E1126-F1126</f>
        <v>11708.76</v>
      </c>
      <c r="H1126" s="52"/>
      <c r="I1126" s="52"/>
      <c r="J1126" s="62"/>
      <c r="K1126" s="52"/>
      <c r="L1126" s="62"/>
      <c r="M1126" s="627" t="n">
        <v>45240</v>
      </c>
      <c r="N1126" s="628" t="s">
        <v>42</v>
      </c>
      <c r="O1126" s="628" t="n">
        <v>1539</v>
      </c>
      <c r="P1126" s="629" t="s">
        <v>214</v>
      </c>
      <c r="Q1126" s="629" t="s">
        <v>65</v>
      </c>
      <c r="R1126" s="294" t="s">
        <v>1531</v>
      </c>
      <c r="S1126" s="294" t="s">
        <v>1531</v>
      </c>
      <c r="T1126" s="295"/>
      <c r="U1126" s="52"/>
    </row>
    <row r="1127" customFormat="false" ht="15" hidden="false" customHeight="false" outlineLevel="0" collapsed="false">
      <c r="A1127" s="632"/>
      <c r="B1127" s="633"/>
      <c r="C1127" s="633"/>
      <c r="D1127" s="638"/>
      <c r="E1127" s="638"/>
      <c r="F1127" s="638"/>
      <c r="G1127" s="9" t="n">
        <f aca="false">G1126+E1127-F1127</f>
        <v>11708.76</v>
      </c>
      <c r="H1127" s="52"/>
      <c r="I1127" s="52"/>
      <c r="J1127" s="62"/>
      <c r="K1127" s="52"/>
      <c r="L1127" s="62"/>
      <c r="M1127" s="627" t="n">
        <v>45240</v>
      </c>
      <c r="N1127" s="628" t="s">
        <v>42</v>
      </c>
      <c r="O1127" s="628" t="n">
        <v>1538</v>
      </c>
      <c r="P1127" s="629" t="s">
        <v>179</v>
      </c>
      <c r="Q1127" s="629" t="s">
        <v>65</v>
      </c>
      <c r="R1127" s="294" t="s">
        <v>1532</v>
      </c>
      <c r="S1127" s="294" t="s">
        <v>1532</v>
      </c>
      <c r="T1127" s="295"/>
      <c r="U1127" s="52"/>
    </row>
    <row r="1128" customFormat="false" ht="15" hidden="false" customHeight="false" outlineLevel="0" collapsed="false">
      <c r="A1128" s="639"/>
      <c r="B1128" s="633"/>
      <c r="C1128" s="633"/>
      <c r="D1128" s="638"/>
      <c r="E1128" s="638"/>
      <c r="F1128" s="638"/>
      <c r="G1128" s="9" t="n">
        <f aca="false">G1127+E1128-F1128</f>
        <v>11708.76</v>
      </c>
      <c r="H1128" s="52"/>
      <c r="I1128" s="52"/>
      <c r="J1128" s="62"/>
      <c r="K1128" s="52"/>
      <c r="L1128" s="62"/>
      <c r="M1128" s="627" t="n">
        <v>45240</v>
      </c>
      <c r="N1128" s="628" t="s">
        <v>42</v>
      </c>
      <c r="O1128" s="628" t="n">
        <v>1536</v>
      </c>
      <c r="P1128" s="629" t="s">
        <v>67</v>
      </c>
      <c r="Q1128" s="629" t="s">
        <v>65</v>
      </c>
      <c r="R1128" s="294" t="s">
        <v>1533</v>
      </c>
      <c r="S1128" s="294" t="s">
        <v>1533</v>
      </c>
      <c r="T1128" s="295"/>
      <c r="U1128" s="52"/>
    </row>
    <row r="1129" customFormat="false" ht="15" hidden="false" customHeight="false" outlineLevel="0" collapsed="false">
      <c r="A1129" s="639"/>
      <c r="B1129" s="633"/>
      <c r="C1129" s="633"/>
      <c r="D1129" s="638"/>
      <c r="E1129" s="638"/>
      <c r="F1129" s="638"/>
      <c r="G1129" s="9" t="n">
        <f aca="false">G1128+E1129-F1129</f>
        <v>11708.76</v>
      </c>
      <c r="H1129" s="52"/>
      <c r="I1129" s="52"/>
      <c r="J1129" s="62"/>
      <c r="K1129" s="52"/>
      <c r="L1129" s="62"/>
      <c r="M1129" s="627" t="n">
        <v>45240</v>
      </c>
      <c r="N1129" s="628" t="s">
        <v>42</v>
      </c>
      <c r="O1129" s="628" t="n">
        <v>1537</v>
      </c>
      <c r="P1129" s="629" t="s">
        <v>131</v>
      </c>
      <c r="Q1129" s="629" t="s">
        <v>65</v>
      </c>
      <c r="R1129" s="294" t="s">
        <v>1534</v>
      </c>
      <c r="S1129" s="294" t="s">
        <v>1534</v>
      </c>
      <c r="T1129" s="295"/>
      <c r="U1129" s="52"/>
    </row>
    <row r="1130" customFormat="false" ht="15" hidden="false" customHeight="false" outlineLevel="0" collapsed="false">
      <c r="A1130" s="639"/>
      <c r="B1130" s="633"/>
      <c r="C1130" s="633"/>
      <c r="D1130" s="638"/>
      <c r="E1130" s="638"/>
      <c r="F1130" s="638"/>
      <c r="G1130" s="9" t="n">
        <f aca="false">G1129+E1130-F1130</f>
        <v>11708.76</v>
      </c>
      <c r="H1130" s="52"/>
      <c r="I1130" s="52"/>
      <c r="J1130" s="62"/>
      <c r="K1130" s="52"/>
      <c r="L1130" s="62"/>
      <c r="M1130" s="627" t="n">
        <v>45240</v>
      </c>
      <c r="N1130" s="628" t="s">
        <v>42</v>
      </c>
      <c r="O1130" s="628" t="n">
        <v>1540</v>
      </c>
      <c r="P1130" s="629" t="s">
        <v>214</v>
      </c>
      <c r="Q1130" s="629" t="s">
        <v>65</v>
      </c>
      <c r="R1130" s="294" t="s">
        <v>1535</v>
      </c>
      <c r="S1130" s="294" t="s">
        <v>1535</v>
      </c>
      <c r="T1130" s="295"/>
      <c r="U1130" s="52"/>
    </row>
    <row r="1131" customFormat="false" ht="15" hidden="false" customHeight="false" outlineLevel="0" collapsed="false">
      <c r="A1131" s="639"/>
      <c r="B1131" s="633"/>
      <c r="C1131" s="633"/>
      <c r="D1131" s="638"/>
      <c r="E1131" s="638"/>
      <c r="F1131" s="638"/>
      <c r="G1131" s="9" t="n">
        <f aca="false">G1130+E1131-F1131</f>
        <v>11708.76</v>
      </c>
      <c r="H1131" s="52"/>
      <c r="I1131" s="52"/>
      <c r="J1131" s="62"/>
      <c r="K1131" s="52"/>
      <c r="L1131" s="62"/>
      <c r="M1131" s="627" t="n">
        <v>45240</v>
      </c>
      <c r="N1131" s="628" t="s">
        <v>25</v>
      </c>
      <c r="O1131" s="628" t="n">
        <v>537</v>
      </c>
      <c r="P1131" s="629" t="s">
        <v>1536</v>
      </c>
      <c r="Q1131" s="629" t="s">
        <v>65</v>
      </c>
      <c r="R1131" s="294" t="s">
        <v>1537</v>
      </c>
      <c r="S1131" s="294" t="s">
        <v>1537</v>
      </c>
      <c r="T1131" s="295"/>
      <c r="U1131" s="52"/>
    </row>
    <row r="1132" customFormat="false" ht="15" hidden="false" customHeight="false" outlineLevel="0" collapsed="false">
      <c r="A1132" s="639"/>
      <c r="B1132" s="633"/>
      <c r="C1132" s="633"/>
      <c r="D1132" s="638"/>
      <c r="E1132" s="638"/>
      <c r="F1132" s="638"/>
      <c r="G1132" s="9" t="n">
        <f aca="false">G1131+E1132-F1132</f>
        <v>11708.76</v>
      </c>
      <c r="H1132" s="52"/>
      <c r="I1132" s="52"/>
      <c r="J1132" s="52"/>
      <c r="K1132" s="52"/>
      <c r="L1132" s="62"/>
      <c r="M1132" s="627" t="n">
        <v>45240</v>
      </c>
      <c r="N1132" s="628" t="s">
        <v>25</v>
      </c>
      <c r="O1132" s="628" t="n">
        <v>875</v>
      </c>
      <c r="P1132" s="629" t="s">
        <v>692</v>
      </c>
      <c r="Q1132" s="629" t="s">
        <v>65</v>
      </c>
      <c r="R1132" s="294" t="s">
        <v>1538</v>
      </c>
      <c r="S1132" s="294" t="s">
        <v>1538</v>
      </c>
      <c r="T1132" s="295"/>
      <c r="U1132" s="52" t="s">
        <v>1308</v>
      </c>
    </row>
    <row r="1133" customFormat="false" ht="15" hidden="false" customHeight="false" outlineLevel="0" collapsed="false">
      <c r="A1133" s="639"/>
      <c r="B1133" s="633"/>
      <c r="C1133" s="633"/>
      <c r="D1133" s="638"/>
      <c r="E1133" s="638"/>
      <c r="F1133" s="638"/>
      <c r="G1133" s="9" t="n">
        <f aca="false">G1132+E1133-F1133</f>
        <v>11708.76</v>
      </c>
      <c r="H1133" s="52"/>
      <c r="I1133" s="52"/>
      <c r="J1133" s="62"/>
      <c r="K1133" s="52"/>
      <c r="L1133" s="62"/>
      <c r="M1133" s="627" t="n">
        <v>45240</v>
      </c>
      <c r="N1133" s="628" t="s">
        <v>32</v>
      </c>
      <c r="O1133" s="628" t="n">
        <v>362</v>
      </c>
      <c r="P1133" s="629" t="s">
        <v>65</v>
      </c>
      <c r="Q1133" s="629" t="s">
        <v>1539</v>
      </c>
      <c r="R1133" s="294" t="s">
        <v>1540</v>
      </c>
      <c r="S1133" s="294" t="s">
        <v>1540</v>
      </c>
      <c r="T1133" s="295"/>
      <c r="U1133" s="52"/>
    </row>
    <row r="1134" customFormat="false" ht="15" hidden="false" customHeight="false" outlineLevel="0" collapsed="false">
      <c r="A1134" s="639"/>
      <c r="B1134" s="633"/>
      <c r="C1134" s="633"/>
      <c r="D1134" s="638"/>
      <c r="E1134" s="638"/>
      <c r="F1134" s="638"/>
      <c r="G1134" s="9" t="n">
        <f aca="false">G1133+E1134-F1134</f>
        <v>11708.76</v>
      </c>
      <c r="H1134" s="52"/>
      <c r="I1134" s="52"/>
      <c r="J1134" s="62"/>
      <c r="K1134" s="52"/>
      <c r="L1134" s="52"/>
      <c r="M1134" s="627" t="n">
        <v>45243</v>
      </c>
      <c r="N1134" s="628" t="s">
        <v>32</v>
      </c>
      <c r="O1134" s="628" t="n">
        <v>230</v>
      </c>
      <c r="P1134" s="629" t="s">
        <v>65</v>
      </c>
      <c r="Q1134" s="629" t="s">
        <v>1541</v>
      </c>
      <c r="R1134" s="294" t="s">
        <v>1542</v>
      </c>
      <c r="S1134" s="294" t="s">
        <v>1542</v>
      </c>
      <c r="T1134" s="295"/>
      <c r="U1134" s="52" t="s">
        <v>1312</v>
      </c>
    </row>
    <row r="1135" customFormat="false" ht="15" hidden="false" customHeight="false" outlineLevel="0" collapsed="false">
      <c r="A1135" s="639"/>
      <c r="B1135" s="633"/>
      <c r="C1135" s="640"/>
      <c r="D1135" s="638"/>
      <c r="E1135" s="638"/>
      <c r="F1135" s="638"/>
      <c r="G1135" s="9" t="n">
        <f aca="false">G1134+E1135-F1135</f>
        <v>11708.76</v>
      </c>
      <c r="H1135" s="52"/>
      <c r="I1135" s="52"/>
      <c r="J1135" s="62"/>
      <c r="K1135" s="52"/>
      <c r="L1135" s="62"/>
      <c r="M1135" s="627" t="n">
        <v>45243</v>
      </c>
      <c r="N1135" s="628" t="s">
        <v>32</v>
      </c>
      <c r="O1135" s="628" t="n">
        <v>362</v>
      </c>
      <c r="P1135" s="629" t="s">
        <v>65</v>
      </c>
      <c r="Q1135" s="629" t="s">
        <v>1420</v>
      </c>
      <c r="R1135" s="294" t="s">
        <v>1543</v>
      </c>
      <c r="S1135" s="294" t="s">
        <v>1543</v>
      </c>
      <c r="T1135" s="295"/>
      <c r="U1135" s="52"/>
    </row>
    <row r="1136" customFormat="false" ht="15" hidden="false" customHeight="false" outlineLevel="0" collapsed="false">
      <c r="A1136" s="639"/>
      <c r="B1136" s="633"/>
      <c r="C1136" s="633"/>
      <c r="D1136" s="638"/>
      <c r="E1136" s="638"/>
      <c r="F1136" s="638"/>
      <c r="G1136" s="9" t="n">
        <f aca="false">G1135+E1136-F1136</f>
        <v>11708.76</v>
      </c>
      <c r="H1136" s="52"/>
      <c r="I1136" s="52"/>
      <c r="J1136" s="62"/>
      <c r="K1136" s="52"/>
      <c r="L1136" s="62"/>
      <c r="M1136" s="627" t="n">
        <v>45243</v>
      </c>
      <c r="N1136" s="628" t="s">
        <v>42</v>
      </c>
      <c r="O1136" s="628" t="n">
        <v>1541</v>
      </c>
      <c r="P1136" s="629" t="s">
        <v>103</v>
      </c>
      <c r="Q1136" s="629" t="s">
        <v>65</v>
      </c>
      <c r="R1136" s="294" t="s">
        <v>1544</v>
      </c>
      <c r="S1136" s="294" t="s">
        <v>1544</v>
      </c>
      <c r="T1136" s="295"/>
      <c r="U1136" s="52"/>
    </row>
    <row r="1137" customFormat="false" ht="15" hidden="false" customHeight="false" outlineLevel="0" collapsed="false">
      <c r="A1137" s="639"/>
      <c r="B1137" s="633"/>
      <c r="C1137" s="633"/>
      <c r="D1137" s="638"/>
      <c r="E1137" s="638"/>
      <c r="F1137" s="638"/>
      <c r="G1137" s="9" t="n">
        <f aca="false">G1136+E1137-F1137</f>
        <v>11708.76</v>
      </c>
      <c r="H1137" s="52"/>
      <c r="I1137" s="52"/>
      <c r="J1137" s="62"/>
      <c r="K1137" s="52"/>
      <c r="L1137" s="62"/>
      <c r="M1137" s="627" t="n">
        <v>45243</v>
      </c>
      <c r="N1137" s="628" t="s">
        <v>32</v>
      </c>
      <c r="O1137" s="628" t="n">
        <v>226</v>
      </c>
      <c r="P1137" s="629" t="s">
        <v>65</v>
      </c>
      <c r="Q1137" s="629" t="s">
        <v>131</v>
      </c>
      <c r="R1137" s="294" t="s">
        <v>1545</v>
      </c>
      <c r="S1137" s="294" t="s">
        <v>1545</v>
      </c>
      <c r="T1137" s="295"/>
      <c r="U1137" s="52"/>
    </row>
    <row r="1138" customFormat="false" ht="15" hidden="false" customHeight="false" outlineLevel="0" collapsed="false">
      <c r="A1138" s="639"/>
      <c r="B1138" s="633"/>
      <c r="C1138" s="633"/>
      <c r="D1138" s="638"/>
      <c r="E1138" s="638"/>
      <c r="F1138" s="584"/>
      <c r="G1138" s="9" t="n">
        <f aca="false">G1137+E1138-F1138</f>
        <v>11708.76</v>
      </c>
      <c r="H1138" s="52"/>
      <c r="I1138" s="52"/>
      <c r="J1138" s="62"/>
      <c r="K1138" s="52"/>
      <c r="L1138" s="62"/>
      <c r="M1138" s="393" t="n">
        <v>45244</v>
      </c>
      <c r="N1138" s="394" t="s">
        <v>42</v>
      </c>
      <c r="O1138" s="394" t="n">
        <v>1545</v>
      </c>
      <c r="P1138" s="395" t="s">
        <v>1546</v>
      </c>
      <c r="Q1138" s="395" t="s">
        <v>65</v>
      </c>
      <c r="R1138" s="258" t="s">
        <v>1547</v>
      </c>
      <c r="S1138" s="258" t="s">
        <v>1547</v>
      </c>
      <c r="T1138" s="157"/>
      <c r="U1138" s="52"/>
    </row>
    <row r="1139" customFormat="false" ht="15" hidden="false" customHeight="false" outlineLevel="0" collapsed="false">
      <c r="A1139" s="639"/>
      <c r="B1139" s="633"/>
      <c r="C1139" s="633"/>
      <c r="D1139" s="638"/>
      <c r="E1139" s="638"/>
      <c r="F1139" s="584"/>
      <c r="G1139" s="9" t="n">
        <f aca="false">G1138+E1139-F1139</f>
        <v>11708.76</v>
      </c>
      <c r="H1139" s="52"/>
      <c r="I1139" s="52"/>
      <c r="J1139" s="62"/>
      <c r="K1139" s="52"/>
      <c r="L1139" s="62"/>
      <c r="M1139" s="393" t="n">
        <v>45244</v>
      </c>
      <c r="N1139" s="394" t="s">
        <v>42</v>
      </c>
      <c r="O1139" s="394" t="n">
        <v>1543</v>
      </c>
      <c r="P1139" s="395" t="s">
        <v>464</v>
      </c>
      <c r="Q1139" s="395" t="s">
        <v>65</v>
      </c>
      <c r="R1139" s="258" t="s">
        <v>1548</v>
      </c>
      <c r="S1139" s="258" t="s">
        <v>1548</v>
      </c>
      <c r="T1139" s="273"/>
      <c r="U1139" s="52" t="s">
        <v>1319</v>
      </c>
    </row>
    <row r="1140" customFormat="false" ht="15" hidden="false" customHeight="false" outlineLevel="0" collapsed="false">
      <c r="A1140" s="639"/>
      <c r="B1140" s="633"/>
      <c r="C1140" s="633"/>
      <c r="D1140" s="638"/>
      <c r="E1140" s="638"/>
      <c r="F1140" s="638"/>
      <c r="G1140" s="9" t="n">
        <f aca="false">G1139+E1140-F1140</f>
        <v>11708.76</v>
      </c>
      <c r="H1140" s="52"/>
      <c r="I1140" s="52"/>
      <c r="J1140" s="62"/>
      <c r="K1140" s="52"/>
      <c r="L1140" s="62"/>
      <c r="M1140" s="641" t="n">
        <v>45244</v>
      </c>
      <c r="N1140" s="642" t="s">
        <v>32</v>
      </c>
      <c r="O1140" s="642" t="n">
        <v>226</v>
      </c>
      <c r="P1140" s="643" t="s">
        <v>65</v>
      </c>
      <c r="Q1140" s="643" t="s">
        <v>1549</v>
      </c>
      <c r="R1140" s="294" t="s">
        <v>1550</v>
      </c>
      <c r="S1140" s="294" t="s">
        <v>1550</v>
      </c>
      <c r="T1140" s="295"/>
      <c r="U1140" s="52"/>
    </row>
    <row r="1141" customFormat="false" ht="15" hidden="false" customHeight="false" outlineLevel="0" collapsed="false">
      <c r="A1141" s="574"/>
      <c r="B1141" s="575"/>
      <c r="C1141" s="575"/>
      <c r="D1141" s="576"/>
      <c r="E1141" s="576"/>
      <c r="F1141" s="576"/>
      <c r="G1141" s="9" t="n">
        <f aca="false">G1140+E1141-F1141</f>
        <v>11708.76</v>
      </c>
      <c r="H1141" s="52"/>
      <c r="I1141" s="52"/>
      <c r="J1141" s="62"/>
      <c r="K1141" s="52"/>
      <c r="L1141" s="62"/>
      <c r="M1141" s="641" t="n">
        <v>45245</v>
      </c>
      <c r="N1141" s="642" t="s">
        <v>42</v>
      </c>
      <c r="O1141" s="642" t="n">
        <v>1546</v>
      </c>
      <c r="P1141" s="643" t="s">
        <v>695</v>
      </c>
      <c r="Q1141" s="643" t="s">
        <v>65</v>
      </c>
      <c r="R1141" s="294" t="s">
        <v>1551</v>
      </c>
      <c r="S1141" s="294" t="s">
        <v>1551</v>
      </c>
      <c r="T1141" s="295"/>
      <c r="U1141" s="52"/>
    </row>
    <row r="1142" customFormat="false" ht="15" hidden="false" customHeight="false" outlineLevel="0" collapsed="false">
      <c r="A1142" s="644"/>
      <c r="B1142" s="613"/>
      <c r="C1142" s="645"/>
      <c r="D1142" s="646"/>
      <c r="E1142" s="646"/>
      <c r="F1142" s="646"/>
      <c r="G1142" s="9" t="n">
        <f aca="false">G1141+E1142-F1142</f>
        <v>11708.76</v>
      </c>
      <c r="H1142" s="52"/>
      <c r="I1142" s="52"/>
      <c r="J1142" s="62"/>
      <c r="K1142" s="52"/>
      <c r="L1142" s="62"/>
      <c r="M1142" s="641" t="n">
        <v>45245</v>
      </c>
      <c r="N1142" s="642" t="s">
        <v>32</v>
      </c>
      <c r="O1142" s="642" t="n">
        <v>226</v>
      </c>
      <c r="P1142" s="643" t="s">
        <v>65</v>
      </c>
      <c r="Q1142" s="643" t="s">
        <v>214</v>
      </c>
      <c r="R1142" s="294" t="s">
        <v>1552</v>
      </c>
      <c r="S1142" s="294" t="s">
        <v>1552</v>
      </c>
      <c r="T1142" s="295"/>
      <c r="U1142" s="52"/>
    </row>
    <row r="1143" customFormat="false" ht="15" hidden="false" customHeight="false" outlineLevel="0" collapsed="false">
      <c r="A1143" s="644"/>
      <c r="B1143" s="647"/>
      <c r="C1143" s="613"/>
      <c r="D1143" s="613"/>
      <c r="E1143" s="646"/>
      <c r="F1143" s="646"/>
      <c r="G1143" s="9" t="n">
        <f aca="false">G1142+E1143-F1143</f>
        <v>11708.76</v>
      </c>
      <c r="H1143" s="52"/>
      <c r="I1143" s="52"/>
      <c r="J1143" s="62"/>
      <c r="K1143" s="52"/>
      <c r="L1143" s="62"/>
      <c r="M1143" s="641" t="n">
        <v>45245</v>
      </c>
      <c r="N1143" s="642" t="s">
        <v>32</v>
      </c>
      <c r="O1143" s="642" t="n">
        <v>226</v>
      </c>
      <c r="P1143" s="643" t="s">
        <v>65</v>
      </c>
      <c r="Q1143" s="643" t="s">
        <v>1553</v>
      </c>
      <c r="R1143" s="294" t="s">
        <v>1554</v>
      </c>
      <c r="S1143" s="294" t="s">
        <v>1554</v>
      </c>
      <c r="T1143" s="295"/>
      <c r="U1143" s="52" t="s">
        <v>1325</v>
      </c>
    </row>
    <row r="1144" customFormat="false" ht="15" hidden="false" customHeight="false" outlineLevel="0" collapsed="false">
      <c r="A1144" s="574"/>
      <c r="B1144" s="575"/>
      <c r="C1144" s="648"/>
      <c r="D1144" s="575"/>
      <c r="E1144" s="576"/>
      <c r="F1144" s="576"/>
      <c r="G1144" s="9" t="n">
        <f aca="false">G1143+E1144-F1144</f>
        <v>11708.76</v>
      </c>
      <c r="H1144" s="52"/>
      <c r="I1144" s="52"/>
      <c r="J1144" s="52"/>
      <c r="K1144" s="52"/>
      <c r="L1144" s="62"/>
      <c r="M1144" s="641" t="n">
        <v>45245</v>
      </c>
      <c r="N1144" s="642" t="s">
        <v>32</v>
      </c>
      <c r="O1144" s="642" t="n">
        <v>226</v>
      </c>
      <c r="P1144" s="643" t="s">
        <v>65</v>
      </c>
      <c r="Q1144" s="643" t="s">
        <v>1555</v>
      </c>
      <c r="R1144" s="294" t="s">
        <v>1556</v>
      </c>
      <c r="S1144" s="294" t="s">
        <v>1556</v>
      </c>
      <c r="T1144" s="295"/>
      <c r="U1144" s="52" t="s">
        <v>1328</v>
      </c>
    </row>
    <row r="1145" customFormat="false" ht="15" hidden="false" customHeight="false" outlineLevel="0" collapsed="false">
      <c r="A1145" s="574"/>
      <c r="B1145" s="575"/>
      <c r="C1145" s="575"/>
      <c r="D1145" s="575"/>
      <c r="E1145" s="576"/>
      <c r="F1145" s="576"/>
      <c r="G1145" s="9" t="n">
        <f aca="false">G1144+E1145-F1145</f>
        <v>11708.76</v>
      </c>
      <c r="H1145" s="52"/>
      <c r="I1145" s="52"/>
      <c r="J1145" s="52"/>
      <c r="K1145" s="52"/>
      <c r="L1145" s="62"/>
      <c r="M1145" s="641" t="n">
        <v>45245</v>
      </c>
      <c r="N1145" s="642" t="s">
        <v>32</v>
      </c>
      <c r="O1145" s="642" t="n">
        <v>226</v>
      </c>
      <c r="P1145" s="643" t="s">
        <v>65</v>
      </c>
      <c r="Q1145" s="643" t="s">
        <v>1557</v>
      </c>
      <c r="R1145" s="294" t="s">
        <v>1558</v>
      </c>
      <c r="S1145" s="294" t="s">
        <v>1558</v>
      </c>
      <c r="T1145" s="295"/>
      <c r="U1145" s="52"/>
    </row>
    <row r="1146" customFormat="false" ht="15" hidden="false" customHeight="false" outlineLevel="0" collapsed="false">
      <c r="A1146" s="574"/>
      <c r="B1146" s="575"/>
      <c r="C1146" s="575"/>
      <c r="D1146" s="575"/>
      <c r="E1146" s="576"/>
      <c r="F1146" s="576"/>
      <c r="G1146" s="9" t="n">
        <f aca="false">G1145+E1146-F1146</f>
        <v>11708.76</v>
      </c>
      <c r="H1146" s="52"/>
      <c r="I1146" s="52"/>
      <c r="J1146" s="52"/>
      <c r="K1146" s="52"/>
      <c r="L1146" s="52"/>
      <c r="M1146" s="641" t="n">
        <v>45245</v>
      </c>
      <c r="N1146" s="642" t="s">
        <v>42</v>
      </c>
      <c r="O1146" s="642" t="n">
        <v>1549</v>
      </c>
      <c r="P1146" s="643" t="s">
        <v>1559</v>
      </c>
      <c r="Q1146" s="643" t="s">
        <v>65</v>
      </c>
      <c r="R1146" s="294" t="s">
        <v>1560</v>
      </c>
      <c r="S1146" s="294" t="s">
        <v>1560</v>
      </c>
      <c r="T1146" s="295"/>
      <c r="U1146" s="52"/>
    </row>
    <row r="1147" customFormat="false" ht="15" hidden="false" customHeight="false" outlineLevel="0" collapsed="false">
      <c r="A1147" s="574"/>
      <c r="B1147" s="575"/>
      <c r="C1147" s="575"/>
      <c r="D1147" s="575"/>
      <c r="E1147" s="576"/>
      <c r="F1147" s="576"/>
      <c r="G1147" s="9" t="n">
        <f aca="false">G1146+E1147-F1147</f>
        <v>11708.76</v>
      </c>
      <c r="H1147" s="52"/>
      <c r="I1147" s="52"/>
      <c r="J1147" s="52"/>
      <c r="K1147" s="52"/>
      <c r="L1147" s="52"/>
      <c r="M1147" s="641" t="n">
        <v>45245</v>
      </c>
      <c r="N1147" s="642" t="s">
        <v>42</v>
      </c>
      <c r="O1147" s="642" t="n">
        <v>1548</v>
      </c>
      <c r="P1147" s="643" t="s">
        <v>1561</v>
      </c>
      <c r="Q1147" s="643" t="s">
        <v>65</v>
      </c>
      <c r="R1147" s="294" t="s">
        <v>1562</v>
      </c>
      <c r="S1147" s="294" t="s">
        <v>1562</v>
      </c>
      <c r="T1147" s="295"/>
      <c r="U1147" s="52"/>
    </row>
    <row r="1148" customFormat="false" ht="15" hidden="false" customHeight="false" outlineLevel="0" collapsed="false">
      <c r="A1148" s="574"/>
      <c r="B1148" s="575"/>
      <c r="C1148" s="575"/>
      <c r="D1148" s="575"/>
      <c r="E1148" s="576"/>
      <c r="F1148" s="576"/>
      <c r="G1148" s="9" t="n">
        <f aca="false">G1147+E1148-F1148</f>
        <v>11708.76</v>
      </c>
      <c r="H1148" s="52"/>
      <c r="I1148" s="52"/>
      <c r="J1148" s="52"/>
      <c r="K1148" s="52"/>
      <c r="L1148" s="52"/>
      <c r="M1148" s="641" t="n">
        <v>45245</v>
      </c>
      <c r="N1148" s="642" t="s">
        <v>42</v>
      </c>
      <c r="O1148" s="642" t="n">
        <v>1544</v>
      </c>
      <c r="P1148" s="643" t="s">
        <v>214</v>
      </c>
      <c r="Q1148" s="643" t="s">
        <v>65</v>
      </c>
      <c r="R1148" s="294" t="s">
        <v>1563</v>
      </c>
      <c r="S1148" s="294" t="s">
        <v>1563</v>
      </c>
      <c r="T1148" s="295"/>
      <c r="U1148" s="52"/>
    </row>
    <row r="1149" customFormat="false" ht="15" hidden="false" customHeight="false" outlineLevel="0" collapsed="false">
      <c r="A1149" s="574"/>
      <c r="B1149" s="575"/>
      <c r="C1149" s="575"/>
      <c r="D1149" s="575"/>
      <c r="E1149" s="576"/>
      <c r="F1149" s="576"/>
      <c r="G1149" s="9" t="n">
        <f aca="false">G1148+E1149-F1149</f>
        <v>11708.76</v>
      </c>
      <c r="H1149" s="52"/>
      <c r="I1149" s="52"/>
      <c r="J1149" s="52"/>
      <c r="K1149" s="52"/>
      <c r="L1149" s="52"/>
      <c r="M1149" s="641" t="n">
        <v>45245</v>
      </c>
      <c r="N1149" s="642" t="s">
        <v>42</v>
      </c>
      <c r="O1149" s="642" t="n">
        <v>1547</v>
      </c>
      <c r="P1149" s="643" t="s">
        <v>67</v>
      </c>
      <c r="Q1149" s="643" t="s">
        <v>65</v>
      </c>
      <c r="R1149" s="294" t="s">
        <v>1564</v>
      </c>
      <c r="S1149" s="294" t="s">
        <v>1564</v>
      </c>
      <c r="T1149" s="295"/>
      <c r="U1149" s="52"/>
    </row>
    <row r="1150" customFormat="false" ht="15" hidden="false" customHeight="false" outlineLevel="0" collapsed="false">
      <c r="A1150" s="574"/>
      <c r="B1150" s="575"/>
      <c r="C1150" s="575"/>
      <c r="D1150" s="575"/>
      <c r="E1150" s="576"/>
      <c r="F1150" s="576"/>
      <c r="G1150" s="9" t="n">
        <f aca="false">G1149+E1150-F1150</f>
        <v>11708.76</v>
      </c>
      <c r="H1150" s="52"/>
      <c r="I1150" s="52"/>
      <c r="J1150" s="52"/>
      <c r="K1150" s="52"/>
      <c r="L1150" s="52"/>
      <c r="M1150" s="641" t="n">
        <v>45245</v>
      </c>
      <c r="N1150" s="642" t="s">
        <v>25</v>
      </c>
      <c r="O1150" s="642" t="n">
        <v>537</v>
      </c>
      <c r="P1150" s="643" t="s">
        <v>67</v>
      </c>
      <c r="Q1150" s="643" t="s">
        <v>65</v>
      </c>
      <c r="R1150" s="294" t="s">
        <v>1565</v>
      </c>
      <c r="S1150" s="294" t="s">
        <v>1565</v>
      </c>
      <c r="T1150" s="295"/>
      <c r="U1150" s="52" t="s">
        <v>1341</v>
      </c>
    </row>
    <row r="1151" customFormat="false" ht="15" hidden="false" customHeight="false" outlineLevel="0" collapsed="false">
      <c r="A1151" s="574"/>
      <c r="B1151" s="575"/>
      <c r="C1151" s="575"/>
      <c r="D1151" s="575"/>
      <c r="E1151" s="576"/>
      <c r="F1151" s="576"/>
      <c r="G1151" s="9" t="n">
        <f aca="false">G1150+E1151-F1151</f>
        <v>11708.76</v>
      </c>
      <c r="H1151" s="52"/>
      <c r="I1151" s="52"/>
      <c r="J1151" s="52"/>
      <c r="K1151" s="52"/>
      <c r="L1151" s="52"/>
      <c r="M1151" s="641" t="n">
        <v>45245</v>
      </c>
      <c r="N1151" s="642" t="s">
        <v>25</v>
      </c>
      <c r="O1151" s="642" t="n">
        <v>875</v>
      </c>
      <c r="P1151" s="643" t="s">
        <v>688</v>
      </c>
      <c r="Q1151" s="643" t="s">
        <v>65</v>
      </c>
      <c r="R1151" s="294" t="s">
        <v>1566</v>
      </c>
      <c r="S1151" s="294" t="s">
        <v>1566</v>
      </c>
      <c r="T1151" s="295"/>
      <c r="U1151" s="52"/>
    </row>
    <row r="1152" customFormat="false" ht="15" hidden="false" customHeight="false" outlineLevel="0" collapsed="false">
      <c r="A1152" s="574"/>
      <c r="B1152" s="575"/>
      <c r="C1152" s="575"/>
      <c r="D1152" s="575"/>
      <c r="E1152" s="576"/>
      <c r="F1152" s="576"/>
      <c r="G1152" s="9" t="n">
        <f aca="false">G1151+E1152-F1152</f>
        <v>11708.76</v>
      </c>
      <c r="H1152" s="52"/>
      <c r="I1152" s="52"/>
      <c r="J1152" s="52"/>
      <c r="K1152" s="52"/>
      <c r="L1152" s="52"/>
      <c r="M1152" s="641" t="n">
        <v>45245</v>
      </c>
      <c r="N1152" s="642" t="s">
        <v>25</v>
      </c>
      <c r="O1152" s="642" t="n">
        <v>537</v>
      </c>
      <c r="P1152" s="643" t="s">
        <v>250</v>
      </c>
      <c r="Q1152" s="643" t="s">
        <v>65</v>
      </c>
      <c r="R1152" s="294" t="s">
        <v>1567</v>
      </c>
      <c r="S1152" s="294" t="s">
        <v>1567</v>
      </c>
      <c r="T1152" s="295"/>
      <c r="U1152" s="52"/>
    </row>
    <row r="1153" customFormat="false" ht="15" hidden="false" customHeight="false" outlineLevel="0" collapsed="false">
      <c r="A1153" s="574"/>
      <c r="B1153" s="575"/>
      <c r="C1153" s="575"/>
      <c r="D1153" s="575"/>
      <c r="E1153" s="576"/>
      <c r="F1153" s="576"/>
      <c r="G1153" s="9" t="n">
        <f aca="false">G1152+E1153-F1153</f>
        <v>11708.76</v>
      </c>
      <c r="H1153" s="52"/>
      <c r="I1153" s="52"/>
      <c r="J1153" s="52"/>
      <c r="K1153" s="52"/>
      <c r="L1153" s="52"/>
      <c r="M1153" s="641" t="n">
        <v>45245</v>
      </c>
      <c r="N1153" s="642" t="s">
        <v>25</v>
      </c>
      <c r="O1153" s="642" t="n">
        <v>875</v>
      </c>
      <c r="P1153" s="643" t="s">
        <v>688</v>
      </c>
      <c r="Q1153" s="643" t="s">
        <v>65</v>
      </c>
      <c r="R1153" s="294" t="s">
        <v>1568</v>
      </c>
      <c r="S1153" s="294" t="s">
        <v>1568</v>
      </c>
      <c r="T1153" s="295"/>
      <c r="U1153" s="52"/>
    </row>
    <row r="1154" customFormat="false" ht="15" hidden="false" customHeight="false" outlineLevel="0" collapsed="false">
      <c r="A1154" s="574"/>
      <c r="B1154" s="575"/>
      <c r="C1154" s="575"/>
      <c r="D1154" s="575"/>
      <c r="E1154" s="576"/>
      <c r="F1154" s="576"/>
      <c r="G1154" s="9" t="n">
        <f aca="false">G1153+E1154-F1154</f>
        <v>11708.76</v>
      </c>
      <c r="H1154" s="52"/>
      <c r="I1154" s="52"/>
      <c r="J1154" s="52"/>
      <c r="K1154" s="52"/>
      <c r="L1154" s="52"/>
      <c r="M1154" s="386" t="n">
        <v>45246</v>
      </c>
      <c r="N1154" s="387" t="s">
        <v>32</v>
      </c>
      <c r="O1154" s="387" t="n">
        <v>226</v>
      </c>
      <c r="P1154" s="388" t="s">
        <v>65</v>
      </c>
      <c r="Q1154" s="388" t="s">
        <v>830</v>
      </c>
      <c r="R1154" s="294" t="s">
        <v>1569</v>
      </c>
      <c r="S1154" s="294" t="s">
        <v>1569</v>
      </c>
      <c r="T1154" s="295"/>
      <c r="U1154" s="52"/>
    </row>
    <row r="1155" customFormat="false" ht="15" hidden="false" customHeight="false" outlineLevel="0" collapsed="false">
      <c r="A1155" s="574"/>
      <c r="B1155" s="575"/>
      <c r="C1155" s="575"/>
      <c r="D1155" s="575"/>
      <c r="E1155" s="576"/>
      <c r="F1155" s="576"/>
      <c r="G1155" s="9" t="n">
        <f aca="false">G1154+E1155-F1155</f>
        <v>11708.76</v>
      </c>
      <c r="H1155" s="52"/>
      <c r="I1155" s="52"/>
      <c r="J1155" s="52"/>
      <c r="K1155" s="52"/>
      <c r="L1155" s="52"/>
      <c r="M1155" s="386" t="n">
        <v>45246</v>
      </c>
      <c r="N1155" s="387" t="s">
        <v>32</v>
      </c>
      <c r="O1155" s="387" t="n">
        <v>226</v>
      </c>
      <c r="P1155" s="388" t="s">
        <v>65</v>
      </c>
      <c r="Q1155" s="388" t="s">
        <v>1570</v>
      </c>
      <c r="R1155" s="294" t="s">
        <v>1571</v>
      </c>
      <c r="S1155" s="294" t="s">
        <v>1571</v>
      </c>
      <c r="T1155" s="295"/>
      <c r="U1155" s="52"/>
    </row>
    <row r="1156" customFormat="false" ht="15" hidden="false" customHeight="false" outlineLevel="0" collapsed="false">
      <c r="A1156" s="574"/>
      <c r="B1156" s="575"/>
      <c r="C1156" s="575"/>
      <c r="D1156" s="575"/>
      <c r="E1156" s="576"/>
      <c r="F1156" s="576"/>
      <c r="G1156" s="9" t="n">
        <f aca="false">G1155+E1156-F1156</f>
        <v>11708.76</v>
      </c>
      <c r="H1156" s="52"/>
      <c r="I1156" s="52"/>
      <c r="J1156" s="52"/>
      <c r="K1156" s="52"/>
      <c r="L1156" s="52"/>
      <c r="M1156" s="649" t="n">
        <v>45246</v>
      </c>
      <c r="N1156" s="650" t="s">
        <v>42</v>
      </c>
      <c r="O1156" s="650" t="n">
        <v>1542</v>
      </c>
      <c r="P1156" s="651" t="s">
        <v>1572</v>
      </c>
      <c r="Q1156" s="651" t="s">
        <v>65</v>
      </c>
      <c r="R1156" s="258" t="s">
        <v>1573</v>
      </c>
      <c r="S1156" s="258" t="s">
        <v>1573</v>
      </c>
      <c r="T1156" s="295"/>
      <c r="U1156" s="52"/>
    </row>
    <row r="1157" customFormat="false" ht="15" hidden="false" customHeight="false" outlineLevel="0" collapsed="false">
      <c r="A1157" s="652"/>
      <c r="B1157" s="653"/>
      <c r="C1157" s="653"/>
      <c r="D1157" s="653"/>
      <c r="E1157" s="654"/>
      <c r="F1157" s="654"/>
      <c r="G1157" s="9" t="n">
        <f aca="false">G1156+E1157-F1157</f>
        <v>11708.76</v>
      </c>
      <c r="H1157" s="52"/>
      <c r="I1157" s="52"/>
      <c r="J1157" s="52"/>
      <c r="K1157" s="52"/>
      <c r="L1157" s="52"/>
      <c r="M1157" s="649" t="n">
        <v>45246</v>
      </c>
      <c r="N1157" s="650" t="s">
        <v>32</v>
      </c>
      <c r="O1157" s="650" t="n">
        <v>230</v>
      </c>
      <c r="P1157" s="651" t="s">
        <v>65</v>
      </c>
      <c r="Q1157" s="651" t="s">
        <v>284</v>
      </c>
      <c r="R1157" s="258" t="s">
        <v>1574</v>
      </c>
      <c r="S1157" s="258" t="s">
        <v>1574</v>
      </c>
      <c r="T1157" s="135"/>
      <c r="U1157" s="52"/>
    </row>
    <row r="1158" customFormat="false" ht="15" hidden="false" customHeight="false" outlineLevel="0" collapsed="false">
      <c r="A1158" s="652"/>
      <c r="B1158" s="653"/>
      <c r="C1158" s="653"/>
      <c r="D1158" s="653"/>
      <c r="E1158" s="654"/>
      <c r="F1158" s="654"/>
      <c r="G1158" s="9" t="n">
        <f aca="false">G1157+E1158-F1158</f>
        <v>11708.76</v>
      </c>
      <c r="H1158" s="52"/>
      <c r="I1158" s="52"/>
      <c r="J1158" s="52"/>
      <c r="K1158" s="52"/>
      <c r="L1158" s="52"/>
      <c r="M1158" s="649" t="n">
        <v>45246</v>
      </c>
      <c r="N1158" s="650" t="s">
        <v>25</v>
      </c>
      <c r="O1158" s="650" t="n">
        <v>634</v>
      </c>
      <c r="P1158" s="651" t="s">
        <v>114</v>
      </c>
      <c r="Q1158" s="651" t="s">
        <v>65</v>
      </c>
      <c r="R1158" s="258" t="s">
        <v>1575</v>
      </c>
      <c r="S1158" s="258" t="s">
        <v>1575</v>
      </c>
      <c r="T1158" s="135"/>
      <c r="U1158" s="52"/>
    </row>
    <row r="1159" customFormat="false" ht="15" hidden="false" customHeight="false" outlineLevel="0" collapsed="false">
      <c r="A1159" s="652"/>
      <c r="B1159" s="653"/>
      <c r="C1159" s="653"/>
      <c r="D1159" s="653"/>
      <c r="E1159" s="654"/>
      <c r="F1159" s="654"/>
      <c r="G1159" s="9" t="n">
        <f aca="false">G1158+E1159-F1159</f>
        <v>11708.76</v>
      </c>
      <c r="H1159" s="52"/>
      <c r="I1159" s="52"/>
      <c r="J1159" s="52"/>
      <c r="K1159" s="52"/>
      <c r="L1159" s="52"/>
      <c r="M1159" s="649" t="n">
        <v>45246</v>
      </c>
      <c r="N1159" s="650" t="s">
        <v>25</v>
      </c>
      <c r="O1159" s="650" t="n">
        <v>499</v>
      </c>
      <c r="P1159" s="651" t="s">
        <v>688</v>
      </c>
      <c r="Q1159" s="651" t="s">
        <v>65</v>
      </c>
      <c r="R1159" s="258" t="s">
        <v>1576</v>
      </c>
      <c r="S1159" s="258" t="s">
        <v>1576</v>
      </c>
      <c r="T1159" s="295"/>
      <c r="U1159" s="52"/>
    </row>
    <row r="1160" customFormat="false" ht="15" hidden="false" customHeight="false" outlineLevel="0" collapsed="false">
      <c r="A1160" s="652"/>
      <c r="B1160" s="653"/>
      <c r="C1160" s="653"/>
      <c r="D1160" s="653"/>
      <c r="E1160" s="654"/>
      <c r="F1160" s="654"/>
      <c r="G1160" s="9" t="n">
        <f aca="false">G1159+E1160-F1160</f>
        <v>11708.76</v>
      </c>
      <c r="H1160" s="52"/>
      <c r="I1160" s="52"/>
      <c r="J1160" s="52"/>
      <c r="K1160" s="52"/>
      <c r="L1160" s="52"/>
      <c r="M1160" s="649" t="n">
        <v>45246</v>
      </c>
      <c r="N1160" s="650" t="s">
        <v>25</v>
      </c>
      <c r="O1160" s="650" t="n">
        <v>634</v>
      </c>
      <c r="P1160" s="651" t="s">
        <v>1577</v>
      </c>
      <c r="Q1160" s="651" t="s">
        <v>65</v>
      </c>
      <c r="R1160" s="258" t="s">
        <v>1578</v>
      </c>
      <c r="S1160" s="258" t="s">
        <v>1578</v>
      </c>
      <c r="T1160" s="295"/>
      <c r="U1160" s="52"/>
    </row>
    <row r="1161" customFormat="false" ht="15" hidden="false" customHeight="false" outlineLevel="0" collapsed="false">
      <c r="A1161" s="652"/>
      <c r="B1161" s="653"/>
      <c r="C1161" s="653"/>
      <c r="D1161" s="653"/>
      <c r="E1161" s="654"/>
      <c r="F1161" s="654"/>
      <c r="G1161" s="9" t="n">
        <f aca="false">G1160+E1161-F1161</f>
        <v>11708.76</v>
      </c>
      <c r="M1161" s="649" t="n">
        <v>45246</v>
      </c>
      <c r="N1161" s="650" t="s">
        <v>25</v>
      </c>
      <c r="O1161" s="650" t="n">
        <v>499</v>
      </c>
      <c r="P1161" s="651" t="s">
        <v>688</v>
      </c>
      <c r="Q1161" s="651" t="s">
        <v>65</v>
      </c>
      <c r="R1161" s="258" t="s">
        <v>1579</v>
      </c>
      <c r="S1161" s="258" t="s">
        <v>1579</v>
      </c>
      <c r="T1161" s="295"/>
      <c r="U1161" s="52"/>
    </row>
    <row r="1162" customFormat="false" ht="15" hidden="false" customHeight="false" outlineLevel="0" collapsed="false">
      <c r="A1162" s="652"/>
      <c r="B1162" s="653"/>
      <c r="C1162" s="653"/>
      <c r="D1162" s="653"/>
      <c r="E1162" s="654"/>
      <c r="F1162" s="654"/>
      <c r="G1162" s="9" t="n">
        <f aca="false">G1161+E1162-F1162</f>
        <v>11708.76</v>
      </c>
      <c r="M1162" s="649" t="n">
        <v>45246</v>
      </c>
      <c r="N1162" s="650" t="s">
        <v>25</v>
      </c>
      <c r="O1162" s="650" t="n">
        <v>537</v>
      </c>
      <c r="P1162" s="651" t="s">
        <v>131</v>
      </c>
      <c r="Q1162" s="651" t="s">
        <v>65</v>
      </c>
      <c r="R1162" s="258" t="s">
        <v>1580</v>
      </c>
      <c r="S1162" s="258" t="s">
        <v>1580</v>
      </c>
      <c r="T1162" s="295"/>
      <c r="U1162" s="52"/>
    </row>
    <row r="1163" customFormat="false" ht="15" hidden="false" customHeight="false" outlineLevel="0" collapsed="false">
      <c r="A1163" s="652"/>
      <c r="B1163" s="655"/>
      <c r="C1163" s="655"/>
      <c r="D1163" s="655"/>
      <c r="E1163" s="656"/>
      <c r="F1163" s="654"/>
      <c r="G1163" s="9" t="n">
        <f aca="false">G1162+E1163-F1163</f>
        <v>11708.76</v>
      </c>
      <c r="M1163" s="649" t="n">
        <v>45246</v>
      </c>
      <c r="N1163" s="650" t="s">
        <v>25</v>
      </c>
      <c r="O1163" s="650" t="n">
        <v>875</v>
      </c>
      <c r="P1163" s="651" t="s">
        <v>688</v>
      </c>
      <c r="Q1163" s="651" t="s">
        <v>65</v>
      </c>
      <c r="R1163" s="258" t="s">
        <v>1581</v>
      </c>
      <c r="S1163" s="258" t="s">
        <v>1581</v>
      </c>
      <c r="T1163" s="295"/>
      <c r="U1163" s="52"/>
    </row>
    <row r="1164" customFormat="false" ht="15" hidden="false" customHeight="false" outlineLevel="0" collapsed="false">
      <c r="A1164" s="652"/>
      <c r="B1164" s="653"/>
      <c r="C1164" s="653"/>
      <c r="D1164" s="653"/>
      <c r="E1164" s="654"/>
      <c r="F1164" s="654"/>
      <c r="G1164" s="9" t="n">
        <f aca="false">G1163+E1164-F1164</f>
        <v>11708.76</v>
      </c>
      <c r="M1164" s="649" t="n">
        <v>45246</v>
      </c>
      <c r="N1164" s="650" t="s">
        <v>25</v>
      </c>
      <c r="O1164" s="650" t="n">
        <v>537</v>
      </c>
      <c r="P1164" s="651" t="s">
        <v>1582</v>
      </c>
      <c r="Q1164" s="651" t="s">
        <v>65</v>
      </c>
      <c r="R1164" s="258" t="s">
        <v>1583</v>
      </c>
      <c r="S1164" s="258" t="s">
        <v>1583</v>
      </c>
      <c r="T1164" s="295"/>
      <c r="U1164" s="52"/>
    </row>
    <row r="1165" customFormat="false" ht="15" hidden="false" customHeight="false" outlineLevel="0" collapsed="false">
      <c r="A1165" s="652"/>
      <c r="B1165" s="653"/>
      <c r="C1165" s="653"/>
      <c r="D1165" s="653"/>
      <c r="E1165" s="654"/>
      <c r="F1165" s="654"/>
      <c r="G1165" s="9" t="n">
        <f aca="false">G1164+E1165-F1165</f>
        <v>11708.76</v>
      </c>
      <c r="M1165" s="649" t="n">
        <v>45246</v>
      </c>
      <c r="N1165" s="650" t="s">
        <v>25</v>
      </c>
      <c r="O1165" s="650" t="n">
        <v>875</v>
      </c>
      <c r="P1165" s="651" t="s">
        <v>688</v>
      </c>
      <c r="Q1165" s="651" t="s">
        <v>65</v>
      </c>
      <c r="R1165" s="258" t="s">
        <v>1584</v>
      </c>
      <c r="S1165" s="258" t="s">
        <v>1584</v>
      </c>
      <c r="T1165" s="295"/>
      <c r="U1165" s="52"/>
    </row>
    <row r="1166" customFormat="false" ht="15" hidden="false" customHeight="false" outlineLevel="0" collapsed="false">
      <c r="A1166" s="652"/>
      <c r="B1166" s="653"/>
      <c r="C1166" s="653"/>
      <c r="D1166" s="653"/>
      <c r="E1166" s="654"/>
      <c r="F1166" s="654"/>
      <c r="G1166" s="9" t="n">
        <f aca="false">G1165+E1166-F1166</f>
        <v>11708.76</v>
      </c>
      <c r="M1166" s="649" t="n">
        <v>45246</v>
      </c>
      <c r="N1166" s="650" t="s">
        <v>32</v>
      </c>
      <c r="O1166" s="650" t="n">
        <v>226</v>
      </c>
      <c r="P1166" s="651" t="s">
        <v>65</v>
      </c>
      <c r="Q1166" s="651" t="s">
        <v>281</v>
      </c>
      <c r="R1166" s="258" t="s">
        <v>1585</v>
      </c>
      <c r="S1166" s="258" t="s">
        <v>1585</v>
      </c>
      <c r="T1166" s="295"/>
      <c r="U1166" s="52"/>
    </row>
    <row r="1167" customFormat="false" ht="15" hidden="false" customHeight="false" outlineLevel="0" collapsed="false">
      <c r="A1167" s="652"/>
      <c r="B1167" s="653"/>
      <c r="C1167" s="653"/>
      <c r="D1167" s="653"/>
      <c r="E1167" s="654"/>
      <c r="F1167" s="654"/>
      <c r="G1167" s="9" t="n">
        <f aca="false">G1166+E1167-F1167</f>
        <v>11708.76</v>
      </c>
      <c r="M1167" s="487" t="n">
        <v>45247</v>
      </c>
      <c r="N1167" s="488" t="s">
        <v>32</v>
      </c>
      <c r="O1167" s="488" t="n">
        <v>226</v>
      </c>
      <c r="P1167" s="489" t="s">
        <v>65</v>
      </c>
      <c r="Q1167" s="489" t="s">
        <v>131</v>
      </c>
      <c r="R1167" s="258" t="s">
        <v>1586</v>
      </c>
      <c r="S1167" s="258" t="s">
        <v>1586</v>
      </c>
      <c r="T1167" s="295"/>
      <c r="U1167" s="52"/>
    </row>
    <row r="1168" customFormat="false" ht="15" hidden="false" customHeight="false" outlineLevel="0" collapsed="false">
      <c r="A1168" s="652"/>
      <c r="B1168" s="653"/>
      <c r="C1168" s="653"/>
      <c r="D1168" s="653"/>
      <c r="E1168" s="654"/>
      <c r="F1168" s="654"/>
      <c r="G1168" s="9" t="n">
        <f aca="false">G1167+E1168-F1168</f>
        <v>11708.76</v>
      </c>
      <c r="M1168" s="487" t="n">
        <v>45247</v>
      </c>
      <c r="N1168" s="488" t="s">
        <v>32</v>
      </c>
      <c r="O1168" s="488" t="n">
        <v>226</v>
      </c>
      <c r="P1168" s="489" t="s">
        <v>65</v>
      </c>
      <c r="Q1168" s="489" t="s">
        <v>1582</v>
      </c>
      <c r="R1168" s="258" t="s">
        <v>1587</v>
      </c>
      <c r="S1168" s="258" t="s">
        <v>1587</v>
      </c>
      <c r="T1168" s="295"/>
      <c r="U1168" s="52"/>
    </row>
    <row r="1169" customFormat="false" ht="15" hidden="false" customHeight="false" outlineLevel="0" collapsed="false">
      <c r="A1169" s="652"/>
      <c r="B1169" s="653"/>
      <c r="C1169" s="653"/>
      <c r="D1169" s="653"/>
      <c r="E1169" s="654"/>
      <c r="F1169" s="654"/>
      <c r="G1169" s="9" t="n">
        <f aca="false">G1168+E1169-F1169</f>
        <v>11708.76</v>
      </c>
      <c r="M1169" s="649" t="n">
        <v>45247</v>
      </c>
      <c r="N1169" s="650" t="s">
        <v>51</v>
      </c>
      <c r="O1169" s="650" t="n">
        <v>1</v>
      </c>
      <c r="P1169" s="651" t="s">
        <v>65</v>
      </c>
      <c r="Q1169" s="651" t="s">
        <v>1588</v>
      </c>
      <c r="R1169" s="258" t="s">
        <v>1587</v>
      </c>
      <c r="S1169" s="258" t="s">
        <v>1589</v>
      </c>
      <c r="T1169" s="295"/>
      <c r="U1169" s="52"/>
    </row>
    <row r="1170" customFormat="false" ht="15" hidden="false" customHeight="false" outlineLevel="0" collapsed="false">
      <c r="A1170" s="652"/>
      <c r="B1170" s="653"/>
      <c r="C1170" s="653"/>
      <c r="D1170" s="653"/>
      <c r="E1170" s="654"/>
      <c r="F1170" s="654"/>
      <c r="G1170" s="9" t="n">
        <f aca="false">G1169+E1170-F1170</f>
        <v>11708.76</v>
      </c>
      <c r="M1170" s="649" t="n">
        <v>45247</v>
      </c>
      <c r="N1170" s="650" t="s">
        <v>42</v>
      </c>
      <c r="O1170" s="650" t="n">
        <v>1550</v>
      </c>
      <c r="P1170" s="651" t="s">
        <v>478</v>
      </c>
      <c r="Q1170" s="651" t="s">
        <v>65</v>
      </c>
      <c r="R1170" s="258" t="s">
        <v>1590</v>
      </c>
      <c r="S1170" s="258" t="s">
        <v>1591</v>
      </c>
      <c r="T1170" s="295"/>
      <c r="U1170" s="52"/>
    </row>
    <row r="1171" customFormat="false" ht="15" hidden="false" customHeight="false" outlineLevel="0" collapsed="false">
      <c r="A1171" s="657"/>
      <c r="B1171" s="658"/>
      <c r="C1171" s="658"/>
      <c r="D1171" s="658"/>
      <c r="E1171" s="659"/>
      <c r="F1171" s="659"/>
      <c r="G1171" s="9" t="n">
        <f aca="false">G1170+E1171-F1171</f>
        <v>11708.76</v>
      </c>
      <c r="M1171" s="660" t="n">
        <v>45247</v>
      </c>
      <c r="N1171" s="661" t="s">
        <v>25</v>
      </c>
      <c r="O1171" s="661" t="n">
        <v>537</v>
      </c>
      <c r="P1171" s="662" t="s">
        <v>1592</v>
      </c>
      <c r="Q1171" s="662" t="s">
        <v>65</v>
      </c>
      <c r="R1171" s="258" t="s">
        <v>1593</v>
      </c>
      <c r="S1171" s="258" t="s">
        <v>1594</v>
      </c>
      <c r="T1171" s="295"/>
      <c r="U1171" s="52"/>
    </row>
    <row r="1172" customFormat="false" ht="15" hidden="false" customHeight="false" outlineLevel="0" collapsed="false">
      <c r="A1172" s="652"/>
      <c r="B1172" s="653"/>
      <c r="C1172" s="653"/>
      <c r="D1172" s="653"/>
      <c r="E1172" s="654"/>
      <c r="F1172" s="654"/>
      <c r="G1172" s="9" t="n">
        <f aca="false">G1171+E1172-F1172</f>
        <v>11708.76</v>
      </c>
      <c r="M1172" s="660" t="n">
        <v>45247</v>
      </c>
      <c r="N1172" s="661" t="s">
        <v>25</v>
      </c>
      <c r="O1172" s="661" t="n">
        <v>875</v>
      </c>
      <c r="P1172" s="662" t="s">
        <v>812</v>
      </c>
      <c r="Q1172" s="662" t="s">
        <v>65</v>
      </c>
      <c r="R1172" s="258" t="s">
        <v>1595</v>
      </c>
      <c r="S1172" s="258" t="s">
        <v>1596</v>
      </c>
      <c r="T1172" s="295"/>
      <c r="U1172" s="52"/>
    </row>
    <row r="1173" customFormat="false" ht="15" hidden="false" customHeight="false" outlineLevel="0" collapsed="false">
      <c r="A1173" s="663"/>
      <c r="B1173" s="664"/>
      <c r="C1173" s="664"/>
      <c r="D1173" s="664"/>
      <c r="E1173" s="665"/>
      <c r="F1173" s="665"/>
      <c r="G1173" s="9" t="n">
        <f aca="false">G1172+E1173-F1173</f>
        <v>11708.76</v>
      </c>
      <c r="M1173" s="649" t="n">
        <v>45247</v>
      </c>
      <c r="N1173" s="650" t="s">
        <v>32</v>
      </c>
      <c r="O1173" s="650" t="n">
        <v>362</v>
      </c>
      <c r="P1173" s="651" t="s">
        <v>65</v>
      </c>
      <c r="Q1173" s="651" t="s">
        <v>1597</v>
      </c>
      <c r="R1173" s="258" t="s">
        <v>1598</v>
      </c>
      <c r="S1173" s="258" t="s">
        <v>1599</v>
      </c>
      <c r="T1173" s="295"/>
      <c r="U1173" s="52"/>
    </row>
    <row r="1174" customFormat="false" ht="15" hidden="false" customHeight="false" outlineLevel="0" collapsed="false">
      <c r="A1174" s="663"/>
      <c r="B1174" s="664"/>
      <c r="C1174" s="664"/>
      <c r="D1174" s="664"/>
      <c r="E1174" s="665"/>
      <c r="F1174" s="665"/>
      <c r="G1174" s="9" t="n">
        <f aca="false">G1173+E1174-F1174</f>
        <v>11708.76</v>
      </c>
      <c r="M1174" s="487" t="n">
        <v>45250</v>
      </c>
      <c r="N1174" s="488" t="s">
        <v>81</v>
      </c>
      <c r="O1174" s="488" t="n">
        <v>1491</v>
      </c>
      <c r="P1174" s="489" t="s">
        <v>389</v>
      </c>
      <c r="Q1174" s="489" t="s">
        <v>65</v>
      </c>
      <c r="R1174" s="258" t="s">
        <v>1600</v>
      </c>
      <c r="S1174" s="258" t="s">
        <v>1601</v>
      </c>
      <c r="T1174" s="295"/>
      <c r="U1174" s="52"/>
    </row>
    <row r="1175" customFormat="false" ht="15" hidden="false" customHeight="false" outlineLevel="0" collapsed="false">
      <c r="A1175" s="663"/>
      <c r="B1175" s="664"/>
      <c r="C1175" s="666"/>
      <c r="D1175" s="664"/>
      <c r="E1175" s="665"/>
      <c r="F1175" s="665"/>
      <c r="G1175" s="9" t="n">
        <f aca="false">G1174+E1175-F1175</f>
        <v>11708.76</v>
      </c>
      <c r="M1175" s="649" t="n">
        <v>45250</v>
      </c>
      <c r="N1175" s="650" t="s">
        <v>32</v>
      </c>
      <c r="O1175" s="650" t="n">
        <v>226</v>
      </c>
      <c r="P1175" s="651" t="s">
        <v>65</v>
      </c>
      <c r="Q1175" s="651" t="s">
        <v>1602</v>
      </c>
      <c r="R1175" s="258" t="s">
        <v>1603</v>
      </c>
      <c r="S1175" s="258" t="s">
        <v>1604</v>
      </c>
      <c r="T1175" s="295"/>
      <c r="U1175" s="52"/>
    </row>
    <row r="1176" customFormat="false" ht="15" hidden="false" customHeight="false" outlineLevel="0" collapsed="false">
      <c r="A1176" s="663"/>
      <c r="B1176" s="664"/>
      <c r="C1176" s="664"/>
      <c r="D1176" s="664"/>
      <c r="E1176" s="665"/>
      <c r="F1176" s="665"/>
      <c r="G1176" s="9" t="n">
        <f aca="false">G1175+E1176-F1176</f>
        <v>11708.76</v>
      </c>
      <c r="M1176" s="649" t="n">
        <v>45250</v>
      </c>
      <c r="N1176" s="650" t="s">
        <v>32</v>
      </c>
      <c r="O1176" s="650" t="n">
        <v>226</v>
      </c>
      <c r="P1176" s="651" t="s">
        <v>65</v>
      </c>
      <c r="Q1176" s="651" t="s">
        <v>1605</v>
      </c>
      <c r="R1176" s="258" t="s">
        <v>1606</v>
      </c>
      <c r="S1176" s="258" t="s">
        <v>1607</v>
      </c>
      <c r="T1176" s="295"/>
      <c r="U1176" s="52"/>
    </row>
    <row r="1177" customFormat="false" ht="15" hidden="false" customHeight="false" outlineLevel="0" collapsed="false">
      <c r="A1177" s="577"/>
      <c r="B1177" s="578"/>
      <c r="C1177" s="578"/>
      <c r="D1177" s="578"/>
      <c r="E1177" s="579"/>
      <c r="F1177" s="579"/>
      <c r="G1177" s="9" t="n">
        <f aca="false">G1176+E1177-F1177</f>
        <v>11708.76</v>
      </c>
      <c r="M1177" s="649" t="n">
        <v>45250</v>
      </c>
      <c r="N1177" s="650" t="s">
        <v>32</v>
      </c>
      <c r="O1177" s="650" t="n">
        <v>226</v>
      </c>
      <c r="P1177" s="651" t="s">
        <v>65</v>
      </c>
      <c r="Q1177" s="651" t="s">
        <v>830</v>
      </c>
      <c r="R1177" s="258" t="s">
        <v>1608</v>
      </c>
      <c r="S1177" s="258" t="s">
        <v>1609</v>
      </c>
      <c r="T1177" s="295"/>
      <c r="U1177" s="52"/>
    </row>
    <row r="1178" customFormat="false" ht="15" hidden="false" customHeight="false" outlineLevel="0" collapsed="false">
      <c r="A1178" s="577"/>
      <c r="B1178" s="578"/>
      <c r="C1178" s="578"/>
      <c r="D1178" s="578"/>
      <c r="E1178" s="579"/>
      <c r="F1178" s="579"/>
      <c r="G1178" s="9" t="n">
        <f aca="false">G1177+E1178-F1178</f>
        <v>11708.76</v>
      </c>
      <c r="M1178" s="667" t="n">
        <v>45250</v>
      </c>
      <c r="N1178" s="668" t="s">
        <v>25</v>
      </c>
      <c r="O1178" s="668" t="n">
        <v>634</v>
      </c>
      <c r="P1178" s="669" t="s">
        <v>131</v>
      </c>
      <c r="Q1178" s="669" t="s">
        <v>65</v>
      </c>
      <c r="R1178" s="51" t="s">
        <v>1610</v>
      </c>
      <c r="S1178" s="51" t="s">
        <v>1611</v>
      </c>
      <c r="T1178" s="157"/>
      <c r="U1178" s="52"/>
    </row>
    <row r="1179" customFormat="false" ht="15" hidden="false" customHeight="false" outlineLevel="0" collapsed="false">
      <c r="A1179" s="652"/>
      <c r="B1179" s="653"/>
      <c r="C1179" s="653"/>
      <c r="D1179" s="653"/>
      <c r="E1179" s="654"/>
      <c r="F1179" s="654"/>
      <c r="G1179" s="9" t="n">
        <f aca="false">G1178+E1179-F1179</f>
        <v>11708.76</v>
      </c>
      <c r="M1179" s="667" t="n">
        <v>45250</v>
      </c>
      <c r="N1179" s="668" t="s">
        <v>25</v>
      </c>
      <c r="O1179" s="668" t="n">
        <v>499</v>
      </c>
      <c r="P1179" s="669" t="s">
        <v>688</v>
      </c>
      <c r="Q1179" s="669" t="s">
        <v>65</v>
      </c>
      <c r="R1179" s="51" t="s">
        <v>1612</v>
      </c>
      <c r="S1179" s="51" t="s">
        <v>1613</v>
      </c>
      <c r="T1179" s="50"/>
      <c r="U1179" s="52"/>
    </row>
    <row r="1180" customFormat="false" ht="15" hidden="false" customHeight="false" outlineLevel="0" collapsed="false">
      <c r="A1180" s="652"/>
      <c r="B1180" s="653"/>
      <c r="C1180" s="653"/>
      <c r="D1180" s="653"/>
      <c r="E1180" s="654"/>
      <c r="F1180" s="654"/>
      <c r="G1180" s="9" t="n">
        <f aca="false">G1179+E1180-F1180</f>
        <v>11708.76</v>
      </c>
      <c r="M1180" s="667" t="n">
        <v>45250</v>
      </c>
      <c r="N1180" s="668" t="s">
        <v>42</v>
      </c>
      <c r="O1180" s="668" t="n">
        <v>1551</v>
      </c>
      <c r="P1180" s="669" t="s">
        <v>131</v>
      </c>
      <c r="Q1180" s="669" t="s">
        <v>65</v>
      </c>
      <c r="R1180" s="51" t="s">
        <v>1614</v>
      </c>
      <c r="S1180" s="51" t="s">
        <v>1615</v>
      </c>
      <c r="T1180" s="50"/>
      <c r="U1180" s="52"/>
    </row>
    <row r="1181" customFormat="false" ht="15" hidden="false" customHeight="false" outlineLevel="0" collapsed="false">
      <c r="A1181" s="652"/>
      <c r="B1181" s="653"/>
      <c r="C1181" s="653"/>
      <c r="D1181" s="653"/>
      <c r="E1181" s="654"/>
      <c r="F1181" s="654"/>
      <c r="G1181" s="9" t="n">
        <f aca="false">G1180+E1181-F1181</f>
        <v>11708.76</v>
      </c>
      <c r="M1181" s="667" t="n">
        <v>45250</v>
      </c>
      <c r="N1181" s="668" t="s">
        <v>42</v>
      </c>
      <c r="O1181" s="668" t="n">
        <v>1553</v>
      </c>
      <c r="P1181" s="669" t="s">
        <v>112</v>
      </c>
      <c r="Q1181" s="669" t="s">
        <v>65</v>
      </c>
      <c r="R1181" s="51" t="s">
        <v>1616</v>
      </c>
      <c r="S1181" s="51" t="s">
        <v>1617</v>
      </c>
      <c r="T1181" s="50"/>
      <c r="U1181" s="52"/>
    </row>
    <row r="1182" customFormat="false" ht="15" hidden="false" customHeight="false" outlineLevel="0" collapsed="false">
      <c r="A1182" s="652"/>
      <c r="B1182" s="653"/>
      <c r="C1182" s="653"/>
      <c r="D1182" s="653"/>
      <c r="E1182" s="654"/>
      <c r="F1182" s="654"/>
      <c r="G1182" s="9" t="n">
        <f aca="false">G1181+E1182-F1182</f>
        <v>11708.76</v>
      </c>
      <c r="M1182" s="667" t="n">
        <v>45250</v>
      </c>
      <c r="N1182" s="668" t="s">
        <v>32</v>
      </c>
      <c r="O1182" s="668" t="n">
        <v>226</v>
      </c>
      <c r="P1182" s="669" t="s">
        <v>65</v>
      </c>
      <c r="Q1182" s="669" t="s">
        <v>349</v>
      </c>
      <c r="R1182" s="51" t="s">
        <v>1618</v>
      </c>
      <c r="S1182" s="51" t="s">
        <v>1619</v>
      </c>
      <c r="T1182" s="50"/>
      <c r="U1182" s="52"/>
    </row>
    <row r="1183" customFormat="false" ht="15" hidden="false" customHeight="false" outlineLevel="0" collapsed="false">
      <c r="A1183" s="652"/>
      <c r="B1183" s="653"/>
      <c r="C1183" s="653"/>
      <c r="D1183" s="653"/>
      <c r="E1183" s="654"/>
      <c r="F1183" s="654"/>
      <c r="G1183" s="9" t="n">
        <f aca="false">G1182+E1183-F1183</f>
        <v>11708.76</v>
      </c>
      <c r="M1183" s="667" t="n">
        <v>45250</v>
      </c>
      <c r="N1183" s="668" t="s">
        <v>32</v>
      </c>
      <c r="O1183" s="668" t="n">
        <v>226</v>
      </c>
      <c r="P1183" s="669" t="s">
        <v>65</v>
      </c>
      <c r="Q1183" s="669" t="s">
        <v>131</v>
      </c>
      <c r="R1183" s="51" t="s">
        <v>1620</v>
      </c>
      <c r="S1183" s="51" t="s">
        <v>1621</v>
      </c>
      <c r="T1183" s="50"/>
      <c r="U1183" s="52"/>
    </row>
    <row r="1184" customFormat="false" ht="15" hidden="false" customHeight="false" outlineLevel="0" collapsed="false">
      <c r="A1184" s="652"/>
      <c r="B1184" s="653"/>
      <c r="C1184" s="653"/>
      <c r="D1184" s="653"/>
      <c r="E1184" s="654"/>
      <c r="F1184" s="654"/>
      <c r="G1184" s="9" t="n">
        <f aca="false">G1183+E1184-F1184</f>
        <v>11708.76</v>
      </c>
      <c r="M1184" s="670" t="n">
        <v>45251</v>
      </c>
      <c r="N1184" s="671" t="s">
        <v>25</v>
      </c>
      <c r="O1184" s="671" t="n">
        <v>634</v>
      </c>
      <c r="P1184" s="672" t="s">
        <v>1622</v>
      </c>
      <c r="Q1184" s="672" t="s">
        <v>65</v>
      </c>
      <c r="R1184" s="294" t="s">
        <v>1623</v>
      </c>
      <c r="S1184" s="294" t="s">
        <v>1623</v>
      </c>
      <c r="T1184" s="295"/>
      <c r="U1184" s="52"/>
    </row>
    <row r="1185" customFormat="false" ht="15" hidden="false" customHeight="false" outlineLevel="0" collapsed="false">
      <c r="A1185" s="652"/>
      <c r="B1185" s="653"/>
      <c r="C1185" s="653"/>
      <c r="D1185" s="653"/>
      <c r="E1185" s="654"/>
      <c r="F1185" s="654"/>
      <c r="G1185" s="9" t="n">
        <f aca="false">G1184+E1185-F1185</f>
        <v>11708.76</v>
      </c>
      <c r="M1185" s="670" t="n">
        <v>45251</v>
      </c>
      <c r="N1185" s="671" t="s">
        <v>25</v>
      </c>
      <c r="O1185" s="671" t="n">
        <v>499</v>
      </c>
      <c r="P1185" s="672" t="s">
        <v>688</v>
      </c>
      <c r="Q1185" s="672" t="s">
        <v>65</v>
      </c>
      <c r="R1185" s="294" t="s">
        <v>1624</v>
      </c>
      <c r="S1185" s="294" t="s">
        <v>1624</v>
      </c>
      <c r="T1185" s="295"/>
      <c r="U1185" s="52"/>
    </row>
    <row r="1186" customFormat="false" ht="15" hidden="false" customHeight="false" outlineLevel="0" collapsed="false">
      <c r="A1186" s="652"/>
      <c r="B1186" s="653"/>
      <c r="C1186" s="653"/>
      <c r="D1186" s="653"/>
      <c r="E1186" s="654"/>
      <c r="F1186" s="654"/>
      <c r="G1186" s="9" t="n">
        <f aca="false">G1185+E1186-F1186</f>
        <v>11708.76</v>
      </c>
      <c r="M1186" s="670" t="n">
        <v>45251</v>
      </c>
      <c r="N1186" s="671" t="s">
        <v>42</v>
      </c>
      <c r="O1186" s="671" t="n">
        <v>1555</v>
      </c>
      <c r="P1186" s="672" t="s">
        <v>330</v>
      </c>
      <c r="Q1186" s="672" t="s">
        <v>65</v>
      </c>
      <c r="R1186" s="294" t="s">
        <v>1625</v>
      </c>
      <c r="S1186" s="294" t="s">
        <v>1625</v>
      </c>
      <c r="T1186" s="295"/>
      <c r="U1186" s="52"/>
    </row>
    <row r="1187" customFormat="false" ht="15" hidden="false" customHeight="false" outlineLevel="0" collapsed="false">
      <c r="A1187" s="652"/>
      <c r="B1187" s="653"/>
      <c r="C1187" s="653"/>
      <c r="D1187" s="653"/>
      <c r="E1187" s="654"/>
      <c r="F1187" s="654"/>
      <c r="G1187" s="9" t="n">
        <f aca="false">G1186+E1187-F1187</f>
        <v>11708.76</v>
      </c>
      <c r="M1187" s="670" t="n">
        <v>45251</v>
      </c>
      <c r="N1187" s="671" t="s">
        <v>42</v>
      </c>
      <c r="O1187" s="671" t="n">
        <v>1554</v>
      </c>
      <c r="P1187" s="672" t="s">
        <v>100</v>
      </c>
      <c r="Q1187" s="672" t="s">
        <v>65</v>
      </c>
      <c r="R1187" s="294" t="s">
        <v>1626</v>
      </c>
      <c r="S1187" s="294" t="s">
        <v>1626</v>
      </c>
      <c r="T1187" s="295"/>
      <c r="U1187" s="52"/>
    </row>
    <row r="1188" customFormat="false" ht="15" hidden="false" customHeight="false" outlineLevel="0" collapsed="false">
      <c r="A1188" s="652"/>
      <c r="B1188" s="653"/>
      <c r="C1188" s="653"/>
      <c r="D1188" s="653"/>
      <c r="E1188" s="654"/>
      <c r="F1188" s="654"/>
      <c r="G1188" s="9" t="n">
        <f aca="false">G1187+E1188-F1188</f>
        <v>11708.76</v>
      </c>
      <c r="M1188" s="670" t="n">
        <v>45251</v>
      </c>
      <c r="N1188" s="671" t="s">
        <v>42</v>
      </c>
      <c r="O1188" s="671" t="n">
        <v>1556</v>
      </c>
      <c r="P1188" s="672" t="s">
        <v>131</v>
      </c>
      <c r="Q1188" s="672" t="s">
        <v>65</v>
      </c>
      <c r="R1188" s="294" t="s">
        <v>1627</v>
      </c>
      <c r="S1188" s="294" t="s">
        <v>1627</v>
      </c>
      <c r="T1188" s="295"/>
      <c r="U1188" s="52"/>
    </row>
    <row r="1189" customFormat="false" ht="15" hidden="false" customHeight="false" outlineLevel="0" collapsed="false">
      <c r="A1189" s="673"/>
      <c r="B1189" s="674"/>
      <c r="C1189" s="674"/>
      <c r="D1189" s="674"/>
      <c r="E1189" s="675"/>
      <c r="F1189" s="675"/>
      <c r="G1189" s="9" t="n">
        <f aca="false">G1188+E1189-F1189</f>
        <v>11708.76</v>
      </c>
      <c r="M1189" s="670" t="n">
        <v>45251</v>
      </c>
      <c r="N1189" s="671" t="s">
        <v>25</v>
      </c>
      <c r="O1189" s="671" t="n">
        <v>634</v>
      </c>
      <c r="P1189" s="672" t="s">
        <v>214</v>
      </c>
      <c r="Q1189" s="672" t="s">
        <v>65</v>
      </c>
      <c r="R1189" s="294" t="s">
        <v>1628</v>
      </c>
      <c r="S1189" s="294" t="s">
        <v>1628</v>
      </c>
      <c r="T1189" s="295"/>
    </row>
    <row r="1190" customFormat="false" ht="15" hidden="false" customHeight="false" outlineLevel="0" collapsed="false">
      <c r="A1190" s="673"/>
      <c r="B1190" s="674"/>
      <c r="C1190" s="674"/>
      <c r="D1190" s="674"/>
      <c r="E1190" s="675"/>
      <c r="F1190" s="675"/>
      <c r="G1190" s="9" t="n">
        <f aca="false">G1189+E1190-F1190</f>
        <v>11708.76</v>
      </c>
      <c r="M1190" s="670" t="n">
        <v>45251</v>
      </c>
      <c r="N1190" s="671" t="s">
        <v>25</v>
      </c>
      <c r="O1190" s="671" t="n">
        <v>499</v>
      </c>
      <c r="P1190" s="672" t="s">
        <v>688</v>
      </c>
      <c r="Q1190" s="672" t="s">
        <v>65</v>
      </c>
      <c r="R1190" s="294" t="s">
        <v>1629</v>
      </c>
      <c r="S1190" s="294" t="s">
        <v>1629</v>
      </c>
      <c r="T1190" s="295"/>
    </row>
    <row r="1191" customFormat="false" ht="15.75" hidden="false" customHeight="false" outlineLevel="0" collapsed="false">
      <c r="A1191" s="673"/>
      <c r="B1191" s="674"/>
      <c r="C1191" s="674"/>
      <c r="D1191" s="674"/>
      <c r="E1191" s="674"/>
      <c r="F1191" s="675"/>
      <c r="G1191" s="9" t="n">
        <f aca="false">G1190+E1191-F1191</f>
        <v>11708.76</v>
      </c>
      <c r="H1191" s="82"/>
      <c r="M1191" s="670" t="n">
        <v>45251</v>
      </c>
      <c r="N1191" s="671" t="s">
        <v>32</v>
      </c>
      <c r="O1191" s="671" t="n">
        <v>226</v>
      </c>
      <c r="P1191" s="672" t="s">
        <v>65</v>
      </c>
      <c r="Q1191" s="672" t="s">
        <v>1630</v>
      </c>
      <c r="R1191" s="294" t="s">
        <v>1631</v>
      </c>
      <c r="S1191" s="294" t="s">
        <v>1631</v>
      </c>
      <c r="T1191" s="295"/>
    </row>
    <row r="1192" customFormat="false" ht="15" hidden="false" customHeight="false" outlineLevel="0" collapsed="false">
      <c r="A1192" s="673"/>
      <c r="B1192" s="675"/>
      <c r="C1192" s="675"/>
      <c r="D1192" s="675"/>
      <c r="E1192" s="675"/>
      <c r="F1192" s="675"/>
      <c r="G1192" s="9" t="n">
        <f aca="false">G1191+E1192-F1192</f>
        <v>11708.76</v>
      </c>
      <c r="M1192" s="670" t="n">
        <v>45251</v>
      </c>
      <c r="N1192" s="671" t="s">
        <v>42</v>
      </c>
      <c r="O1192" s="671" t="n">
        <v>1557</v>
      </c>
      <c r="P1192" s="672" t="s">
        <v>250</v>
      </c>
      <c r="Q1192" s="672" t="s">
        <v>65</v>
      </c>
      <c r="R1192" s="294" t="s">
        <v>1632</v>
      </c>
      <c r="S1192" s="294" t="s">
        <v>1632</v>
      </c>
      <c r="T1192" s="295"/>
    </row>
    <row r="1193" customFormat="false" ht="15" hidden="false" customHeight="false" outlineLevel="0" collapsed="false">
      <c r="A1193" s="673"/>
      <c r="B1193" s="675"/>
      <c r="C1193" s="676"/>
      <c r="D1193" s="675"/>
      <c r="E1193" s="675"/>
      <c r="F1193" s="675"/>
      <c r="G1193" s="9" t="n">
        <f aca="false">G1192+E1193-F1193</f>
        <v>11708.76</v>
      </c>
      <c r="M1193" s="670" t="n">
        <v>45251</v>
      </c>
      <c r="N1193" s="671" t="s">
        <v>42</v>
      </c>
      <c r="O1193" s="671" t="n">
        <v>1558</v>
      </c>
      <c r="P1193" s="672" t="s">
        <v>250</v>
      </c>
      <c r="Q1193" s="672" t="s">
        <v>65</v>
      </c>
      <c r="R1193" s="294" t="s">
        <v>1633</v>
      </c>
      <c r="S1193" s="294" t="s">
        <v>1633</v>
      </c>
      <c r="T1193" s="295"/>
    </row>
    <row r="1194" customFormat="false" ht="15" hidden="false" customHeight="false" outlineLevel="0" collapsed="false">
      <c r="A1194" s="673"/>
      <c r="B1194" s="675"/>
      <c r="C1194" s="675"/>
      <c r="D1194" s="675"/>
      <c r="E1194" s="675"/>
      <c r="F1194" s="675"/>
      <c r="G1194" s="9" t="n">
        <f aca="false">G1193+E1194-F1194</f>
        <v>11708.76</v>
      </c>
      <c r="M1194" s="677" t="n">
        <v>45252</v>
      </c>
      <c r="N1194" s="678" t="s">
        <v>25</v>
      </c>
      <c r="O1194" s="678" t="n">
        <v>903</v>
      </c>
      <c r="P1194" s="679" t="s">
        <v>1379</v>
      </c>
      <c r="Q1194" s="679" t="s">
        <v>65</v>
      </c>
      <c r="R1194" s="294" t="s">
        <v>1634</v>
      </c>
      <c r="S1194" s="294" t="s">
        <v>1634</v>
      </c>
      <c r="T1194" s="295"/>
    </row>
    <row r="1195" customFormat="false" ht="15" hidden="false" customHeight="false" outlineLevel="0" collapsed="false">
      <c r="A1195" s="673"/>
      <c r="B1195" s="675"/>
      <c r="C1195" s="675"/>
      <c r="D1195" s="675"/>
      <c r="E1195" s="675"/>
      <c r="F1195" s="675"/>
      <c r="G1195" s="9" t="n">
        <f aca="false">G1194+E1195-F1195</f>
        <v>11708.76</v>
      </c>
      <c r="M1195" s="677" t="n">
        <v>45252</v>
      </c>
      <c r="N1195" s="678" t="s">
        <v>25</v>
      </c>
      <c r="O1195" s="678" t="n">
        <v>783</v>
      </c>
      <c r="P1195" s="679" t="s">
        <v>688</v>
      </c>
      <c r="Q1195" s="679" t="s">
        <v>65</v>
      </c>
      <c r="R1195" s="294" t="s">
        <v>1635</v>
      </c>
      <c r="S1195" s="294" t="s">
        <v>1635</v>
      </c>
      <c r="T1195" s="295"/>
    </row>
    <row r="1196" customFormat="false" ht="15" hidden="false" customHeight="false" outlineLevel="0" collapsed="false">
      <c r="A1196" s="673"/>
      <c r="B1196" s="675"/>
      <c r="C1196" s="675"/>
      <c r="D1196" s="675"/>
      <c r="E1196" s="675"/>
      <c r="F1196" s="675"/>
      <c r="G1196" s="9" t="n">
        <f aca="false">G1195+E1196-F1196</f>
        <v>11708.76</v>
      </c>
      <c r="M1196" s="677" t="n">
        <v>45252</v>
      </c>
      <c r="N1196" s="678" t="s">
        <v>42</v>
      </c>
      <c r="O1196" s="678" t="n">
        <v>1560</v>
      </c>
      <c r="P1196" s="679" t="s">
        <v>79</v>
      </c>
      <c r="Q1196" s="679" t="s">
        <v>65</v>
      </c>
      <c r="R1196" s="294" t="s">
        <v>1636</v>
      </c>
      <c r="S1196" s="294" t="s">
        <v>1636</v>
      </c>
      <c r="T1196" s="295"/>
    </row>
    <row r="1197" customFormat="false" ht="15" hidden="false" customHeight="false" outlineLevel="0" collapsed="false">
      <c r="A1197" s="673"/>
      <c r="B1197" s="675"/>
      <c r="C1197" s="675"/>
      <c r="D1197" s="675"/>
      <c r="E1197" s="675"/>
      <c r="F1197" s="675"/>
      <c r="G1197" s="9" t="n">
        <f aca="false">G1196+E1197-F1197</f>
        <v>11708.76</v>
      </c>
      <c r="M1197" s="677" t="n">
        <v>45252</v>
      </c>
      <c r="N1197" s="678" t="s">
        <v>42</v>
      </c>
      <c r="O1197" s="678" t="n">
        <v>1561</v>
      </c>
      <c r="P1197" s="679" t="s">
        <v>250</v>
      </c>
      <c r="Q1197" s="679" t="s">
        <v>65</v>
      </c>
      <c r="R1197" s="294" t="s">
        <v>1637</v>
      </c>
      <c r="S1197" s="294" t="s">
        <v>1637</v>
      </c>
      <c r="T1197" s="295"/>
    </row>
    <row r="1198" customFormat="false" ht="15" hidden="false" customHeight="false" outlineLevel="0" collapsed="false">
      <c r="A1198" s="673"/>
      <c r="B1198" s="675"/>
      <c r="C1198" s="675"/>
      <c r="D1198" s="675"/>
      <c r="E1198" s="675"/>
      <c r="F1198" s="675"/>
      <c r="G1198" s="9" t="n">
        <f aca="false">G1197+E1198-F1198</f>
        <v>11708.76</v>
      </c>
      <c r="M1198" s="677" t="n">
        <v>45252</v>
      </c>
      <c r="N1198" s="678" t="s">
        <v>42</v>
      </c>
      <c r="O1198" s="678" t="n">
        <v>1562</v>
      </c>
      <c r="P1198" s="679" t="s">
        <v>250</v>
      </c>
      <c r="Q1198" s="679" t="s">
        <v>65</v>
      </c>
      <c r="R1198" s="294" t="s">
        <v>1638</v>
      </c>
      <c r="S1198" s="294" t="s">
        <v>1638</v>
      </c>
      <c r="T1198" s="295"/>
    </row>
    <row r="1199" customFormat="false" ht="15" hidden="false" customHeight="false" outlineLevel="0" collapsed="false">
      <c r="A1199" s="657"/>
      <c r="B1199" s="659"/>
      <c r="C1199" s="659"/>
      <c r="D1199" s="658"/>
      <c r="E1199" s="659"/>
      <c r="F1199" s="659"/>
      <c r="G1199" s="9" t="n">
        <f aca="false">G1198+E1199-F1199</f>
        <v>11708.76</v>
      </c>
      <c r="M1199" s="677" t="n">
        <v>45252</v>
      </c>
      <c r="N1199" s="678" t="s">
        <v>42</v>
      </c>
      <c r="O1199" s="678" t="n">
        <v>1559</v>
      </c>
      <c r="P1199" s="679" t="s">
        <v>1639</v>
      </c>
      <c r="Q1199" s="679" t="s">
        <v>65</v>
      </c>
      <c r="R1199" s="294" t="s">
        <v>1640</v>
      </c>
      <c r="S1199" s="294" t="s">
        <v>1640</v>
      </c>
      <c r="T1199" s="295"/>
    </row>
    <row r="1200" customFormat="false" ht="15" hidden="false" customHeight="false" outlineLevel="0" collapsed="false">
      <c r="A1200" s="657"/>
      <c r="B1200" s="659"/>
      <c r="C1200" s="659"/>
      <c r="D1200" s="658"/>
      <c r="E1200" s="659"/>
      <c r="F1200" s="659"/>
      <c r="G1200" s="9" t="n">
        <f aca="false">G1199+E1200-F1200</f>
        <v>11708.76</v>
      </c>
      <c r="M1200" s="677" t="n">
        <v>45252</v>
      </c>
      <c r="N1200" s="678" t="s">
        <v>32</v>
      </c>
      <c r="O1200" s="678" t="n">
        <v>226</v>
      </c>
      <c r="P1200" s="679" t="s">
        <v>65</v>
      </c>
      <c r="Q1200" s="679" t="s">
        <v>818</v>
      </c>
      <c r="R1200" s="294" t="s">
        <v>1641</v>
      </c>
      <c r="S1200" s="294" t="s">
        <v>1641</v>
      </c>
      <c r="T1200" s="295"/>
    </row>
    <row r="1201" customFormat="false" ht="15" hidden="false" customHeight="false" outlineLevel="0" collapsed="false">
      <c r="A1201" s="657"/>
      <c r="B1201" s="658"/>
      <c r="C1201" s="658"/>
      <c r="D1201" s="658"/>
      <c r="E1201" s="659"/>
      <c r="F1201" s="659"/>
      <c r="G1201" s="9" t="n">
        <f aca="false">G1200+E1201-F1201</f>
        <v>11708.76</v>
      </c>
      <c r="M1201" s="677" t="n">
        <v>45252</v>
      </c>
      <c r="N1201" s="678" t="s">
        <v>32</v>
      </c>
      <c r="O1201" s="678" t="n">
        <v>226</v>
      </c>
      <c r="P1201" s="679" t="s">
        <v>65</v>
      </c>
      <c r="Q1201" s="679" t="s">
        <v>131</v>
      </c>
      <c r="R1201" s="294" t="s">
        <v>1642</v>
      </c>
      <c r="S1201" s="294" t="s">
        <v>1642</v>
      </c>
      <c r="T1201" s="295"/>
    </row>
    <row r="1202" customFormat="false" ht="15" hidden="false" customHeight="false" outlineLevel="0" collapsed="false">
      <c r="A1202" s="657"/>
      <c r="B1202" s="658"/>
      <c r="C1202" s="658"/>
      <c r="D1202" s="658"/>
      <c r="E1202" s="659"/>
      <c r="F1202" s="659"/>
      <c r="G1202" s="9" t="n">
        <f aca="false">G1201+E1202-F1202</f>
        <v>11708.76</v>
      </c>
      <c r="M1202" s="677" t="n">
        <v>45252</v>
      </c>
      <c r="N1202" s="678" t="s">
        <v>42</v>
      </c>
      <c r="O1202" s="678" t="n">
        <v>1564</v>
      </c>
      <c r="P1202" s="679" t="s">
        <v>179</v>
      </c>
      <c r="Q1202" s="679" t="s">
        <v>65</v>
      </c>
      <c r="R1202" s="294" t="s">
        <v>1643</v>
      </c>
      <c r="S1202" s="294" t="s">
        <v>1643</v>
      </c>
      <c r="T1202" s="295"/>
    </row>
    <row r="1203" customFormat="false" ht="15" hidden="false" customHeight="false" outlineLevel="0" collapsed="false">
      <c r="A1203" s="657"/>
      <c r="B1203" s="658"/>
      <c r="C1203" s="658"/>
      <c r="D1203" s="658"/>
      <c r="E1203" s="659"/>
      <c r="F1203" s="659"/>
      <c r="G1203" s="9" t="n">
        <f aca="false">G1202+E1203-F1203</f>
        <v>11708.76</v>
      </c>
      <c r="M1203" s="677" t="n">
        <v>45253</v>
      </c>
      <c r="N1203" s="678" t="s">
        <v>42</v>
      </c>
      <c r="O1203" s="678" t="n">
        <v>1552</v>
      </c>
      <c r="P1203" s="679" t="s">
        <v>349</v>
      </c>
      <c r="Q1203" s="679" t="s">
        <v>65</v>
      </c>
      <c r="R1203" s="294" t="s">
        <v>1644</v>
      </c>
      <c r="S1203" s="294" t="s">
        <v>1644</v>
      </c>
      <c r="T1203" s="295"/>
    </row>
    <row r="1204" customFormat="false" ht="15" hidden="false" customHeight="false" outlineLevel="0" collapsed="false">
      <c r="A1204" s="657"/>
      <c r="B1204" s="658"/>
      <c r="C1204" s="658"/>
      <c r="D1204" s="658"/>
      <c r="E1204" s="659"/>
      <c r="F1204" s="659"/>
      <c r="G1204" s="9" t="n">
        <f aca="false">G1203+E1204-F1204</f>
        <v>11708.76</v>
      </c>
      <c r="M1204" s="677" t="n">
        <v>45254</v>
      </c>
      <c r="N1204" s="678" t="s">
        <v>32</v>
      </c>
      <c r="O1204" s="678" t="n">
        <v>226</v>
      </c>
      <c r="P1204" s="679" t="s">
        <v>65</v>
      </c>
      <c r="Q1204" s="679" t="s">
        <v>159</v>
      </c>
      <c r="R1204" s="294" t="s">
        <v>1645</v>
      </c>
      <c r="S1204" s="294" t="s">
        <v>1645</v>
      </c>
      <c r="T1204" s="295"/>
    </row>
    <row r="1205" customFormat="false" ht="15" hidden="false" customHeight="false" outlineLevel="0" collapsed="false">
      <c r="A1205" s="657"/>
      <c r="B1205" s="658"/>
      <c r="C1205" s="658"/>
      <c r="D1205" s="658"/>
      <c r="E1205" s="659"/>
      <c r="F1205" s="659"/>
      <c r="G1205" s="9" t="n">
        <f aca="false">G1204+E1205-F1205</f>
        <v>11708.76</v>
      </c>
      <c r="M1205" s="677" t="n">
        <v>45254</v>
      </c>
      <c r="N1205" s="678" t="s">
        <v>32</v>
      </c>
      <c r="O1205" s="678" t="n">
        <v>226</v>
      </c>
      <c r="P1205" s="679" t="s">
        <v>65</v>
      </c>
      <c r="Q1205" s="679" t="s">
        <v>281</v>
      </c>
      <c r="R1205" s="294" t="s">
        <v>1646</v>
      </c>
      <c r="S1205" s="294" t="s">
        <v>1646</v>
      </c>
      <c r="T1205" s="295"/>
    </row>
    <row r="1206" customFormat="false" ht="15" hidden="false" customHeight="false" outlineLevel="0" collapsed="false">
      <c r="A1206" s="657"/>
      <c r="B1206" s="658"/>
      <c r="C1206" s="658"/>
      <c r="D1206" s="658"/>
      <c r="E1206" s="659"/>
      <c r="F1206" s="659"/>
      <c r="G1206" s="9" t="n">
        <f aca="false">G1205+E1206-F1206</f>
        <v>11708.76</v>
      </c>
      <c r="M1206" s="677" t="n">
        <v>45254</v>
      </c>
      <c r="N1206" s="678" t="s">
        <v>32</v>
      </c>
      <c r="O1206" s="678" t="n">
        <v>226</v>
      </c>
      <c r="P1206" s="679" t="s">
        <v>65</v>
      </c>
      <c r="Q1206" s="679" t="s">
        <v>67</v>
      </c>
      <c r="R1206" s="294" t="s">
        <v>1647</v>
      </c>
      <c r="S1206" s="294" t="s">
        <v>1647</v>
      </c>
      <c r="T1206" s="295"/>
    </row>
    <row r="1207" customFormat="false" ht="15" hidden="false" customHeight="false" outlineLevel="0" collapsed="false">
      <c r="A1207" s="657"/>
      <c r="B1207" s="658"/>
      <c r="C1207" s="658"/>
      <c r="D1207" s="658"/>
      <c r="E1207" s="659"/>
      <c r="F1207" s="659"/>
      <c r="G1207" s="9" t="n">
        <f aca="false">G1206+E1207-F1207</f>
        <v>11708.76</v>
      </c>
      <c r="M1207" s="677" t="n">
        <v>45254</v>
      </c>
      <c r="N1207" s="678" t="s">
        <v>32</v>
      </c>
      <c r="O1207" s="678" t="n">
        <v>226</v>
      </c>
      <c r="P1207" s="679" t="s">
        <v>65</v>
      </c>
      <c r="Q1207" s="679" t="s">
        <v>899</v>
      </c>
      <c r="R1207" s="294" t="s">
        <v>1648</v>
      </c>
      <c r="S1207" s="294" t="s">
        <v>1648</v>
      </c>
      <c r="T1207" s="295"/>
    </row>
    <row r="1208" customFormat="false" ht="15" hidden="false" customHeight="false" outlineLevel="0" collapsed="false">
      <c r="A1208" s="657"/>
      <c r="B1208" s="658"/>
      <c r="C1208" s="658"/>
      <c r="D1208" s="658"/>
      <c r="E1208" s="659"/>
      <c r="F1208" s="659"/>
      <c r="G1208" s="9" t="n">
        <f aca="false">G1207+E1208-F1208</f>
        <v>11708.76</v>
      </c>
      <c r="M1208" s="677" t="n">
        <v>45254</v>
      </c>
      <c r="N1208" s="678" t="s">
        <v>32</v>
      </c>
      <c r="O1208" s="678" t="n">
        <v>226</v>
      </c>
      <c r="P1208" s="679" t="s">
        <v>65</v>
      </c>
      <c r="Q1208" s="679" t="s">
        <v>1649</v>
      </c>
      <c r="R1208" s="294" t="s">
        <v>1650</v>
      </c>
      <c r="S1208" s="294" t="s">
        <v>1650</v>
      </c>
      <c r="T1208" s="295"/>
    </row>
    <row r="1209" customFormat="false" ht="15" hidden="false" customHeight="false" outlineLevel="0" collapsed="false">
      <c r="A1209" s="657"/>
      <c r="B1209" s="658"/>
      <c r="C1209" s="680"/>
      <c r="D1209" s="658"/>
      <c r="E1209" s="659"/>
      <c r="F1209" s="659"/>
      <c r="G1209" s="9" t="n">
        <f aca="false">G1208+E1209-F1209</f>
        <v>11708.76</v>
      </c>
      <c r="M1209" s="677" t="n">
        <v>45254</v>
      </c>
      <c r="N1209" s="678" t="s">
        <v>42</v>
      </c>
      <c r="O1209" s="678" t="n">
        <v>1566</v>
      </c>
      <c r="P1209" s="679" t="s">
        <v>67</v>
      </c>
      <c r="Q1209" s="679" t="s">
        <v>65</v>
      </c>
      <c r="R1209" s="294" t="s">
        <v>1651</v>
      </c>
      <c r="S1209" s="294" t="s">
        <v>1651</v>
      </c>
      <c r="T1209" s="135"/>
    </row>
    <row r="1210" customFormat="false" ht="15" hidden="false" customHeight="false" outlineLevel="0" collapsed="false">
      <c r="A1210" s="657"/>
      <c r="B1210" s="658"/>
      <c r="C1210" s="658"/>
      <c r="D1210" s="658"/>
      <c r="E1210" s="659"/>
      <c r="F1210" s="659"/>
      <c r="G1210" s="9" t="n">
        <f aca="false">G1209+E1210-F1210</f>
        <v>11708.76</v>
      </c>
      <c r="M1210" s="473" t="n">
        <v>45254</v>
      </c>
      <c r="N1210" s="474" t="s">
        <v>32</v>
      </c>
      <c r="O1210" s="474" t="n">
        <v>230</v>
      </c>
      <c r="P1210" s="475" t="s">
        <v>65</v>
      </c>
      <c r="Q1210" s="475" t="s">
        <v>1317</v>
      </c>
      <c r="R1210" s="258" t="s">
        <v>1652</v>
      </c>
      <c r="S1210" s="258" t="s">
        <v>1652</v>
      </c>
      <c r="T1210" s="413"/>
    </row>
    <row r="1211" customFormat="false" ht="15" hidden="false" customHeight="false" outlineLevel="0" collapsed="false">
      <c r="A1211" s="657"/>
      <c r="B1211" s="658"/>
      <c r="C1211" s="658"/>
      <c r="D1211" s="658"/>
      <c r="E1211" s="659"/>
      <c r="F1211" s="659"/>
      <c r="G1211" s="9" t="n">
        <f aca="false">G1210+E1211-F1211</f>
        <v>11708.76</v>
      </c>
      <c r="M1211" s="473" t="n">
        <v>45257</v>
      </c>
      <c r="N1211" s="474" t="s">
        <v>32</v>
      </c>
      <c r="O1211" s="474" t="n">
        <v>230</v>
      </c>
      <c r="P1211" s="475" t="s">
        <v>65</v>
      </c>
      <c r="Q1211" s="475" t="s">
        <v>1653</v>
      </c>
      <c r="R1211" s="258" t="s">
        <v>1654</v>
      </c>
      <c r="S1211" s="258" t="s">
        <v>1654</v>
      </c>
      <c r="T1211" s="413"/>
    </row>
    <row r="1212" customFormat="false" ht="15" hidden="false" customHeight="false" outlineLevel="0" collapsed="false">
      <c r="A1212" s="681"/>
      <c r="B1212" s="682"/>
      <c r="C1212" s="682"/>
      <c r="D1212" s="682"/>
      <c r="E1212" s="683"/>
      <c r="F1212" s="683"/>
      <c r="G1212" s="9" t="n">
        <f aca="false">G1211+E1212-F1212</f>
        <v>11708.76</v>
      </c>
      <c r="M1212" s="473" t="n">
        <v>45257</v>
      </c>
      <c r="N1212" s="474" t="s">
        <v>32</v>
      </c>
      <c r="O1212" s="474" t="n">
        <v>226</v>
      </c>
      <c r="P1212" s="475" t="s">
        <v>65</v>
      </c>
      <c r="Q1212" s="475" t="s">
        <v>1655</v>
      </c>
      <c r="R1212" s="258" t="s">
        <v>1656</v>
      </c>
      <c r="S1212" s="258" t="s">
        <v>1656</v>
      </c>
      <c r="T1212" s="413"/>
    </row>
    <row r="1213" customFormat="false" ht="15" hidden="false" customHeight="false" outlineLevel="0" collapsed="false">
      <c r="A1213" s="681"/>
      <c r="B1213" s="682"/>
      <c r="C1213" s="684"/>
      <c r="D1213" s="682"/>
      <c r="E1213" s="683"/>
      <c r="F1213" s="683"/>
      <c r="G1213" s="9" t="n">
        <f aca="false">G1212+E1213-F1213</f>
        <v>11708.76</v>
      </c>
      <c r="M1213" s="473" t="n">
        <v>45257</v>
      </c>
      <c r="N1213" s="474" t="s">
        <v>42</v>
      </c>
      <c r="O1213" s="474" t="n">
        <v>1568</v>
      </c>
      <c r="P1213" s="475" t="s">
        <v>116</v>
      </c>
      <c r="Q1213" s="475" t="s">
        <v>65</v>
      </c>
      <c r="R1213" s="258" t="s">
        <v>1657</v>
      </c>
      <c r="S1213" s="258" t="s">
        <v>1657</v>
      </c>
      <c r="T1213" s="501"/>
    </row>
    <row r="1214" customFormat="false" ht="15" hidden="false" customHeight="false" outlineLevel="0" collapsed="false">
      <c r="A1214" s="471"/>
      <c r="B1214" s="424"/>
      <c r="C1214" s="424"/>
      <c r="D1214" s="424"/>
      <c r="E1214" s="472"/>
      <c r="F1214" s="472"/>
      <c r="G1214" s="9" t="n">
        <f aca="false">G1213+E1214-F1214</f>
        <v>11708.76</v>
      </c>
      <c r="M1214" s="473" t="n">
        <v>45257</v>
      </c>
      <c r="N1214" s="474" t="s">
        <v>42</v>
      </c>
      <c r="O1214" s="474" t="n">
        <v>1570</v>
      </c>
      <c r="P1214" s="475" t="s">
        <v>100</v>
      </c>
      <c r="Q1214" s="475" t="s">
        <v>65</v>
      </c>
      <c r="R1214" s="258" t="s">
        <v>1658</v>
      </c>
      <c r="S1214" s="258" t="s">
        <v>1658</v>
      </c>
      <c r="T1214" s="413"/>
    </row>
    <row r="1215" customFormat="false" ht="15" hidden="false" customHeight="false" outlineLevel="0" collapsed="false">
      <c r="A1215" s="471"/>
      <c r="B1215" s="424"/>
      <c r="C1215" s="424"/>
      <c r="D1215" s="424"/>
      <c r="E1215" s="472"/>
      <c r="F1215" s="44"/>
      <c r="G1215" s="9" t="n">
        <f aca="false">G1214+E1215-F1215</f>
        <v>11708.76</v>
      </c>
      <c r="M1215" s="473" t="n">
        <v>45257</v>
      </c>
      <c r="N1215" s="474" t="s">
        <v>42</v>
      </c>
      <c r="O1215" s="474" t="n">
        <v>1571</v>
      </c>
      <c r="P1215" s="475" t="s">
        <v>271</v>
      </c>
      <c r="Q1215" s="475" t="s">
        <v>65</v>
      </c>
      <c r="R1215" s="258" t="s">
        <v>1659</v>
      </c>
      <c r="S1215" s="258" t="s">
        <v>1659</v>
      </c>
      <c r="T1215" s="413"/>
    </row>
    <row r="1216" customFormat="false" ht="15" hidden="false" customHeight="false" outlineLevel="0" collapsed="false">
      <c r="A1216" s="471"/>
      <c r="B1216" s="424"/>
      <c r="C1216" s="424"/>
      <c r="D1216" s="424"/>
      <c r="E1216" s="472"/>
      <c r="F1216" s="44"/>
      <c r="G1216" s="9" t="n">
        <f aca="false">G1215+E1216-F1216</f>
        <v>11708.76</v>
      </c>
      <c r="M1216" s="473" t="n">
        <v>45257</v>
      </c>
      <c r="N1216" s="474" t="s">
        <v>32</v>
      </c>
      <c r="O1216" s="474" t="n">
        <v>226</v>
      </c>
      <c r="P1216" s="475" t="s">
        <v>65</v>
      </c>
      <c r="Q1216" s="475" t="s">
        <v>1385</v>
      </c>
      <c r="R1216" s="258" t="s">
        <v>1660</v>
      </c>
      <c r="S1216" s="258" t="s">
        <v>1660</v>
      </c>
      <c r="T1216" s="413"/>
    </row>
    <row r="1217" customFormat="false" ht="15" hidden="false" customHeight="false" outlineLevel="0" collapsed="false">
      <c r="A1217" s="471"/>
      <c r="B1217" s="424"/>
      <c r="C1217" s="424"/>
      <c r="D1217" s="424"/>
      <c r="E1217" s="472"/>
      <c r="F1217" s="472"/>
      <c r="G1217" s="9" t="n">
        <f aca="false">G1216+E1217-F1217</f>
        <v>11708.76</v>
      </c>
      <c r="M1217" s="473" t="n">
        <v>45257</v>
      </c>
      <c r="N1217" s="474" t="s">
        <v>32</v>
      </c>
      <c r="O1217" s="474" t="n">
        <v>226</v>
      </c>
      <c r="P1217" s="475" t="s">
        <v>65</v>
      </c>
      <c r="Q1217" s="475" t="s">
        <v>131</v>
      </c>
      <c r="R1217" s="258" t="s">
        <v>1661</v>
      </c>
      <c r="S1217" s="258" t="s">
        <v>1661</v>
      </c>
      <c r="T1217" s="413"/>
    </row>
    <row r="1218" customFormat="false" ht="15" hidden="false" customHeight="false" outlineLevel="0" collapsed="false">
      <c r="A1218" s="471"/>
      <c r="B1218" s="424"/>
      <c r="C1218" s="424"/>
      <c r="D1218" s="424"/>
      <c r="E1218" s="472"/>
      <c r="F1218" s="472"/>
      <c r="G1218" s="9" t="n">
        <f aca="false">G1217+E1218-F1218</f>
        <v>11708.76</v>
      </c>
      <c r="M1218" s="473" t="n">
        <v>45258</v>
      </c>
      <c r="N1218" s="474" t="s">
        <v>25</v>
      </c>
      <c r="O1218" s="474" t="n">
        <v>40</v>
      </c>
      <c r="P1218" s="475" t="s">
        <v>812</v>
      </c>
      <c r="Q1218" s="475" t="s">
        <v>65</v>
      </c>
      <c r="R1218" s="258" t="s">
        <v>1662</v>
      </c>
      <c r="S1218" s="258" t="s">
        <v>1662</v>
      </c>
      <c r="T1218" s="413"/>
    </row>
    <row r="1219" customFormat="false" ht="15" hidden="false" customHeight="false" outlineLevel="0" collapsed="false">
      <c r="A1219" s="471"/>
      <c r="B1219" s="424"/>
      <c r="C1219" s="424"/>
      <c r="D1219" s="424"/>
      <c r="E1219" s="472"/>
      <c r="F1219" s="472"/>
      <c r="G1219" s="9" t="n">
        <f aca="false">G1218+E1219-F1219</f>
        <v>11708.76</v>
      </c>
      <c r="M1219" s="473" t="n">
        <v>45258</v>
      </c>
      <c r="N1219" s="474" t="s">
        <v>25</v>
      </c>
      <c r="O1219" s="474" t="n">
        <v>11</v>
      </c>
      <c r="P1219" s="475" t="s">
        <v>1663</v>
      </c>
      <c r="Q1219" s="475" t="s">
        <v>65</v>
      </c>
      <c r="R1219" s="258" t="s">
        <v>1664</v>
      </c>
      <c r="S1219" s="258" t="s">
        <v>1664</v>
      </c>
      <c r="T1219" s="413"/>
    </row>
    <row r="1220" customFormat="false" ht="15" hidden="false" customHeight="false" outlineLevel="0" collapsed="false">
      <c r="A1220" s="471"/>
      <c r="B1220" s="424"/>
      <c r="C1220" s="424"/>
      <c r="D1220" s="424"/>
      <c r="E1220" s="472"/>
      <c r="F1220" s="472"/>
      <c r="G1220" s="9" t="n">
        <f aca="false">G1219+E1220-F1220</f>
        <v>11708.76</v>
      </c>
      <c r="M1220" s="473" t="n">
        <v>45258</v>
      </c>
      <c r="N1220" s="474" t="s">
        <v>32</v>
      </c>
      <c r="O1220" s="474" t="n">
        <v>226</v>
      </c>
      <c r="P1220" s="475" t="s">
        <v>65</v>
      </c>
      <c r="Q1220" s="475" t="s">
        <v>1665</v>
      </c>
      <c r="R1220" s="258" t="s">
        <v>1666</v>
      </c>
      <c r="S1220" s="258" t="s">
        <v>1666</v>
      </c>
      <c r="T1220" s="501"/>
    </row>
    <row r="1221" customFormat="false" ht="15" hidden="false" customHeight="false" outlineLevel="0" collapsed="false">
      <c r="A1221" s="471"/>
      <c r="B1221" s="424"/>
      <c r="C1221" s="424"/>
      <c r="D1221" s="424"/>
      <c r="E1221" s="472"/>
      <c r="F1221" s="472"/>
      <c r="G1221" s="9" t="n">
        <f aca="false">G1220+E1221-F1221</f>
        <v>11708.76</v>
      </c>
      <c r="M1221" s="564" t="n">
        <v>45258</v>
      </c>
      <c r="N1221" s="565" t="s">
        <v>42</v>
      </c>
      <c r="O1221" s="565" t="n">
        <v>1572</v>
      </c>
      <c r="P1221" s="566" t="s">
        <v>1667</v>
      </c>
      <c r="Q1221" s="566" t="s">
        <v>65</v>
      </c>
      <c r="R1221" s="51" t="s">
        <v>1668</v>
      </c>
      <c r="S1221" s="51" t="s">
        <v>1668</v>
      </c>
      <c r="T1221" s="50"/>
    </row>
    <row r="1222" customFormat="false" ht="15" hidden="false" customHeight="false" outlineLevel="0" collapsed="false">
      <c r="A1222" s="471"/>
      <c r="B1222" s="424"/>
      <c r="C1222" s="424"/>
      <c r="D1222" s="424"/>
      <c r="E1222" s="472"/>
      <c r="F1222" s="472"/>
      <c r="G1222" s="9" t="n">
        <f aca="false">G1221+E1222-F1222</f>
        <v>11708.76</v>
      </c>
      <c r="M1222" s="685" t="n">
        <v>45258</v>
      </c>
      <c r="N1222" s="686" t="s">
        <v>32</v>
      </c>
      <c r="O1222" s="686" t="n">
        <v>226</v>
      </c>
      <c r="P1222" s="687" t="s">
        <v>65</v>
      </c>
      <c r="Q1222" s="687" t="s">
        <v>131</v>
      </c>
      <c r="R1222" s="51" t="s">
        <v>1669</v>
      </c>
      <c r="S1222" s="51" t="s">
        <v>1669</v>
      </c>
      <c r="T1222" s="50"/>
    </row>
    <row r="1223" customFormat="false" ht="15" hidden="false" customHeight="false" outlineLevel="0" collapsed="false">
      <c r="A1223" s="471"/>
      <c r="B1223" s="424"/>
      <c r="C1223" s="424"/>
      <c r="D1223" s="424"/>
      <c r="E1223" s="472"/>
      <c r="F1223" s="472"/>
      <c r="G1223" s="9" t="n">
        <f aca="false">G1222+E1223-F1223</f>
        <v>11708.76</v>
      </c>
      <c r="M1223" s="564" t="n">
        <v>45259</v>
      </c>
      <c r="N1223" s="565" t="s">
        <v>42</v>
      </c>
      <c r="O1223" s="565" t="n">
        <v>1573</v>
      </c>
      <c r="P1223" s="566" t="s">
        <v>1329</v>
      </c>
      <c r="Q1223" s="566" t="s">
        <v>65</v>
      </c>
      <c r="R1223" s="51" t="s">
        <v>1670</v>
      </c>
      <c r="S1223" s="51" t="s">
        <v>1670</v>
      </c>
      <c r="T1223" s="157"/>
    </row>
    <row r="1224" customFormat="false" ht="15" hidden="false" customHeight="false" outlineLevel="0" collapsed="false">
      <c r="A1224" s="471"/>
      <c r="B1224" s="424"/>
      <c r="C1224" s="424"/>
      <c r="D1224" s="424"/>
      <c r="E1224" s="472"/>
      <c r="F1224" s="472"/>
      <c r="G1224" s="9" t="n">
        <f aca="false">G1223+E1224-F1224</f>
        <v>11708.76</v>
      </c>
      <c r="M1224" s="685" t="n">
        <v>45260</v>
      </c>
      <c r="N1224" s="686" t="s">
        <v>42</v>
      </c>
      <c r="O1224" s="686" t="n">
        <v>1576</v>
      </c>
      <c r="P1224" s="687" t="s">
        <v>250</v>
      </c>
      <c r="Q1224" s="687" t="s">
        <v>65</v>
      </c>
      <c r="R1224" s="51" t="s">
        <v>1671</v>
      </c>
      <c r="S1224" s="51" t="s">
        <v>1671</v>
      </c>
      <c r="T1224" s="50"/>
    </row>
    <row r="1225" customFormat="false" ht="15" hidden="false" customHeight="false" outlineLevel="0" collapsed="false">
      <c r="A1225" s="471"/>
      <c r="B1225" s="424"/>
      <c r="C1225" s="424"/>
      <c r="D1225" s="424"/>
      <c r="E1225" s="472"/>
      <c r="F1225" s="472"/>
      <c r="G1225" s="9" t="n">
        <f aca="false">G1224+E1225-F1225</f>
        <v>11708.76</v>
      </c>
      <c r="M1225" s="685" t="n">
        <v>45260</v>
      </c>
      <c r="N1225" s="686" t="s">
        <v>42</v>
      </c>
      <c r="O1225" s="686" t="n">
        <v>1577</v>
      </c>
      <c r="P1225" s="687" t="s">
        <v>1672</v>
      </c>
      <c r="Q1225" s="687" t="s">
        <v>65</v>
      </c>
      <c r="R1225" s="51" t="s">
        <v>1673</v>
      </c>
      <c r="S1225" s="51" t="s">
        <v>1673</v>
      </c>
      <c r="T1225" s="50"/>
    </row>
    <row r="1226" customFormat="false" ht="15" hidden="false" customHeight="false" outlineLevel="0" collapsed="false">
      <c r="A1226" s="471"/>
      <c r="B1226" s="424"/>
      <c r="C1226" s="688"/>
      <c r="D1226" s="424"/>
      <c r="E1226" s="472"/>
      <c r="F1226" s="472"/>
      <c r="G1226" s="9" t="n">
        <f aca="false">G1225+E1226-F1226</f>
        <v>11708.76</v>
      </c>
      <c r="M1226" s="685" t="n">
        <v>45260</v>
      </c>
      <c r="N1226" s="686" t="s">
        <v>42</v>
      </c>
      <c r="O1226" s="686" t="n">
        <v>1579</v>
      </c>
      <c r="P1226" s="687" t="s">
        <v>577</v>
      </c>
      <c r="Q1226" s="687" t="s">
        <v>65</v>
      </c>
      <c r="R1226" s="51" t="s">
        <v>1674</v>
      </c>
      <c r="S1226" s="51" t="s">
        <v>1674</v>
      </c>
      <c r="T1226" s="50"/>
    </row>
    <row r="1227" customFormat="false" ht="15" hidden="false" customHeight="false" outlineLevel="0" collapsed="false">
      <c r="A1227" s="332"/>
      <c r="B1227" s="173"/>
      <c r="C1227" s="173"/>
      <c r="D1227" s="173"/>
      <c r="E1227" s="194"/>
      <c r="F1227" s="194"/>
      <c r="G1227" s="9" t="n">
        <f aca="false">G1226+E1227-F1227</f>
        <v>11708.76</v>
      </c>
      <c r="M1227" s="157"/>
      <c r="N1227" s="157"/>
      <c r="O1227" s="157"/>
      <c r="P1227" s="157"/>
      <c r="Q1227" s="157"/>
      <c r="R1227" s="157"/>
      <c r="S1227" s="157"/>
      <c r="T1227" s="50"/>
    </row>
    <row r="1228" customFormat="false" ht="15" hidden="false" customHeight="false" outlineLevel="0" collapsed="false">
      <c r="A1228" s="689"/>
      <c r="B1228" s="690"/>
      <c r="C1228" s="690"/>
      <c r="D1228" s="690"/>
      <c r="E1228" s="691"/>
      <c r="F1228" s="691"/>
      <c r="G1228" s="9" t="n">
        <f aca="false">G1227+E1228-F1228</f>
        <v>11708.76</v>
      </c>
      <c r="M1228" s="157"/>
      <c r="N1228" s="157"/>
      <c r="O1228" s="157"/>
      <c r="P1228" s="157"/>
      <c r="Q1228" s="157"/>
      <c r="R1228" s="157"/>
      <c r="S1228" s="157"/>
      <c r="T1228" s="157"/>
    </row>
    <row r="1229" customFormat="false" ht="15" hidden="false" customHeight="false" outlineLevel="0" collapsed="false">
      <c r="A1229" s="689"/>
      <c r="B1229" s="690"/>
      <c r="C1229" s="690"/>
      <c r="D1229" s="690"/>
      <c r="E1229" s="691"/>
      <c r="F1229" s="691"/>
      <c r="G1229" s="9" t="n">
        <f aca="false">G1228+E1229-F1229</f>
        <v>11708.76</v>
      </c>
      <c r="M1229" s="157"/>
      <c r="N1229" s="157"/>
      <c r="O1229" s="157"/>
      <c r="P1229" s="157"/>
      <c r="Q1229" s="157"/>
      <c r="R1229" s="157"/>
      <c r="S1229" s="157"/>
      <c r="T1229" s="157"/>
    </row>
    <row r="1230" customFormat="false" ht="15" hidden="false" customHeight="false" outlineLevel="0" collapsed="false">
      <c r="A1230" s="689"/>
      <c r="B1230" s="690"/>
      <c r="C1230" s="690"/>
      <c r="D1230" s="690"/>
      <c r="E1230" s="691"/>
      <c r="F1230" s="691"/>
      <c r="G1230" s="9" t="n">
        <f aca="false">G1229+E1230-F1230</f>
        <v>11708.76</v>
      </c>
      <c r="M1230" s="54"/>
      <c r="N1230" s="54"/>
      <c r="O1230" s="54"/>
      <c r="P1230" s="54"/>
      <c r="Q1230" s="54"/>
      <c r="R1230" s="54"/>
      <c r="S1230" s="54"/>
      <c r="T1230" s="54"/>
    </row>
    <row r="1231" customFormat="false" ht="15" hidden="false" customHeight="false" outlineLevel="0" collapsed="false">
      <c r="A1231" s="689"/>
      <c r="B1231" s="690"/>
      <c r="C1231" s="690"/>
      <c r="D1231" s="690"/>
      <c r="E1231" s="691"/>
      <c r="F1231" s="691"/>
      <c r="G1231" s="9" t="n">
        <f aca="false">G1230+E1231-F1231</f>
        <v>11708.76</v>
      </c>
      <c r="M1231" s="54"/>
      <c r="N1231" s="54"/>
      <c r="O1231" s="54"/>
      <c r="P1231" s="54"/>
      <c r="Q1231" s="54"/>
      <c r="R1231" s="54"/>
      <c r="S1231" s="54"/>
      <c r="T1231" s="54"/>
    </row>
    <row r="1232" customFormat="false" ht="15" hidden="false" customHeight="false" outlineLevel="0" collapsed="false">
      <c r="A1232" s="516"/>
      <c r="B1232" s="517"/>
      <c r="C1232" s="517"/>
      <c r="D1232" s="517"/>
      <c r="E1232" s="518"/>
      <c r="F1232" s="518"/>
      <c r="G1232" s="9" t="n">
        <f aca="false">G1231+E1232-F1232</f>
        <v>11708.76</v>
      </c>
      <c r="M1232" s="54"/>
      <c r="N1232" s="54"/>
      <c r="O1232" s="54"/>
      <c r="P1232" s="54"/>
      <c r="Q1232" s="54"/>
      <c r="R1232" s="54"/>
      <c r="S1232" s="54"/>
      <c r="T1232" s="54"/>
    </row>
    <row r="1233" customFormat="false" ht="15" hidden="false" customHeight="false" outlineLevel="0" collapsed="false">
      <c r="A1233" s="516"/>
      <c r="B1233" s="517"/>
      <c r="C1233" s="517"/>
      <c r="D1233" s="517"/>
      <c r="E1233" s="518"/>
      <c r="F1233" s="518"/>
      <c r="G1233" s="9" t="n">
        <f aca="false">G1232+E1233-F1233</f>
        <v>11708.76</v>
      </c>
      <c r="M1233" s="54"/>
      <c r="N1233" s="54"/>
      <c r="O1233" s="54"/>
      <c r="P1233" s="54"/>
      <c r="Q1233" s="54"/>
      <c r="R1233" s="54"/>
      <c r="S1233" s="54"/>
      <c r="T1233" s="54"/>
    </row>
    <row r="1234" customFormat="false" ht="15" hidden="false" customHeight="false" outlineLevel="0" collapsed="false">
      <c r="A1234" s="322"/>
      <c r="B1234" s="56"/>
      <c r="C1234" s="56"/>
      <c r="D1234" s="56"/>
      <c r="E1234" s="456"/>
      <c r="F1234" s="456"/>
      <c r="G1234" s="9" t="n">
        <f aca="false">G1233+E1234-F1234</f>
        <v>11708.76</v>
      </c>
    </row>
    <row r="1235" customFormat="false" ht="15" hidden="false" customHeight="false" outlineLevel="0" collapsed="false">
      <c r="A1235" s="458"/>
    </row>
    <row r="1239" customFormat="false" ht="15" hidden="false" customHeight="false" outlineLevel="0" collapsed="false">
      <c r="D1239" s="1" t="s">
        <v>0</v>
      </c>
      <c r="E1239" s="1"/>
      <c r="F1239" s="1"/>
      <c r="O1239" s="1" t="s">
        <v>1</v>
      </c>
      <c r="P1239" s="1"/>
      <c r="Q1239" s="2" t="s">
        <v>0</v>
      </c>
    </row>
    <row r="1240" customFormat="false" ht="15" hidden="false" customHeight="false" outlineLevel="0" collapsed="false">
      <c r="A1240" s="2" t="s">
        <v>2</v>
      </c>
      <c r="B1240" s="0" t="s">
        <v>3</v>
      </c>
      <c r="N1240" s="2" t="s">
        <v>2</v>
      </c>
      <c r="O1240" s="0" t="s">
        <v>3</v>
      </c>
    </row>
    <row r="1241" customFormat="false" ht="15" hidden="false" customHeight="false" outlineLevel="0" collapsed="false">
      <c r="A1241" s="2" t="s">
        <v>4</v>
      </c>
      <c r="B1241" s="3" t="n">
        <v>45261</v>
      </c>
      <c r="C1241" s="3"/>
      <c r="F1241" s="0" t="n">
        <f aca="false">13751.6+10506.45-1449.59+2531.86</f>
        <v>25340.32</v>
      </c>
      <c r="N1241" s="2" t="s">
        <v>4</v>
      </c>
      <c r="O1241" s="3" t="n">
        <f aca="false">B1241</f>
        <v>45261</v>
      </c>
    </row>
    <row r="1242" customFormat="false" ht="15" hidden="false" customHeight="false" outlineLevel="0" collapsed="false">
      <c r="A1242" s="2" t="s">
        <v>5</v>
      </c>
      <c r="B1242" s="3" t="n">
        <v>45261</v>
      </c>
      <c r="C1242" s="3"/>
      <c r="N1242" s="2" t="s">
        <v>5</v>
      </c>
      <c r="O1242" s="3" t="n">
        <f aca="false">B1242</f>
        <v>45261</v>
      </c>
      <c r="R1242" s="0" t="s">
        <v>6</v>
      </c>
    </row>
    <row r="1243" customFormat="false" ht="15" hidden="false" customHeight="false" outlineLevel="0" collapsed="false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</row>
    <row r="1244" customFormat="false" ht="15" hidden="false" customHeight="false" outlineLevel="0" collapsed="false">
      <c r="A1244" s="5" t="s">
        <v>7</v>
      </c>
      <c r="B1244" s="5" t="s">
        <v>8</v>
      </c>
      <c r="C1244" s="5"/>
      <c r="D1244" s="5" t="s">
        <v>9</v>
      </c>
      <c r="E1244" s="5" t="s">
        <v>10</v>
      </c>
      <c r="F1244" s="5" t="s">
        <v>11</v>
      </c>
      <c r="G1244" s="5" t="s">
        <v>12</v>
      </c>
      <c r="H1244" s="4"/>
      <c r="I1244" s="4"/>
      <c r="J1244" s="4"/>
      <c r="K1244" s="4"/>
      <c r="L1244" s="4"/>
      <c r="M1244" s="602" t="s">
        <v>13</v>
      </c>
      <c r="N1244" s="602" t="s">
        <v>14</v>
      </c>
      <c r="O1244" s="602" t="s">
        <v>15</v>
      </c>
      <c r="P1244" s="602" t="s">
        <v>16</v>
      </c>
      <c r="Q1244" s="602" t="s">
        <v>17</v>
      </c>
      <c r="R1244" s="602" t="s">
        <v>18</v>
      </c>
      <c r="S1244" s="602" t="s">
        <v>19</v>
      </c>
    </row>
    <row r="1245" customFormat="false" ht="15.75" hidden="false" customHeight="false" outlineLevel="0" collapsed="false">
      <c r="A1245" s="414"/>
      <c r="B1245" s="8"/>
      <c r="C1245" s="8"/>
      <c r="D1245" s="8"/>
      <c r="E1245" s="9"/>
      <c r="F1245" s="9"/>
      <c r="G1245" s="692" t="n">
        <v>15439.58</v>
      </c>
      <c r="H1245" s="62"/>
      <c r="I1245" s="62"/>
      <c r="J1245" s="62"/>
      <c r="K1245" s="62"/>
      <c r="L1245" s="62"/>
      <c r="M1245" s="157"/>
      <c r="N1245" s="157"/>
      <c r="O1245" s="157"/>
      <c r="P1245" s="157"/>
      <c r="Q1245" s="157"/>
      <c r="R1245" s="157"/>
      <c r="S1245" s="157"/>
      <c r="T1245" s="157"/>
      <c r="U1245" s="52"/>
    </row>
    <row r="1246" customFormat="false" ht="15" hidden="false" customHeight="false" outlineLevel="0" collapsed="false">
      <c r="A1246" s="516"/>
      <c r="B1246" s="517"/>
      <c r="C1246" s="517"/>
      <c r="D1246" s="517"/>
      <c r="E1246" s="693"/>
      <c r="F1246" s="693"/>
      <c r="G1246" s="9" t="n">
        <f aca="false">G1245+E1246-F1246</f>
        <v>15439.58</v>
      </c>
      <c r="H1246" s="62"/>
      <c r="I1246" s="63" t="n">
        <f aca="false">FALSE()</f>
        <v>0</v>
      </c>
      <c r="J1246" s="62"/>
      <c r="K1246" s="62"/>
      <c r="L1246" s="62"/>
      <c r="M1246" s="694" t="n">
        <v>45261</v>
      </c>
      <c r="N1246" s="695" t="s">
        <v>42</v>
      </c>
      <c r="O1246" s="695" t="n">
        <v>1581</v>
      </c>
      <c r="P1246" s="696" t="s">
        <v>64</v>
      </c>
      <c r="Q1246" s="696" t="s">
        <v>65</v>
      </c>
      <c r="R1246" s="696" t="s">
        <v>1675</v>
      </c>
      <c r="S1246" s="696" t="s">
        <v>1675</v>
      </c>
      <c r="T1246" s="50"/>
      <c r="U1246" s="52"/>
    </row>
    <row r="1247" customFormat="false" ht="15" hidden="false" customHeight="false" outlineLevel="0" collapsed="false">
      <c r="A1247" s="516"/>
      <c r="B1247" s="517"/>
      <c r="C1247" s="517"/>
      <c r="D1247" s="517"/>
      <c r="E1247" s="693"/>
      <c r="F1247" s="693"/>
      <c r="G1247" s="9" t="n">
        <f aca="false">G1246+E1247-F1247</f>
        <v>15439.58</v>
      </c>
      <c r="H1247" s="62"/>
      <c r="I1247" s="63" t="n">
        <f aca="false">FALSE()</f>
        <v>0</v>
      </c>
      <c r="J1247" s="62"/>
      <c r="K1247" s="62"/>
      <c r="L1247" s="62"/>
      <c r="M1247" s="694" t="n">
        <v>45261</v>
      </c>
      <c r="N1247" s="695" t="s">
        <v>42</v>
      </c>
      <c r="O1247" s="695" t="n">
        <v>1580</v>
      </c>
      <c r="P1247" s="696" t="s">
        <v>464</v>
      </c>
      <c r="Q1247" s="696" t="s">
        <v>65</v>
      </c>
      <c r="R1247" s="696" t="s">
        <v>1676</v>
      </c>
      <c r="S1247" s="696" t="s">
        <v>1676</v>
      </c>
      <c r="T1247" s="50"/>
      <c r="U1247" s="52"/>
    </row>
    <row r="1248" customFormat="false" ht="15" hidden="false" customHeight="false" outlineLevel="0" collapsed="false">
      <c r="A1248" s="588"/>
      <c r="B1248" s="143"/>
      <c r="C1248" s="143"/>
      <c r="D1248" s="143"/>
      <c r="E1248" s="584"/>
      <c r="F1248" s="584"/>
      <c r="G1248" s="9" t="n">
        <f aca="false">G1247+E1248-F1248</f>
        <v>15439.58</v>
      </c>
      <c r="H1248" s="62"/>
      <c r="I1248" s="63" t="n">
        <f aca="false">FALSE()</f>
        <v>0</v>
      </c>
      <c r="J1248" s="62"/>
      <c r="K1248" s="62"/>
      <c r="L1248" s="62"/>
      <c r="M1248" s="694" t="n">
        <v>45261</v>
      </c>
      <c r="N1248" s="695" t="s">
        <v>42</v>
      </c>
      <c r="O1248" s="695" t="n">
        <v>1583</v>
      </c>
      <c r="P1248" s="696" t="s">
        <v>179</v>
      </c>
      <c r="Q1248" s="696" t="s">
        <v>65</v>
      </c>
      <c r="R1248" s="696" t="s">
        <v>1677</v>
      </c>
      <c r="S1248" s="696" t="s">
        <v>1677</v>
      </c>
      <c r="T1248" s="50"/>
      <c r="U1248" s="52"/>
    </row>
    <row r="1249" customFormat="false" ht="15" hidden="false" customHeight="false" outlineLevel="0" collapsed="false">
      <c r="A1249" s="697"/>
      <c r="B1249" s="698"/>
      <c r="C1249" s="698"/>
      <c r="D1249" s="698"/>
      <c r="E1249" s="699"/>
      <c r="F1249" s="699"/>
      <c r="G1249" s="9" t="n">
        <f aca="false">G1248+E1249-F1249</f>
        <v>15439.58</v>
      </c>
      <c r="H1249" s="62"/>
      <c r="I1249" s="63" t="n">
        <f aca="false">FALSE()</f>
        <v>0</v>
      </c>
      <c r="J1249" s="62"/>
      <c r="K1249" s="62"/>
      <c r="L1249" s="62"/>
      <c r="M1249" s="510" t="n">
        <v>45264</v>
      </c>
      <c r="N1249" s="511" t="s">
        <v>51</v>
      </c>
      <c r="O1249" s="511" t="n">
        <v>1</v>
      </c>
      <c r="P1249" s="512" t="s">
        <v>65</v>
      </c>
      <c r="Q1249" s="512" t="s">
        <v>328</v>
      </c>
      <c r="R1249" s="512" t="s">
        <v>1677</v>
      </c>
      <c r="S1249" s="294" t="s">
        <v>1678</v>
      </c>
      <c r="T1249" s="295"/>
      <c r="U1249" s="52"/>
    </row>
    <row r="1250" customFormat="false" ht="15" hidden="false" customHeight="false" outlineLevel="0" collapsed="false">
      <c r="A1250" s="697"/>
      <c r="B1250" s="698"/>
      <c r="C1250" s="698"/>
      <c r="D1250" s="698"/>
      <c r="E1250" s="699"/>
      <c r="F1250" s="699"/>
      <c r="G1250" s="9" t="n">
        <f aca="false">G1249+E1250-F1250</f>
        <v>15439.58</v>
      </c>
      <c r="H1250" s="62"/>
      <c r="I1250" s="63" t="n">
        <f aca="false">FALSE()</f>
        <v>0</v>
      </c>
      <c r="J1250" s="62"/>
      <c r="K1250" s="62"/>
      <c r="L1250" s="62"/>
      <c r="M1250" s="510" t="n">
        <v>45264</v>
      </c>
      <c r="N1250" s="511" t="s">
        <v>42</v>
      </c>
      <c r="O1250" s="511" t="n">
        <v>1584</v>
      </c>
      <c r="P1250" s="512" t="s">
        <v>316</v>
      </c>
      <c r="Q1250" s="512" t="s">
        <v>65</v>
      </c>
      <c r="R1250" s="512" t="s">
        <v>1679</v>
      </c>
      <c r="S1250" s="294" t="s">
        <v>1680</v>
      </c>
      <c r="T1250" s="295"/>
      <c r="U1250" s="52"/>
    </row>
    <row r="1251" customFormat="false" ht="15" hidden="false" customHeight="false" outlineLevel="0" collapsed="false">
      <c r="A1251" s="697"/>
      <c r="B1251" s="698"/>
      <c r="C1251" s="698"/>
      <c r="D1251" s="698"/>
      <c r="E1251" s="699"/>
      <c r="F1251" s="699"/>
      <c r="G1251" s="9" t="n">
        <f aca="false">G1250+E1251-F1251</f>
        <v>15439.58</v>
      </c>
      <c r="H1251" s="62"/>
      <c r="I1251" s="63" t="n">
        <f aca="false">FALSE()</f>
        <v>0</v>
      </c>
      <c r="J1251" s="62"/>
      <c r="K1251" s="62"/>
      <c r="L1251" s="62"/>
      <c r="M1251" s="510" t="n">
        <v>45264</v>
      </c>
      <c r="N1251" s="511" t="s">
        <v>42</v>
      </c>
      <c r="O1251" s="511" t="n">
        <v>1585</v>
      </c>
      <c r="P1251" s="512" t="s">
        <v>1405</v>
      </c>
      <c r="Q1251" s="512" t="s">
        <v>65</v>
      </c>
      <c r="R1251" s="294" t="s">
        <v>1681</v>
      </c>
      <c r="S1251" s="294" t="s">
        <v>1682</v>
      </c>
      <c r="T1251" s="295"/>
      <c r="U1251" s="52"/>
    </row>
    <row r="1252" customFormat="false" ht="15" hidden="false" customHeight="false" outlineLevel="0" collapsed="false">
      <c r="A1252" s="697"/>
      <c r="B1252" s="698"/>
      <c r="C1252" s="698"/>
      <c r="D1252" s="698"/>
      <c r="E1252" s="699"/>
      <c r="F1252" s="699"/>
      <c r="G1252" s="9" t="n">
        <f aca="false">G1251+E1252-F1252</f>
        <v>15439.58</v>
      </c>
      <c r="H1252" s="62"/>
      <c r="I1252" s="63" t="n">
        <f aca="false">FALSE()</f>
        <v>0</v>
      </c>
      <c r="J1252" s="62"/>
      <c r="K1252" s="62"/>
      <c r="L1252" s="62"/>
      <c r="M1252" s="510" t="n">
        <v>45264</v>
      </c>
      <c r="N1252" s="511" t="s">
        <v>42</v>
      </c>
      <c r="O1252" s="511" t="n">
        <v>1586</v>
      </c>
      <c r="P1252" s="512" t="s">
        <v>67</v>
      </c>
      <c r="Q1252" s="512" t="s">
        <v>65</v>
      </c>
      <c r="R1252" s="294" t="s">
        <v>1683</v>
      </c>
      <c r="S1252" s="294" t="s">
        <v>1684</v>
      </c>
      <c r="T1252" s="295"/>
      <c r="U1252" s="52"/>
    </row>
    <row r="1253" customFormat="false" ht="15" hidden="false" customHeight="false" outlineLevel="0" collapsed="false">
      <c r="A1253" s="697"/>
      <c r="B1253" s="698"/>
      <c r="C1253" s="698"/>
      <c r="D1253" s="698"/>
      <c r="E1253" s="699"/>
      <c r="F1253" s="699"/>
      <c r="G1253" s="9" t="n">
        <f aca="false">G1252+E1253-F1253</f>
        <v>15439.58</v>
      </c>
      <c r="H1253" s="62"/>
      <c r="I1253" s="63" t="n">
        <f aca="false">FALSE()</f>
        <v>0</v>
      </c>
      <c r="J1253" s="62"/>
      <c r="K1253" s="62"/>
      <c r="L1253" s="62"/>
      <c r="M1253" s="510" t="n">
        <v>45264</v>
      </c>
      <c r="N1253" s="511" t="s">
        <v>42</v>
      </c>
      <c r="O1253" s="511" t="n">
        <v>1575</v>
      </c>
      <c r="P1253" s="512" t="s">
        <v>179</v>
      </c>
      <c r="Q1253" s="512" t="s">
        <v>65</v>
      </c>
      <c r="R1253" s="294" t="s">
        <v>1685</v>
      </c>
      <c r="S1253" s="294" t="s">
        <v>1686</v>
      </c>
      <c r="T1253" s="295"/>
      <c r="U1253" s="52"/>
    </row>
    <row r="1254" customFormat="false" ht="15" hidden="false" customHeight="false" outlineLevel="0" collapsed="false">
      <c r="A1254" s="697"/>
      <c r="B1254" s="698"/>
      <c r="C1254" s="700"/>
      <c r="D1254" s="698"/>
      <c r="E1254" s="699"/>
      <c r="F1254" s="699"/>
      <c r="G1254" s="9" t="n">
        <f aca="false">G1253+E1254-F1254</f>
        <v>15439.58</v>
      </c>
      <c r="H1254" s="62"/>
      <c r="I1254" s="63" t="n">
        <f aca="false">FALSE()</f>
        <v>0</v>
      </c>
      <c r="J1254" s="62"/>
      <c r="K1254" s="62"/>
      <c r="L1254" s="62"/>
      <c r="M1254" s="510" t="n">
        <v>45265</v>
      </c>
      <c r="N1254" s="511" t="s">
        <v>42</v>
      </c>
      <c r="O1254" s="511" t="n">
        <v>1587</v>
      </c>
      <c r="P1254" s="512" t="s">
        <v>112</v>
      </c>
      <c r="Q1254" s="512" t="s">
        <v>65</v>
      </c>
      <c r="R1254" s="294" t="s">
        <v>1687</v>
      </c>
      <c r="S1254" s="294" t="s">
        <v>1688</v>
      </c>
      <c r="T1254" s="295"/>
      <c r="U1254" s="52"/>
    </row>
    <row r="1255" customFormat="false" ht="15" hidden="false" customHeight="false" outlineLevel="0" collapsed="false">
      <c r="A1255" s="701"/>
      <c r="B1255" s="698"/>
      <c r="C1255" s="698"/>
      <c r="D1255" s="698"/>
      <c r="E1255" s="702"/>
      <c r="F1255" s="616"/>
      <c r="G1255" s="9" t="n">
        <f aca="false">G1254+E1255-F1255</f>
        <v>15439.58</v>
      </c>
      <c r="H1255" s="62"/>
      <c r="I1255" s="63" t="n">
        <f aca="false">FALSE()</f>
        <v>0</v>
      </c>
      <c r="J1255" s="62"/>
      <c r="K1255" s="62"/>
      <c r="L1255" s="62"/>
      <c r="M1255" s="510" t="n">
        <v>45265</v>
      </c>
      <c r="N1255" s="511" t="s">
        <v>42</v>
      </c>
      <c r="O1255" s="511" t="n">
        <v>1588</v>
      </c>
      <c r="P1255" s="512" t="s">
        <v>341</v>
      </c>
      <c r="Q1255" s="512" t="s">
        <v>65</v>
      </c>
      <c r="R1255" s="294" t="s">
        <v>1689</v>
      </c>
      <c r="S1255" s="294" t="s">
        <v>1690</v>
      </c>
      <c r="T1255" s="295"/>
      <c r="U1255" s="52"/>
    </row>
    <row r="1256" customFormat="false" ht="15" hidden="false" customHeight="false" outlineLevel="0" collapsed="false">
      <c r="A1256" s="701"/>
      <c r="B1256" s="698"/>
      <c r="C1256" s="698"/>
      <c r="D1256" s="698"/>
      <c r="E1256" s="702"/>
      <c r="F1256" s="616"/>
      <c r="G1256" s="9" t="n">
        <f aca="false">G1255+E1256-F1256</f>
        <v>15439.58</v>
      </c>
      <c r="H1256" s="62"/>
      <c r="I1256" s="63" t="n">
        <f aca="false">FALSE()</f>
        <v>0</v>
      </c>
      <c r="J1256" s="62"/>
      <c r="K1256" s="62"/>
      <c r="L1256" s="62"/>
      <c r="M1256" s="510" t="n">
        <v>45265</v>
      </c>
      <c r="N1256" s="511" t="s">
        <v>32</v>
      </c>
      <c r="O1256" s="511" t="n">
        <v>230</v>
      </c>
      <c r="P1256" s="512" t="s">
        <v>65</v>
      </c>
      <c r="Q1256" s="512" t="s">
        <v>865</v>
      </c>
      <c r="R1256" s="294" t="s">
        <v>1691</v>
      </c>
      <c r="S1256" s="294" t="s">
        <v>1692</v>
      </c>
      <c r="T1256" s="295"/>
      <c r="U1256" s="52"/>
    </row>
    <row r="1257" customFormat="false" ht="15" hidden="false" customHeight="false" outlineLevel="0" collapsed="false">
      <c r="A1257" s="701"/>
      <c r="B1257" s="698"/>
      <c r="C1257" s="698"/>
      <c r="D1257" s="698"/>
      <c r="E1257" s="702"/>
      <c r="F1257" s="616"/>
      <c r="G1257" s="9" t="n">
        <f aca="false">G1256+E1257-F1257</f>
        <v>15439.58</v>
      </c>
      <c r="H1257" s="62"/>
      <c r="I1257" s="63" t="n">
        <f aca="false">FALSE()</f>
        <v>0</v>
      </c>
      <c r="J1257" s="62"/>
      <c r="K1257" s="62"/>
      <c r="L1257" s="62"/>
      <c r="M1257" s="510" t="n">
        <v>45265</v>
      </c>
      <c r="N1257" s="511" t="s">
        <v>38</v>
      </c>
      <c r="O1257" s="511" t="n">
        <v>0</v>
      </c>
      <c r="P1257" s="512" t="s">
        <v>106</v>
      </c>
      <c r="Q1257" s="512" t="s">
        <v>65</v>
      </c>
      <c r="R1257" s="294" t="s">
        <v>1693</v>
      </c>
      <c r="S1257" s="294" t="s">
        <v>1694</v>
      </c>
      <c r="T1257" s="295"/>
      <c r="U1257" s="52"/>
    </row>
    <row r="1258" customFormat="false" ht="15" hidden="false" customHeight="false" outlineLevel="0" collapsed="false">
      <c r="A1258" s="701"/>
      <c r="B1258" s="698"/>
      <c r="C1258" s="698"/>
      <c r="D1258" s="698"/>
      <c r="E1258" s="702"/>
      <c r="F1258" s="702"/>
      <c r="G1258" s="9" t="n">
        <f aca="false">G1257+E1258-F1258</f>
        <v>15439.58</v>
      </c>
      <c r="H1258" s="62"/>
      <c r="I1258" s="63" t="n">
        <f aca="false">FALSE()</f>
        <v>0</v>
      </c>
      <c r="J1258" s="62"/>
      <c r="K1258" s="62"/>
      <c r="L1258" s="62"/>
      <c r="M1258" s="510" t="n">
        <v>45265</v>
      </c>
      <c r="N1258" s="511" t="s">
        <v>25</v>
      </c>
      <c r="O1258" s="511" t="n">
        <v>282</v>
      </c>
      <c r="P1258" s="512" t="s">
        <v>109</v>
      </c>
      <c r="Q1258" s="512" t="s">
        <v>65</v>
      </c>
      <c r="R1258" s="294" t="s">
        <v>1695</v>
      </c>
      <c r="S1258" s="294" t="s">
        <v>1696</v>
      </c>
      <c r="T1258" s="295"/>
      <c r="U1258" s="52"/>
    </row>
    <row r="1259" customFormat="false" ht="15" hidden="false" customHeight="false" outlineLevel="0" collapsed="false">
      <c r="A1259" s="701"/>
      <c r="B1259" s="698"/>
      <c r="C1259" s="703"/>
      <c r="D1259" s="698"/>
      <c r="E1259" s="702"/>
      <c r="F1259" s="702"/>
      <c r="G1259" s="9" t="n">
        <f aca="false">G1258+E1259-F1259</f>
        <v>15439.58</v>
      </c>
      <c r="H1259" s="62"/>
      <c r="I1259" s="63" t="n">
        <f aca="false">FALSE()</f>
        <v>0</v>
      </c>
      <c r="J1259" s="62"/>
      <c r="K1259" s="62"/>
      <c r="L1259" s="62"/>
      <c r="M1259" s="510" t="n">
        <v>45265</v>
      </c>
      <c r="N1259" s="511" t="s">
        <v>32</v>
      </c>
      <c r="O1259" s="511" t="n">
        <v>226</v>
      </c>
      <c r="P1259" s="512" t="s">
        <v>65</v>
      </c>
      <c r="Q1259" s="512" t="s">
        <v>1697</v>
      </c>
      <c r="R1259" s="294" t="s">
        <v>1698</v>
      </c>
      <c r="S1259" s="294" t="s">
        <v>1699</v>
      </c>
      <c r="T1259" s="295"/>
      <c r="U1259" s="52"/>
    </row>
    <row r="1260" customFormat="false" ht="15" hidden="false" customHeight="false" outlineLevel="0" collapsed="false">
      <c r="A1260" s="704"/>
      <c r="B1260" s="705"/>
      <c r="C1260" s="706"/>
      <c r="D1260" s="705"/>
      <c r="E1260" s="707"/>
      <c r="F1260" s="707"/>
      <c r="G1260" s="9" t="n">
        <f aca="false">G1259+E1260-F1260</f>
        <v>15439.58</v>
      </c>
      <c r="H1260" s="62"/>
      <c r="I1260" s="63" t="n">
        <f aca="false">FALSE()</f>
        <v>0</v>
      </c>
      <c r="J1260" s="62"/>
      <c r="K1260" s="62"/>
      <c r="L1260" s="62"/>
      <c r="M1260" s="510" t="n">
        <v>45265</v>
      </c>
      <c r="N1260" s="511" t="s">
        <v>32</v>
      </c>
      <c r="O1260" s="511" t="n">
        <v>226</v>
      </c>
      <c r="P1260" s="512" t="s">
        <v>65</v>
      </c>
      <c r="Q1260" s="512" t="s">
        <v>1700</v>
      </c>
      <c r="R1260" s="294" t="s">
        <v>1701</v>
      </c>
      <c r="S1260" s="294" t="s">
        <v>1702</v>
      </c>
      <c r="T1260" s="295"/>
      <c r="U1260" s="52"/>
    </row>
    <row r="1261" customFormat="false" ht="15" hidden="false" customHeight="false" outlineLevel="0" collapsed="false">
      <c r="A1261" s="704"/>
      <c r="B1261" s="705"/>
      <c r="C1261" s="705"/>
      <c r="D1261" s="705"/>
      <c r="E1261" s="707"/>
      <c r="F1261" s="707"/>
      <c r="G1261" s="9" t="n">
        <f aca="false">G1260+E1261-F1261</f>
        <v>15439.58</v>
      </c>
      <c r="H1261" s="62"/>
      <c r="I1261" s="63" t="n">
        <f aca="false">FALSE()</f>
        <v>0</v>
      </c>
      <c r="J1261" s="62"/>
      <c r="K1261" s="62"/>
      <c r="L1261" s="62"/>
      <c r="M1261" s="708" t="n">
        <v>45266</v>
      </c>
      <c r="N1261" s="709" t="s">
        <v>42</v>
      </c>
      <c r="O1261" s="709" t="n">
        <v>1589</v>
      </c>
      <c r="P1261" s="710" t="s">
        <v>1703</v>
      </c>
      <c r="Q1261" s="710" t="s">
        <v>65</v>
      </c>
      <c r="R1261" s="294" t="s">
        <v>1704</v>
      </c>
      <c r="S1261" s="294" t="s">
        <v>1704</v>
      </c>
      <c r="T1261" s="295"/>
      <c r="U1261" s="52"/>
    </row>
    <row r="1262" customFormat="false" ht="15" hidden="false" customHeight="false" outlineLevel="0" collapsed="false">
      <c r="A1262" s="711"/>
      <c r="B1262" s="712"/>
      <c r="C1262" s="712"/>
      <c r="D1262" s="712"/>
      <c r="E1262" s="713"/>
      <c r="F1262" s="713"/>
      <c r="G1262" s="9" t="n">
        <f aca="false">G1261+E1262-F1262</f>
        <v>15439.58</v>
      </c>
      <c r="H1262" s="62"/>
      <c r="I1262" s="63" t="n">
        <f aca="false">FALSE()</f>
        <v>0</v>
      </c>
      <c r="J1262" s="62"/>
      <c r="K1262" s="62"/>
      <c r="L1262" s="62"/>
      <c r="M1262" s="708" t="n">
        <v>45266</v>
      </c>
      <c r="N1262" s="709" t="s">
        <v>32</v>
      </c>
      <c r="O1262" s="709" t="n">
        <v>226</v>
      </c>
      <c r="P1262" s="710" t="s">
        <v>65</v>
      </c>
      <c r="Q1262" s="710" t="s">
        <v>131</v>
      </c>
      <c r="R1262" s="294" t="s">
        <v>1705</v>
      </c>
      <c r="S1262" s="294" t="s">
        <v>1705</v>
      </c>
      <c r="T1262" s="295"/>
      <c r="U1262" s="52"/>
    </row>
    <row r="1263" customFormat="false" ht="15" hidden="false" customHeight="false" outlineLevel="0" collapsed="false">
      <c r="A1263" s="711"/>
      <c r="B1263" s="712"/>
      <c r="C1263" s="712"/>
      <c r="D1263" s="712"/>
      <c r="E1263" s="713"/>
      <c r="F1263" s="713"/>
      <c r="G1263" s="9" t="n">
        <f aca="false">G1262+E1263-F1263</f>
        <v>15439.58</v>
      </c>
      <c r="H1263" s="62"/>
      <c r="I1263" s="63" t="n">
        <f aca="false">FALSE()</f>
        <v>0</v>
      </c>
      <c r="J1263" s="62"/>
      <c r="K1263" s="62"/>
      <c r="L1263" s="62"/>
      <c r="M1263" s="708" t="n">
        <v>45266</v>
      </c>
      <c r="N1263" s="709" t="s">
        <v>32</v>
      </c>
      <c r="O1263" s="709" t="n">
        <v>226</v>
      </c>
      <c r="P1263" s="710" t="s">
        <v>65</v>
      </c>
      <c r="Q1263" s="710" t="s">
        <v>131</v>
      </c>
      <c r="R1263" s="294" t="s">
        <v>1706</v>
      </c>
      <c r="S1263" s="294" t="s">
        <v>1706</v>
      </c>
      <c r="T1263" s="295"/>
      <c r="U1263" s="52"/>
    </row>
    <row r="1264" customFormat="false" ht="15" hidden="false" customHeight="false" outlineLevel="0" collapsed="false">
      <c r="A1264" s="711"/>
      <c r="B1264" s="712"/>
      <c r="C1264" s="712"/>
      <c r="D1264" s="712"/>
      <c r="E1264" s="713"/>
      <c r="F1264" s="713"/>
      <c r="G1264" s="9" t="n">
        <f aca="false">G1263+E1264-F1264</f>
        <v>15439.58</v>
      </c>
      <c r="H1264" s="62"/>
      <c r="I1264" s="228"/>
      <c r="J1264" s="62"/>
      <c r="K1264" s="62"/>
      <c r="L1264" s="62"/>
      <c r="M1264" s="708" t="n">
        <v>45266</v>
      </c>
      <c r="N1264" s="709" t="s">
        <v>42</v>
      </c>
      <c r="O1264" s="709" t="n">
        <v>1590</v>
      </c>
      <c r="P1264" s="710" t="s">
        <v>214</v>
      </c>
      <c r="Q1264" s="710" t="s">
        <v>65</v>
      </c>
      <c r="R1264" s="294" t="s">
        <v>1707</v>
      </c>
      <c r="S1264" s="294" t="s">
        <v>1707</v>
      </c>
      <c r="T1264" s="295"/>
      <c r="U1264" s="52"/>
    </row>
    <row r="1265" customFormat="false" ht="15" hidden="false" customHeight="false" outlineLevel="0" collapsed="false">
      <c r="A1265" s="714"/>
      <c r="B1265" s="715"/>
      <c r="C1265" s="715"/>
      <c r="D1265" s="715"/>
      <c r="E1265" s="716"/>
      <c r="F1265" s="716"/>
      <c r="G1265" s="9" t="n">
        <f aca="false">G1264+E1265-F1265</f>
        <v>15439.58</v>
      </c>
      <c r="H1265" s="52"/>
      <c r="I1265" s="52"/>
      <c r="J1265" s="62"/>
      <c r="K1265" s="62"/>
      <c r="L1265" s="62"/>
      <c r="M1265" s="717" t="n">
        <v>45266</v>
      </c>
      <c r="N1265" s="718" t="s">
        <v>42</v>
      </c>
      <c r="O1265" s="718" t="n">
        <v>1591</v>
      </c>
      <c r="P1265" s="719" t="s">
        <v>464</v>
      </c>
      <c r="Q1265" s="719" t="s">
        <v>65</v>
      </c>
      <c r="R1265" s="294" t="s">
        <v>1708</v>
      </c>
      <c r="S1265" s="294" t="s">
        <v>1708</v>
      </c>
      <c r="T1265" s="295"/>
      <c r="U1265" s="52"/>
    </row>
    <row r="1266" customFormat="false" ht="15" hidden="false" customHeight="false" outlineLevel="0" collapsed="false">
      <c r="A1266" s="617"/>
      <c r="B1266" s="618"/>
      <c r="C1266" s="618"/>
      <c r="D1266" s="618"/>
      <c r="E1266" s="620"/>
      <c r="F1266" s="620"/>
      <c r="G1266" s="9" t="n">
        <f aca="false">G1265+E1266-F1266</f>
        <v>15439.58</v>
      </c>
      <c r="H1266" s="52"/>
      <c r="I1266" s="52"/>
      <c r="J1266" s="62"/>
      <c r="K1266" s="62"/>
      <c r="L1266" s="62"/>
      <c r="M1266" s="717" t="n">
        <v>45266</v>
      </c>
      <c r="N1266" s="718" t="s">
        <v>42</v>
      </c>
      <c r="O1266" s="718" t="n">
        <v>1592</v>
      </c>
      <c r="P1266" s="719" t="s">
        <v>131</v>
      </c>
      <c r="Q1266" s="719" t="s">
        <v>65</v>
      </c>
      <c r="R1266" s="294" t="s">
        <v>1709</v>
      </c>
      <c r="S1266" s="294" t="s">
        <v>1709</v>
      </c>
      <c r="T1266" s="295"/>
      <c r="U1266" s="52"/>
    </row>
    <row r="1267" customFormat="false" ht="15" hidden="false" customHeight="false" outlineLevel="0" collapsed="false">
      <c r="A1267" s="630"/>
      <c r="B1267" s="143"/>
      <c r="C1267" s="143"/>
      <c r="D1267" s="143"/>
      <c r="E1267" s="616"/>
      <c r="F1267" s="616"/>
      <c r="G1267" s="9" t="n">
        <f aca="false">G1266+E1267-F1267</f>
        <v>15439.58</v>
      </c>
      <c r="H1267" s="52"/>
      <c r="I1267" s="52"/>
      <c r="J1267" s="62"/>
      <c r="K1267" s="62"/>
      <c r="L1267" s="62"/>
      <c r="M1267" s="720" t="n">
        <v>45267</v>
      </c>
      <c r="N1267" s="721" t="s">
        <v>32</v>
      </c>
      <c r="O1267" s="721" t="n">
        <v>226</v>
      </c>
      <c r="P1267" s="722" t="s">
        <v>65</v>
      </c>
      <c r="Q1267" s="722" t="s">
        <v>1710</v>
      </c>
      <c r="R1267" s="258" t="s">
        <v>1711</v>
      </c>
      <c r="S1267" s="258" t="s">
        <v>1711</v>
      </c>
      <c r="T1267" s="273"/>
      <c r="U1267" s="52"/>
    </row>
    <row r="1268" customFormat="false" ht="15" hidden="false" customHeight="false" outlineLevel="0" collapsed="false">
      <c r="A1268" s="714"/>
      <c r="B1268" s="715"/>
      <c r="C1268" s="715"/>
      <c r="D1268" s="715"/>
      <c r="E1268" s="716"/>
      <c r="F1268" s="716"/>
      <c r="G1268" s="9" t="n">
        <f aca="false">G1267+E1268-F1268</f>
        <v>15439.58</v>
      </c>
      <c r="H1268" s="52"/>
      <c r="I1268" s="52"/>
      <c r="J1268" s="62"/>
      <c r="K1268" s="62"/>
      <c r="L1268" s="62"/>
      <c r="M1268" s="720" t="n">
        <v>45268</v>
      </c>
      <c r="N1268" s="721" t="s">
        <v>81</v>
      </c>
      <c r="O1268" s="721" t="n">
        <v>1593</v>
      </c>
      <c r="P1268" s="722" t="s">
        <v>1712</v>
      </c>
      <c r="Q1268" s="722" t="s">
        <v>65</v>
      </c>
      <c r="R1268" s="258" t="s">
        <v>1713</v>
      </c>
      <c r="S1268" s="258" t="s">
        <v>1713</v>
      </c>
      <c r="T1268" s="273"/>
      <c r="U1268" s="52"/>
    </row>
    <row r="1269" customFormat="false" ht="15" hidden="false" customHeight="false" outlineLevel="0" collapsed="false">
      <c r="A1269" s="617"/>
      <c r="B1269" s="618"/>
      <c r="C1269" s="618"/>
      <c r="D1269" s="618"/>
      <c r="E1269" s="620"/>
      <c r="F1269" s="620"/>
      <c r="G1269" s="9" t="n">
        <f aca="false">G1268+E1269-F1269</f>
        <v>15439.58</v>
      </c>
      <c r="H1269" s="52"/>
      <c r="I1269" s="52"/>
      <c r="J1269" s="62"/>
      <c r="K1269" s="62"/>
      <c r="L1269" s="62"/>
      <c r="M1269" s="720" t="n">
        <v>45268</v>
      </c>
      <c r="N1269" s="721" t="s">
        <v>42</v>
      </c>
      <c r="O1269" s="721" t="n">
        <v>1601</v>
      </c>
      <c r="P1269" s="722" t="s">
        <v>1011</v>
      </c>
      <c r="Q1269" s="722" t="s">
        <v>65</v>
      </c>
      <c r="R1269" s="258" t="s">
        <v>1714</v>
      </c>
      <c r="S1269" s="258" t="s">
        <v>1714</v>
      </c>
      <c r="T1269" s="273"/>
      <c r="U1269" s="52"/>
    </row>
    <row r="1270" customFormat="false" ht="15" hidden="false" customHeight="false" outlineLevel="0" collapsed="false">
      <c r="A1270" s="429"/>
      <c r="B1270" s="430"/>
      <c r="C1270" s="430"/>
      <c r="D1270" s="430"/>
      <c r="E1270" s="431"/>
      <c r="F1270" s="551"/>
      <c r="G1270" s="9" t="n">
        <f aca="false">G1269+E1270-F1270</f>
        <v>15439.58</v>
      </c>
      <c r="H1270" s="52"/>
      <c r="I1270" s="52"/>
      <c r="J1270" s="62"/>
      <c r="K1270" s="62"/>
      <c r="L1270" s="62"/>
      <c r="M1270" s="720" t="n">
        <v>45268</v>
      </c>
      <c r="N1270" s="721" t="s">
        <v>42</v>
      </c>
      <c r="O1270" s="721" t="n">
        <v>1600</v>
      </c>
      <c r="P1270" s="722" t="s">
        <v>1011</v>
      </c>
      <c r="Q1270" s="722" t="s">
        <v>65</v>
      </c>
      <c r="R1270" s="258" t="s">
        <v>1715</v>
      </c>
      <c r="S1270" s="258" t="s">
        <v>1715</v>
      </c>
      <c r="T1270" s="273"/>
      <c r="U1270" s="52"/>
    </row>
    <row r="1271" customFormat="false" ht="15" hidden="false" customHeight="false" outlineLevel="0" collapsed="false">
      <c r="A1271" s="704"/>
      <c r="B1271" s="705"/>
      <c r="C1271" s="705"/>
      <c r="D1271" s="705"/>
      <c r="E1271" s="707"/>
      <c r="F1271" s="723"/>
      <c r="G1271" s="9" t="n">
        <f aca="false">G1270+E1271-F1271</f>
        <v>15439.58</v>
      </c>
      <c r="H1271" s="52"/>
      <c r="I1271" s="52"/>
      <c r="J1271" s="62"/>
      <c r="K1271" s="62"/>
      <c r="L1271" s="62"/>
      <c r="M1271" s="724" t="n">
        <v>45268</v>
      </c>
      <c r="N1271" s="725" t="s">
        <v>42</v>
      </c>
      <c r="O1271" s="725" t="n">
        <v>1602</v>
      </c>
      <c r="P1271" s="726" t="s">
        <v>131</v>
      </c>
      <c r="Q1271" s="726" t="s">
        <v>65</v>
      </c>
      <c r="R1271" s="294" t="s">
        <v>1716</v>
      </c>
      <c r="S1271" s="294" t="s">
        <v>1716</v>
      </c>
      <c r="T1271" s="135"/>
      <c r="U1271" s="52"/>
    </row>
    <row r="1272" customFormat="false" ht="15" hidden="false" customHeight="false" outlineLevel="0" collapsed="false">
      <c r="A1272" s="704"/>
      <c r="B1272" s="705"/>
      <c r="C1272" s="705"/>
      <c r="D1272" s="705"/>
      <c r="E1272" s="707"/>
      <c r="F1272" s="723"/>
      <c r="G1272" s="9" t="n">
        <f aca="false">G1271+E1272-F1272</f>
        <v>15439.58</v>
      </c>
      <c r="H1272" s="52"/>
      <c r="I1272" s="52"/>
      <c r="J1272" s="62"/>
      <c r="K1272" s="62"/>
      <c r="L1272" s="62"/>
      <c r="M1272" s="724" t="n">
        <v>45268</v>
      </c>
      <c r="N1272" s="725" t="s">
        <v>42</v>
      </c>
      <c r="O1272" s="725" t="n">
        <v>1599</v>
      </c>
      <c r="P1272" s="726" t="s">
        <v>1717</v>
      </c>
      <c r="Q1272" s="726" t="s">
        <v>65</v>
      </c>
      <c r="R1272" s="294" t="s">
        <v>1718</v>
      </c>
      <c r="S1272" s="294" t="s">
        <v>1718</v>
      </c>
      <c r="T1272" s="295"/>
      <c r="U1272" s="52"/>
    </row>
    <row r="1273" customFormat="false" ht="15" hidden="false" customHeight="false" outlineLevel="0" collapsed="false">
      <c r="A1273" s="711"/>
      <c r="B1273" s="712"/>
      <c r="C1273" s="712"/>
      <c r="D1273" s="712"/>
      <c r="E1273" s="727"/>
      <c r="F1273" s="631"/>
      <c r="G1273" s="9" t="n">
        <f aca="false">G1272+E1273-F1273</f>
        <v>15439.58</v>
      </c>
      <c r="H1273" s="52"/>
      <c r="I1273" s="52"/>
      <c r="J1273" s="62"/>
      <c r="K1273" s="62"/>
      <c r="L1273" s="62"/>
      <c r="M1273" s="724" t="n">
        <v>45268</v>
      </c>
      <c r="N1273" s="725" t="s">
        <v>42</v>
      </c>
      <c r="O1273" s="725" t="n">
        <v>1604</v>
      </c>
      <c r="P1273" s="726" t="s">
        <v>842</v>
      </c>
      <c r="Q1273" s="726" t="s">
        <v>65</v>
      </c>
      <c r="R1273" s="294" t="s">
        <v>1719</v>
      </c>
      <c r="S1273" s="294" t="s">
        <v>1719</v>
      </c>
      <c r="T1273" s="295"/>
      <c r="U1273" s="52"/>
    </row>
    <row r="1274" customFormat="false" ht="15" hidden="false" customHeight="false" outlineLevel="0" collapsed="false">
      <c r="A1274" s="711"/>
      <c r="B1274" s="712"/>
      <c r="C1274" s="712"/>
      <c r="D1274" s="712"/>
      <c r="E1274" s="727"/>
      <c r="F1274" s="727"/>
      <c r="G1274" s="9" t="n">
        <f aca="false">G1273+E1274-F1274</f>
        <v>15439.58</v>
      </c>
      <c r="H1274" s="52"/>
      <c r="I1274" s="52"/>
      <c r="J1274" s="62"/>
      <c r="K1274" s="52"/>
      <c r="L1274" s="62"/>
      <c r="M1274" s="724" t="n">
        <v>45268</v>
      </c>
      <c r="N1274" s="725" t="s">
        <v>42</v>
      </c>
      <c r="O1274" s="725" t="n">
        <v>1605</v>
      </c>
      <c r="P1274" s="726" t="s">
        <v>186</v>
      </c>
      <c r="Q1274" s="726" t="s">
        <v>65</v>
      </c>
      <c r="R1274" s="294" t="s">
        <v>1720</v>
      </c>
      <c r="S1274" s="294" t="s">
        <v>1720</v>
      </c>
      <c r="T1274" s="295"/>
      <c r="U1274" s="52"/>
    </row>
    <row r="1275" customFormat="false" ht="15" hidden="false" customHeight="false" outlineLevel="0" collapsed="false">
      <c r="A1275" s="711"/>
      <c r="B1275" s="712"/>
      <c r="C1275" s="712"/>
      <c r="D1275" s="712"/>
      <c r="E1275" s="728"/>
      <c r="F1275" s="728"/>
      <c r="G1275" s="9" t="n">
        <f aca="false">G1274+E1275-F1275</f>
        <v>15439.58</v>
      </c>
      <c r="H1275" s="52"/>
      <c r="I1275" s="52"/>
      <c r="J1275" s="62"/>
      <c r="K1275" s="52"/>
      <c r="L1275" s="62"/>
      <c r="M1275" s="621" t="n">
        <v>45271</v>
      </c>
      <c r="N1275" s="622" t="s">
        <v>81</v>
      </c>
      <c r="O1275" s="622" t="n">
        <v>1595</v>
      </c>
      <c r="P1275" s="623" t="s">
        <v>535</v>
      </c>
      <c r="Q1275" s="623" t="s">
        <v>65</v>
      </c>
      <c r="R1275" s="294" t="s">
        <v>1721</v>
      </c>
      <c r="S1275" s="294" t="s">
        <v>1721</v>
      </c>
      <c r="T1275" s="135"/>
      <c r="U1275" s="52"/>
    </row>
    <row r="1276" customFormat="false" ht="15" hidden="false" customHeight="false" outlineLevel="0" collapsed="false">
      <c r="A1276" s="429"/>
      <c r="B1276" s="430"/>
      <c r="C1276" s="430"/>
      <c r="D1276" s="430"/>
      <c r="E1276" s="537"/>
      <c r="F1276" s="551"/>
      <c r="G1276" s="9" t="n">
        <f aca="false">G1275+E1276-F1276</f>
        <v>15439.58</v>
      </c>
      <c r="H1276" s="52"/>
      <c r="I1276" s="52"/>
      <c r="J1276" s="62"/>
      <c r="K1276" s="52"/>
      <c r="L1276" s="62"/>
      <c r="M1276" s="621" t="n">
        <v>45271</v>
      </c>
      <c r="N1276" s="622" t="s">
        <v>81</v>
      </c>
      <c r="O1276" s="622" t="n">
        <v>1598</v>
      </c>
      <c r="P1276" s="623" t="s">
        <v>1722</v>
      </c>
      <c r="Q1276" s="623" t="s">
        <v>65</v>
      </c>
      <c r="R1276" s="294" t="s">
        <v>1723</v>
      </c>
      <c r="S1276" s="294" t="s">
        <v>1723</v>
      </c>
      <c r="T1276" s="295"/>
      <c r="U1276" s="52"/>
    </row>
    <row r="1277" customFormat="false" ht="15" hidden="false" customHeight="false" outlineLevel="0" collapsed="false">
      <c r="A1277" s="429"/>
      <c r="B1277" s="552"/>
      <c r="C1277" s="430"/>
      <c r="D1277" s="430"/>
      <c r="E1277" s="551"/>
      <c r="F1277" s="551"/>
      <c r="G1277" s="9" t="n">
        <f aca="false">G1276+E1277-F1277</f>
        <v>15439.58</v>
      </c>
      <c r="H1277" s="52"/>
      <c r="I1277" s="52"/>
      <c r="J1277" s="62"/>
      <c r="K1277" s="52"/>
      <c r="L1277" s="62"/>
      <c r="M1277" s="621" t="n">
        <v>45271</v>
      </c>
      <c r="N1277" s="622" t="s">
        <v>51</v>
      </c>
      <c r="O1277" s="622" t="n">
        <v>0</v>
      </c>
      <c r="P1277" s="623" t="s">
        <v>65</v>
      </c>
      <c r="Q1277" s="623" t="s">
        <v>316</v>
      </c>
      <c r="R1277" s="294" t="s">
        <v>1723</v>
      </c>
      <c r="S1277" s="294" t="s">
        <v>1724</v>
      </c>
      <c r="T1277" s="295"/>
      <c r="U1277" s="52"/>
    </row>
    <row r="1278" customFormat="false" ht="15" hidden="false" customHeight="false" outlineLevel="0" collapsed="false">
      <c r="A1278" s="429"/>
      <c r="B1278" s="552"/>
      <c r="C1278" s="430"/>
      <c r="D1278" s="430"/>
      <c r="E1278" s="537"/>
      <c r="F1278" s="551"/>
      <c r="G1278" s="9" t="n">
        <f aca="false">G1277+E1278-F1278</f>
        <v>15439.58</v>
      </c>
      <c r="H1278" s="52"/>
      <c r="I1278" s="52"/>
      <c r="J1278" s="62"/>
      <c r="K1278" s="52"/>
      <c r="L1278" s="62"/>
      <c r="M1278" s="621" t="n">
        <v>45271</v>
      </c>
      <c r="N1278" s="622" t="s">
        <v>42</v>
      </c>
      <c r="O1278" s="622" t="n">
        <v>1607</v>
      </c>
      <c r="P1278" s="623" t="s">
        <v>179</v>
      </c>
      <c r="Q1278" s="623" t="s">
        <v>65</v>
      </c>
      <c r="R1278" s="294" t="s">
        <v>1725</v>
      </c>
      <c r="S1278" s="294" t="s">
        <v>1726</v>
      </c>
      <c r="T1278" s="295"/>
      <c r="U1278" s="52"/>
    </row>
    <row r="1279" customFormat="false" ht="15" hidden="false" customHeight="false" outlineLevel="0" collapsed="false">
      <c r="A1279" s="617"/>
      <c r="B1279" s="626"/>
      <c r="C1279" s="618"/>
      <c r="D1279" s="618"/>
      <c r="E1279" s="624"/>
      <c r="F1279" s="624"/>
      <c r="G1279" s="9" t="n">
        <f aca="false">G1278+E1279-F1279</f>
        <v>15439.58</v>
      </c>
      <c r="H1279" s="52"/>
      <c r="I1279" s="52"/>
      <c r="J1279" s="62"/>
      <c r="K1279" s="52"/>
      <c r="L1279" s="62"/>
      <c r="M1279" s="621" t="n">
        <v>45271</v>
      </c>
      <c r="N1279" s="622" t="s">
        <v>42</v>
      </c>
      <c r="O1279" s="622" t="n">
        <v>1606</v>
      </c>
      <c r="P1279" s="623" t="s">
        <v>214</v>
      </c>
      <c r="Q1279" s="623" t="s">
        <v>65</v>
      </c>
      <c r="R1279" s="294" t="s">
        <v>1727</v>
      </c>
      <c r="S1279" s="294" t="s">
        <v>1728</v>
      </c>
      <c r="T1279" s="295"/>
      <c r="U1279" s="52"/>
    </row>
    <row r="1280" customFormat="false" ht="15" hidden="false" customHeight="false" outlineLevel="0" collapsed="false">
      <c r="A1280" s="617"/>
      <c r="B1280" s="626"/>
      <c r="C1280" s="618"/>
      <c r="D1280" s="618"/>
      <c r="E1280" s="624"/>
      <c r="F1280" s="624"/>
      <c r="G1280" s="9" t="n">
        <f aca="false">G1279+E1280-F1280</f>
        <v>15439.58</v>
      </c>
      <c r="H1280" s="52"/>
      <c r="I1280" s="52"/>
      <c r="J1280" s="52"/>
      <c r="K1280" s="52"/>
      <c r="L1280" s="62"/>
      <c r="M1280" s="621" t="n">
        <v>45271</v>
      </c>
      <c r="N1280" s="622" t="s">
        <v>42</v>
      </c>
      <c r="O1280" s="622" t="n">
        <v>1608</v>
      </c>
      <c r="P1280" s="623" t="s">
        <v>131</v>
      </c>
      <c r="Q1280" s="623" t="s">
        <v>65</v>
      </c>
      <c r="R1280" s="294" t="s">
        <v>1729</v>
      </c>
      <c r="S1280" s="294" t="s">
        <v>1730</v>
      </c>
      <c r="T1280" s="295"/>
      <c r="U1280" s="52"/>
    </row>
    <row r="1281" customFormat="false" ht="15" hidden="false" customHeight="false" outlineLevel="0" collapsed="false">
      <c r="A1281" s="617"/>
      <c r="B1281" s="618"/>
      <c r="C1281" s="618"/>
      <c r="D1281" s="618"/>
      <c r="E1281" s="624"/>
      <c r="F1281" s="624"/>
      <c r="G1281" s="9" t="n">
        <f aca="false">G1280+E1281-F1281</f>
        <v>15439.58</v>
      </c>
      <c r="H1281" s="52"/>
      <c r="I1281" s="52"/>
      <c r="J1281" s="62"/>
      <c r="K1281" s="52"/>
      <c r="L1281" s="62"/>
      <c r="M1281" s="621" t="n">
        <v>45271</v>
      </c>
      <c r="N1281" s="622" t="s">
        <v>32</v>
      </c>
      <c r="O1281" s="622" t="n">
        <v>226</v>
      </c>
      <c r="P1281" s="623" t="s">
        <v>65</v>
      </c>
      <c r="Q1281" s="623" t="s">
        <v>67</v>
      </c>
      <c r="R1281" s="294" t="s">
        <v>1731</v>
      </c>
      <c r="S1281" s="294" t="s">
        <v>1732</v>
      </c>
      <c r="T1281" s="295"/>
      <c r="U1281" s="52"/>
    </row>
    <row r="1282" customFormat="false" ht="15" hidden="false" customHeight="false" outlineLevel="0" collapsed="false">
      <c r="A1282" s="617"/>
      <c r="B1282" s="618"/>
      <c r="C1282" s="618"/>
      <c r="D1282" s="618"/>
      <c r="E1282" s="624"/>
      <c r="F1282" s="624"/>
      <c r="G1282" s="9" t="n">
        <f aca="false">G1281+E1282-F1282</f>
        <v>15439.58</v>
      </c>
      <c r="H1282" s="52"/>
      <c r="I1282" s="52"/>
      <c r="J1282" s="62"/>
      <c r="K1282" s="52"/>
      <c r="L1282" s="52"/>
      <c r="M1282" s="621" t="n">
        <v>45271</v>
      </c>
      <c r="N1282" s="622" t="s">
        <v>32</v>
      </c>
      <c r="O1282" s="622" t="n">
        <v>226</v>
      </c>
      <c r="P1282" s="623" t="s">
        <v>65</v>
      </c>
      <c r="Q1282" s="623" t="s">
        <v>1733</v>
      </c>
      <c r="R1282" s="294" t="s">
        <v>1734</v>
      </c>
      <c r="S1282" s="294" t="s">
        <v>1735</v>
      </c>
      <c r="T1282" s="295"/>
      <c r="U1282" s="52"/>
    </row>
    <row r="1283" customFormat="false" ht="15" hidden="false" customHeight="false" outlineLevel="0" collapsed="false">
      <c r="A1283" s="617"/>
      <c r="B1283" s="618"/>
      <c r="C1283" s="618"/>
      <c r="D1283" s="618"/>
      <c r="E1283" s="624"/>
      <c r="F1283" s="624"/>
      <c r="G1283" s="9" t="n">
        <f aca="false">G1282+E1283-F1283</f>
        <v>15439.58</v>
      </c>
      <c r="H1283" s="52"/>
      <c r="I1283" s="52"/>
      <c r="J1283" s="62"/>
      <c r="K1283" s="52"/>
      <c r="L1283" s="62"/>
      <c r="M1283" s="729" t="n">
        <v>45271</v>
      </c>
      <c r="N1283" s="730" t="s">
        <v>42</v>
      </c>
      <c r="O1283" s="730" t="n">
        <v>1597</v>
      </c>
      <c r="P1283" s="731" t="s">
        <v>75</v>
      </c>
      <c r="Q1283" s="731" t="s">
        <v>65</v>
      </c>
      <c r="R1283" s="258" t="s">
        <v>1736</v>
      </c>
      <c r="S1283" s="258" t="s">
        <v>1737</v>
      </c>
      <c r="T1283" s="413"/>
      <c r="U1283" s="52"/>
    </row>
    <row r="1284" customFormat="false" ht="15" hidden="false" customHeight="false" outlineLevel="0" collapsed="false">
      <c r="A1284" s="617"/>
      <c r="B1284" s="618"/>
      <c r="C1284" s="618"/>
      <c r="D1284" s="618"/>
      <c r="E1284" s="624"/>
      <c r="F1284" s="624"/>
      <c r="G1284" s="9" t="n">
        <f aca="false">G1283+E1284-F1284</f>
        <v>15439.58</v>
      </c>
      <c r="H1284" s="52"/>
      <c r="I1284" s="52"/>
      <c r="J1284" s="62"/>
      <c r="K1284" s="52"/>
      <c r="L1284" s="62"/>
      <c r="M1284" s="729" t="n">
        <v>45272</v>
      </c>
      <c r="N1284" s="730" t="s">
        <v>81</v>
      </c>
      <c r="O1284" s="730" t="n">
        <v>1594</v>
      </c>
      <c r="P1284" s="731" t="s">
        <v>1738</v>
      </c>
      <c r="Q1284" s="731" t="s">
        <v>65</v>
      </c>
      <c r="R1284" s="258" t="s">
        <v>1739</v>
      </c>
      <c r="S1284" s="258" t="s">
        <v>1740</v>
      </c>
      <c r="T1284" s="413"/>
      <c r="U1284" s="52"/>
    </row>
    <row r="1285" customFormat="false" ht="15" hidden="false" customHeight="false" outlineLevel="0" collapsed="false">
      <c r="A1285" s="732"/>
      <c r="B1285" s="733"/>
      <c r="C1285" s="733"/>
      <c r="D1285" s="733"/>
      <c r="E1285" s="734"/>
      <c r="F1285" s="734"/>
      <c r="G1285" s="9" t="n">
        <f aca="false">G1284+E1285-F1285</f>
        <v>15439.58</v>
      </c>
      <c r="H1285" s="52"/>
      <c r="I1285" s="52"/>
      <c r="J1285" s="62"/>
      <c r="K1285" s="52"/>
      <c r="L1285" s="62"/>
      <c r="M1285" s="729" t="n">
        <v>45272</v>
      </c>
      <c r="N1285" s="730" t="s">
        <v>32</v>
      </c>
      <c r="O1285" s="730" t="n">
        <v>903</v>
      </c>
      <c r="P1285" s="731" t="s">
        <v>65</v>
      </c>
      <c r="Q1285" s="731" t="s">
        <v>263</v>
      </c>
      <c r="R1285" s="258" t="s">
        <v>1741</v>
      </c>
      <c r="S1285" s="258" t="s">
        <v>1742</v>
      </c>
      <c r="T1285" s="413"/>
      <c r="U1285" s="52"/>
    </row>
    <row r="1286" customFormat="false" ht="15" hidden="false" customHeight="false" outlineLevel="0" collapsed="false">
      <c r="A1286" s="732"/>
      <c r="B1286" s="733"/>
      <c r="C1286" s="733"/>
      <c r="D1286" s="733"/>
      <c r="E1286" s="734"/>
      <c r="F1286" s="734"/>
      <c r="G1286" s="9" t="n">
        <f aca="false">G1285+E1286-F1286</f>
        <v>15439.58</v>
      </c>
      <c r="H1286" s="52"/>
      <c r="I1286" s="52"/>
      <c r="J1286" s="62"/>
      <c r="K1286" s="52"/>
      <c r="L1286" s="62"/>
      <c r="M1286" s="729" t="n">
        <v>45272</v>
      </c>
      <c r="N1286" s="730" t="s">
        <v>32</v>
      </c>
      <c r="O1286" s="730" t="n">
        <v>226</v>
      </c>
      <c r="P1286" s="731" t="s">
        <v>65</v>
      </c>
      <c r="Q1286" s="731" t="s">
        <v>1743</v>
      </c>
      <c r="R1286" s="258" t="s">
        <v>1744</v>
      </c>
      <c r="S1286" s="258" t="s">
        <v>1745</v>
      </c>
      <c r="T1286" s="413"/>
      <c r="U1286" s="52"/>
    </row>
    <row r="1287" customFormat="false" ht="15" hidden="false" customHeight="false" outlineLevel="0" collapsed="false">
      <c r="A1287" s="714"/>
      <c r="B1287" s="715"/>
      <c r="C1287" s="715"/>
      <c r="D1287" s="735"/>
      <c r="E1287" s="735"/>
      <c r="F1287" s="735"/>
      <c r="G1287" s="9" t="n">
        <f aca="false">G1286+E1287-F1287</f>
        <v>15439.58</v>
      </c>
      <c r="H1287" s="52"/>
      <c r="I1287" s="52"/>
      <c r="J1287" s="62"/>
      <c r="K1287" s="52"/>
      <c r="L1287" s="62"/>
      <c r="M1287" s="729" t="n">
        <v>45272</v>
      </c>
      <c r="N1287" s="730" t="s">
        <v>32</v>
      </c>
      <c r="O1287" s="730" t="n">
        <v>226</v>
      </c>
      <c r="P1287" s="731" t="s">
        <v>65</v>
      </c>
      <c r="Q1287" s="731" t="s">
        <v>1746</v>
      </c>
      <c r="R1287" s="258" t="s">
        <v>1747</v>
      </c>
      <c r="S1287" s="258" t="s">
        <v>1748</v>
      </c>
      <c r="T1287" s="413"/>
      <c r="U1287" s="52"/>
    </row>
    <row r="1288" customFormat="false" ht="15" hidden="false" customHeight="false" outlineLevel="0" collapsed="false">
      <c r="A1288" s="736"/>
      <c r="B1288" s="715"/>
      <c r="C1288" s="715"/>
      <c r="D1288" s="735"/>
      <c r="E1288" s="735"/>
      <c r="F1288" s="584"/>
      <c r="G1288" s="9" t="n">
        <f aca="false">G1287+E1288-F1288</f>
        <v>15439.58</v>
      </c>
      <c r="H1288" s="52"/>
      <c r="I1288" s="52"/>
      <c r="J1288" s="62"/>
      <c r="K1288" s="52"/>
      <c r="L1288" s="62"/>
      <c r="M1288" s="729" t="n">
        <v>45272</v>
      </c>
      <c r="N1288" s="730" t="s">
        <v>32</v>
      </c>
      <c r="O1288" s="730" t="n">
        <v>226</v>
      </c>
      <c r="P1288" s="731" t="s">
        <v>65</v>
      </c>
      <c r="Q1288" s="731" t="s">
        <v>1749</v>
      </c>
      <c r="R1288" s="258" t="s">
        <v>1750</v>
      </c>
      <c r="S1288" s="258" t="s">
        <v>1751</v>
      </c>
      <c r="T1288" s="413"/>
      <c r="U1288" s="52"/>
    </row>
    <row r="1289" customFormat="false" ht="15" hidden="false" customHeight="false" outlineLevel="0" collapsed="false">
      <c r="A1289" s="736"/>
      <c r="B1289" s="715"/>
      <c r="C1289" s="715"/>
      <c r="D1289" s="735"/>
      <c r="E1289" s="735"/>
      <c r="F1289" s="584"/>
      <c r="G1289" s="9" t="n">
        <f aca="false">G1288+E1289-F1289</f>
        <v>15439.58</v>
      </c>
      <c r="H1289" s="52"/>
      <c r="I1289" s="52"/>
      <c r="J1289" s="62"/>
      <c r="K1289" s="52"/>
      <c r="L1289" s="62"/>
      <c r="M1289" s="729" t="n">
        <v>45272</v>
      </c>
      <c r="N1289" s="730" t="s">
        <v>42</v>
      </c>
      <c r="O1289" s="730" t="n">
        <v>1611</v>
      </c>
      <c r="P1289" s="731" t="s">
        <v>1752</v>
      </c>
      <c r="Q1289" s="731" t="s">
        <v>65</v>
      </c>
      <c r="R1289" s="258" t="s">
        <v>1753</v>
      </c>
      <c r="S1289" s="258" t="s">
        <v>1754</v>
      </c>
      <c r="T1289" s="413"/>
      <c r="U1289" s="52"/>
    </row>
    <row r="1290" customFormat="false" ht="15" hidden="false" customHeight="false" outlineLevel="0" collapsed="false">
      <c r="A1290" s="736"/>
      <c r="B1290" s="715"/>
      <c r="C1290" s="715"/>
      <c r="D1290" s="735"/>
      <c r="E1290" s="735"/>
      <c r="F1290" s="584"/>
      <c r="G1290" s="9" t="n">
        <f aca="false">G1289+E1290-F1290</f>
        <v>15439.58</v>
      </c>
      <c r="H1290" s="52"/>
      <c r="I1290" s="52"/>
      <c r="J1290" s="62"/>
      <c r="K1290" s="52"/>
      <c r="L1290" s="62"/>
      <c r="M1290" s="729" t="n">
        <v>45272</v>
      </c>
      <c r="N1290" s="730" t="s">
        <v>42</v>
      </c>
      <c r="O1290" s="730" t="n">
        <v>1609</v>
      </c>
      <c r="P1290" s="731" t="s">
        <v>464</v>
      </c>
      <c r="Q1290" s="731" t="s">
        <v>65</v>
      </c>
      <c r="R1290" s="258" t="s">
        <v>1755</v>
      </c>
      <c r="S1290" s="258" t="s">
        <v>1756</v>
      </c>
      <c r="T1290" s="413"/>
      <c r="U1290" s="52"/>
    </row>
    <row r="1291" customFormat="false" ht="15" hidden="false" customHeight="false" outlineLevel="0" collapsed="false">
      <c r="A1291" s="736"/>
      <c r="B1291" s="715"/>
      <c r="C1291" s="715"/>
      <c r="D1291" s="735"/>
      <c r="E1291" s="735"/>
      <c r="F1291" s="584"/>
      <c r="G1291" s="9" t="n">
        <f aca="false">G1290+E1291-F1291</f>
        <v>15439.58</v>
      </c>
      <c r="H1291" s="52"/>
      <c r="I1291" s="52"/>
      <c r="J1291" s="62"/>
      <c r="K1291" s="52"/>
      <c r="L1291" s="62"/>
      <c r="M1291" s="729" t="n">
        <v>45272</v>
      </c>
      <c r="N1291" s="730" t="s">
        <v>32</v>
      </c>
      <c r="O1291" s="730" t="n">
        <v>226</v>
      </c>
      <c r="P1291" s="731" t="s">
        <v>65</v>
      </c>
      <c r="Q1291" s="731" t="s">
        <v>1757</v>
      </c>
      <c r="R1291" s="258" t="s">
        <v>1758</v>
      </c>
      <c r="S1291" s="258" t="s">
        <v>1759</v>
      </c>
      <c r="T1291" s="413"/>
      <c r="U1291" s="52"/>
    </row>
    <row r="1292" customFormat="false" ht="15" hidden="false" customHeight="false" outlineLevel="0" collapsed="false">
      <c r="A1292" s="736"/>
      <c r="B1292" s="715"/>
      <c r="C1292" s="715"/>
      <c r="D1292" s="735"/>
      <c r="E1292" s="735"/>
      <c r="F1292" s="584"/>
      <c r="G1292" s="9" t="n">
        <f aca="false">G1291+E1292-F1292</f>
        <v>15439.58</v>
      </c>
      <c r="H1292" s="52"/>
      <c r="I1292" s="52"/>
      <c r="J1292" s="52"/>
      <c r="K1292" s="52"/>
      <c r="L1292" s="62"/>
      <c r="M1292" s="729" t="n">
        <v>45272</v>
      </c>
      <c r="N1292" s="730" t="s">
        <v>25</v>
      </c>
      <c r="O1292" s="730" t="n">
        <v>18</v>
      </c>
      <c r="P1292" s="731" t="s">
        <v>1760</v>
      </c>
      <c r="Q1292" s="731" t="s">
        <v>65</v>
      </c>
      <c r="R1292" s="258" t="s">
        <v>1761</v>
      </c>
      <c r="S1292" s="258" t="s">
        <v>1762</v>
      </c>
      <c r="T1292" s="413"/>
      <c r="U1292" s="52"/>
    </row>
    <row r="1293" customFormat="false" ht="15" hidden="false" customHeight="false" outlineLevel="0" collapsed="false">
      <c r="A1293" s="736"/>
      <c r="B1293" s="715"/>
      <c r="C1293" s="715"/>
      <c r="D1293" s="735"/>
      <c r="E1293" s="735"/>
      <c r="F1293" s="735"/>
      <c r="G1293" s="9" t="n">
        <f aca="false">G1292+E1293-F1293</f>
        <v>15439.58</v>
      </c>
      <c r="H1293" s="52"/>
      <c r="I1293" s="52"/>
      <c r="J1293" s="62"/>
      <c r="K1293" s="52"/>
      <c r="L1293" s="62"/>
      <c r="M1293" s="729" t="n">
        <v>45272</v>
      </c>
      <c r="N1293" s="730" t="s">
        <v>1763</v>
      </c>
      <c r="O1293" s="730" t="n">
        <v>70</v>
      </c>
      <c r="P1293" s="731" t="s">
        <v>316</v>
      </c>
      <c r="Q1293" s="731" t="s">
        <v>65</v>
      </c>
      <c r="R1293" s="258" t="s">
        <v>1761</v>
      </c>
      <c r="S1293" s="258" t="s">
        <v>1761</v>
      </c>
      <c r="T1293" s="413"/>
      <c r="U1293" s="52"/>
    </row>
    <row r="1294" customFormat="false" ht="15" hidden="false" customHeight="false" outlineLevel="0" collapsed="false">
      <c r="A1294" s="736"/>
      <c r="B1294" s="715"/>
      <c r="C1294" s="715"/>
      <c r="D1294" s="735"/>
      <c r="E1294" s="735"/>
      <c r="F1294" s="735"/>
      <c r="G1294" s="9" t="n">
        <f aca="false">G1293+E1294-F1294</f>
        <v>15439.58</v>
      </c>
      <c r="H1294" s="52"/>
      <c r="I1294" s="52"/>
      <c r="J1294" s="62"/>
      <c r="K1294" s="52"/>
      <c r="L1294" s="52"/>
      <c r="M1294" s="729" t="n">
        <v>45272</v>
      </c>
      <c r="N1294" s="730" t="s">
        <v>32</v>
      </c>
      <c r="O1294" s="730" t="n">
        <v>230</v>
      </c>
      <c r="P1294" s="731" t="s">
        <v>65</v>
      </c>
      <c r="Q1294" s="731" t="s">
        <v>1559</v>
      </c>
      <c r="R1294" s="258" t="s">
        <v>1764</v>
      </c>
      <c r="S1294" s="258" t="s">
        <v>1764</v>
      </c>
      <c r="T1294" s="413"/>
      <c r="U1294" s="52"/>
    </row>
    <row r="1295" customFormat="false" ht="15" hidden="false" customHeight="false" outlineLevel="0" collapsed="false">
      <c r="A1295" s="736"/>
      <c r="B1295" s="715"/>
      <c r="C1295" s="737"/>
      <c r="D1295" s="735"/>
      <c r="E1295" s="735"/>
      <c r="F1295" s="584"/>
      <c r="G1295" s="9" t="n">
        <f aca="false">G1294+E1295-F1295</f>
        <v>15439.58</v>
      </c>
      <c r="H1295" s="52"/>
      <c r="I1295" s="52"/>
      <c r="J1295" s="62"/>
      <c r="K1295" s="52"/>
      <c r="L1295" s="62"/>
      <c r="M1295" s="738" t="n">
        <v>45273</v>
      </c>
      <c r="N1295" s="739" t="s">
        <v>81</v>
      </c>
      <c r="O1295" s="739" t="n">
        <v>1612</v>
      </c>
      <c r="P1295" s="740" t="s">
        <v>1765</v>
      </c>
      <c r="Q1295" s="740" t="s">
        <v>65</v>
      </c>
      <c r="R1295" s="51" t="s">
        <v>1766</v>
      </c>
      <c r="S1295" s="51" t="s">
        <v>1766</v>
      </c>
      <c r="T1295" s="50"/>
      <c r="U1295" s="52"/>
    </row>
    <row r="1296" customFormat="false" ht="15" hidden="false" customHeight="false" outlineLevel="0" collapsed="false">
      <c r="A1296" s="736"/>
      <c r="B1296" s="715"/>
      <c r="C1296" s="715"/>
      <c r="D1296" s="735"/>
      <c r="E1296" s="735"/>
      <c r="F1296" s="735"/>
      <c r="G1296" s="9" t="n">
        <f aca="false">G1295+E1296-F1296</f>
        <v>15439.58</v>
      </c>
      <c r="H1296" s="52"/>
      <c r="I1296" s="52"/>
      <c r="J1296" s="62"/>
      <c r="K1296" s="52"/>
      <c r="L1296" s="62"/>
      <c r="M1296" s="738" t="n">
        <v>45273</v>
      </c>
      <c r="N1296" s="739" t="s">
        <v>42</v>
      </c>
      <c r="O1296" s="739" t="n">
        <v>1615</v>
      </c>
      <c r="P1296" s="740" t="s">
        <v>214</v>
      </c>
      <c r="Q1296" s="740" t="s">
        <v>65</v>
      </c>
      <c r="R1296" s="51" t="s">
        <v>1767</v>
      </c>
      <c r="S1296" s="51" t="s">
        <v>1767</v>
      </c>
      <c r="T1296" s="50"/>
      <c r="U1296" s="52"/>
    </row>
    <row r="1297" customFormat="false" ht="15" hidden="false" customHeight="false" outlineLevel="0" collapsed="false">
      <c r="A1297" s="736"/>
      <c r="B1297" s="715"/>
      <c r="C1297" s="715"/>
      <c r="D1297" s="735"/>
      <c r="E1297" s="735"/>
      <c r="F1297" s="735"/>
      <c r="G1297" s="9" t="n">
        <f aca="false">G1296+E1297-F1297</f>
        <v>15439.58</v>
      </c>
      <c r="H1297" s="52"/>
      <c r="I1297" s="52"/>
      <c r="J1297" s="62"/>
      <c r="K1297" s="52"/>
      <c r="L1297" s="62"/>
      <c r="M1297" s="738" t="n">
        <v>45273</v>
      </c>
      <c r="N1297" s="739" t="s">
        <v>42</v>
      </c>
      <c r="O1297" s="739" t="n">
        <v>1614</v>
      </c>
      <c r="P1297" s="740" t="s">
        <v>349</v>
      </c>
      <c r="Q1297" s="740" t="s">
        <v>65</v>
      </c>
      <c r="R1297" s="51" t="s">
        <v>1768</v>
      </c>
      <c r="S1297" s="51" t="s">
        <v>1768</v>
      </c>
      <c r="T1297" s="50"/>
      <c r="U1297" s="52"/>
    </row>
    <row r="1298" customFormat="false" ht="15" hidden="false" customHeight="false" outlineLevel="0" collapsed="false">
      <c r="A1298" s="736"/>
      <c r="B1298" s="715"/>
      <c r="C1298" s="715"/>
      <c r="D1298" s="735"/>
      <c r="E1298" s="735"/>
      <c r="F1298" s="735"/>
      <c r="G1298" s="9" t="n">
        <f aca="false">G1297+E1298-F1298</f>
        <v>15439.58</v>
      </c>
      <c r="H1298" s="52"/>
      <c r="I1298" s="52"/>
      <c r="J1298" s="62"/>
      <c r="K1298" s="52"/>
      <c r="L1298" s="62"/>
      <c r="M1298" s="738" t="n">
        <v>45273</v>
      </c>
      <c r="N1298" s="739" t="s">
        <v>42</v>
      </c>
      <c r="O1298" s="739" t="n">
        <v>1616</v>
      </c>
      <c r="P1298" s="740" t="s">
        <v>1769</v>
      </c>
      <c r="Q1298" s="740" t="s">
        <v>65</v>
      </c>
      <c r="R1298" s="51" t="s">
        <v>1770</v>
      </c>
      <c r="S1298" s="51" t="s">
        <v>1770</v>
      </c>
      <c r="T1298" s="50"/>
      <c r="U1298" s="52"/>
    </row>
    <row r="1299" customFormat="false" ht="15" hidden="false" customHeight="false" outlineLevel="0" collapsed="false">
      <c r="A1299" s="736"/>
      <c r="B1299" s="715"/>
      <c r="C1299" s="715"/>
      <c r="D1299" s="735"/>
      <c r="E1299" s="735"/>
      <c r="F1299" s="735"/>
      <c r="G1299" s="9" t="n">
        <f aca="false">G1298+E1299-F1299</f>
        <v>15439.58</v>
      </c>
      <c r="H1299" s="52"/>
      <c r="I1299" s="52"/>
      <c r="J1299" s="62"/>
      <c r="K1299" s="52"/>
      <c r="L1299" s="62"/>
      <c r="M1299" s="738" t="n">
        <v>45273</v>
      </c>
      <c r="N1299" s="739" t="s">
        <v>42</v>
      </c>
      <c r="O1299" s="739" t="n">
        <v>1617</v>
      </c>
      <c r="P1299" s="740" t="s">
        <v>64</v>
      </c>
      <c r="Q1299" s="740" t="s">
        <v>65</v>
      </c>
      <c r="R1299" s="51" t="s">
        <v>1771</v>
      </c>
      <c r="S1299" s="51" t="s">
        <v>1771</v>
      </c>
      <c r="T1299" s="50"/>
      <c r="U1299" s="52"/>
    </row>
    <row r="1300" customFormat="false" ht="15" hidden="false" customHeight="false" outlineLevel="0" collapsed="false">
      <c r="A1300" s="736"/>
      <c r="B1300" s="715"/>
      <c r="C1300" s="715"/>
      <c r="D1300" s="735"/>
      <c r="E1300" s="735"/>
      <c r="F1300" s="735"/>
      <c r="G1300" s="9" t="n">
        <f aca="false">G1299+E1300-F1300</f>
        <v>15439.58</v>
      </c>
      <c r="H1300" s="52"/>
      <c r="I1300" s="52"/>
      <c r="J1300" s="62"/>
      <c r="K1300" s="52"/>
      <c r="L1300" s="62"/>
      <c r="M1300" s="738" t="n">
        <v>45273</v>
      </c>
      <c r="N1300" s="739" t="s">
        <v>42</v>
      </c>
      <c r="O1300" s="739" t="n">
        <v>1620</v>
      </c>
      <c r="P1300" s="740" t="s">
        <v>67</v>
      </c>
      <c r="Q1300" s="740" t="s">
        <v>65</v>
      </c>
      <c r="R1300" s="51" t="s">
        <v>1772</v>
      </c>
      <c r="S1300" s="51" t="s">
        <v>1772</v>
      </c>
      <c r="T1300" s="50"/>
      <c r="U1300" s="52"/>
    </row>
    <row r="1301" customFormat="false" ht="15" hidden="false" customHeight="false" outlineLevel="0" collapsed="false">
      <c r="A1301" s="736"/>
      <c r="B1301" s="715"/>
      <c r="C1301" s="715"/>
      <c r="D1301" s="735"/>
      <c r="E1301" s="735"/>
      <c r="F1301" s="735"/>
      <c r="G1301" s="9" t="n">
        <f aca="false">G1300+E1301-F1301</f>
        <v>15439.58</v>
      </c>
      <c r="H1301" s="52"/>
      <c r="I1301" s="52"/>
      <c r="J1301" s="62"/>
      <c r="K1301" s="52"/>
      <c r="L1301" s="62"/>
      <c r="M1301" s="738" t="n">
        <v>45274</v>
      </c>
      <c r="N1301" s="739" t="s">
        <v>32</v>
      </c>
      <c r="O1301" s="739" t="n">
        <v>230</v>
      </c>
      <c r="P1301" s="740" t="s">
        <v>65</v>
      </c>
      <c r="Q1301" s="740" t="s">
        <v>1773</v>
      </c>
      <c r="R1301" s="51" t="s">
        <v>1774</v>
      </c>
      <c r="S1301" s="51" t="s">
        <v>1774</v>
      </c>
      <c r="T1301" s="50"/>
      <c r="U1301" s="52"/>
    </row>
    <row r="1302" customFormat="false" ht="15" hidden="false" customHeight="false" outlineLevel="0" collapsed="false">
      <c r="A1302" s="736"/>
      <c r="B1302" s="715"/>
      <c r="C1302" s="737"/>
      <c r="D1302" s="735"/>
      <c r="E1302" s="735"/>
      <c r="F1302" s="584"/>
      <c r="G1302" s="9" t="n">
        <f aca="false">G1301+E1302-F1302</f>
        <v>15439.58</v>
      </c>
      <c r="H1302" s="52"/>
      <c r="I1302" s="52"/>
      <c r="J1302" s="62"/>
      <c r="K1302" s="52"/>
      <c r="L1302" s="62"/>
      <c r="M1302" s="738" t="n">
        <v>45274</v>
      </c>
      <c r="N1302" s="739" t="s">
        <v>32</v>
      </c>
      <c r="O1302" s="739" t="n">
        <v>230</v>
      </c>
      <c r="P1302" s="740" t="s">
        <v>65</v>
      </c>
      <c r="Q1302" s="740" t="s">
        <v>1775</v>
      </c>
      <c r="R1302" s="51" t="s">
        <v>1776</v>
      </c>
      <c r="S1302" s="51" t="s">
        <v>1776</v>
      </c>
      <c r="T1302" s="50"/>
      <c r="U1302" s="52"/>
    </row>
    <row r="1303" customFormat="false" ht="15" hidden="false" customHeight="false" outlineLevel="0" collapsed="false">
      <c r="A1303" s="736"/>
      <c r="B1303" s="741"/>
      <c r="C1303" s="715"/>
      <c r="D1303" s="715"/>
      <c r="E1303" s="735"/>
      <c r="F1303" s="735"/>
      <c r="G1303" s="9" t="n">
        <f aca="false">G1302+E1303-F1303</f>
        <v>15439.58</v>
      </c>
      <c r="H1303" s="52"/>
      <c r="I1303" s="52"/>
      <c r="J1303" s="62"/>
      <c r="K1303" s="52"/>
      <c r="L1303" s="62"/>
      <c r="M1303" s="738" t="n">
        <v>45275</v>
      </c>
      <c r="N1303" s="739" t="s">
        <v>42</v>
      </c>
      <c r="O1303" s="739" t="n">
        <v>1622</v>
      </c>
      <c r="P1303" s="740" t="s">
        <v>64</v>
      </c>
      <c r="Q1303" s="740" t="s">
        <v>65</v>
      </c>
      <c r="R1303" s="51" t="s">
        <v>1777</v>
      </c>
      <c r="S1303" s="51" t="s">
        <v>1777</v>
      </c>
      <c r="T1303" s="50"/>
      <c r="U1303" s="52"/>
    </row>
    <row r="1304" customFormat="false" ht="15" hidden="false" customHeight="false" outlineLevel="0" collapsed="false">
      <c r="A1304" s="736"/>
      <c r="B1304" s="715"/>
      <c r="C1304" s="737"/>
      <c r="D1304" s="715"/>
      <c r="E1304" s="735"/>
      <c r="F1304" s="735"/>
      <c r="G1304" s="9" t="n">
        <f aca="false">G1303+E1304-F1304</f>
        <v>15439.58</v>
      </c>
      <c r="H1304" s="52"/>
      <c r="I1304" s="52"/>
      <c r="J1304" s="52"/>
      <c r="K1304" s="52"/>
      <c r="L1304" s="62"/>
      <c r="M1304" s="738" t="n">
        <v>45275</v>
      </c>
      <c r="N1304" s="739" t="s">
        <v>42</v>
      </c>
      <c r="O1304" s="739" t="n">
        <v>1621</v>
      </c>
      <c r="P1304" s="740" t="s">
        <v>1778</v>
      </c>
      <c r="Q1304" s="740" t="s">
        <v>65</v>
      </c>
      <c r="R1304" s="51" t="s">
        <v>1779</v>
      </c>
      <c r="S1304" s="51" t="s">
        <v>1779</v>
      </c>
      <c r="T1304" s="50"/>
      <c r="U1304" s="52"/>
    </row>
    <row r="1305" customFormat="false" ht="15" hidden="false" customHeight="false" outlineLevel="0" collapsed="false">
      <c r="A1305" s="736"/>
      <c r="B1305" s="715"/>
      <c r="C1305" s="715"/>
      <c r="D1305" s="715"/>
      <c r="E1305" s="735"/>
      <c r="F1305" s="735"/>
      <c r="G1305" s="9" t="n">
        <f aca="false">G1304+E1305-F1305</f>
        <v>15439.58</v>
      </c>
      <c r="H1305" s="52"/>
      <c r="I1305" s="52"/>
      <c r="J1305" s="52"/>
      <c r="K1305" s="52"/>
      <c r="L1305" s="62"/>
      <c r="M1305" s="738" t="n">
        <v>45275</v>
      </c>
      <c r="N1305" s="739" t="s">
        <v>42</v>
      </c>
      <c r="O1305" s="739" t="n">
        <v>1623</v>
      </c>
      <c r="P1305" s="740" t="s">
        <v>443</v>
      </c>
      <c r="Q1305" s="740" t="s">
        <v>65</v>
      </c>
      <c r="R1305" s="51" t="s">
        <v>1780</v>
      </c>
      <c r="S1305" s="51" t="s">
        <v>1780</v>
      </c>
      <c r="T1305" s="50"/>
      <c r="U1305" s="52"/>
    </row>
    <row r="1306" customFormat="false" ht="15" hidden="false" customHeight="false" outlineLevel="0" collapsed="false">
      <c r="A1306" s="574"/>
      <c r="B1306" s="575"/>
      <c r="C1306" s="575"/>
      <c r="D1306" s="575"/>
      <c r="E1306" s="576"/>
      <c r="F1306" s="576"/>
      <c r="G1306" s="9" t="n">
        <f aca="false">G1305+E1306-F1306</f>
        <v>15439.58</v>
      </c>
      <c r="H1306" s="52"/>
      <c r="I1306" s="52"/>
      <c r="J1306" s="52"/>
      <c r="K1306" s="52"/>
      <c r="L1306" s="52"/>
      <c r="M1306" s="738" t="n">
        <v>45278</v>
      </c>
      <c r="N1306" s="739" t="s">
        <v>32</v>
      </c>
      <c r="O1306" s="739" t="n">
        <v>230</v>
      </c>
      <c r="P1306" s="740" t="s">
        <v>65</v>
      </c>
      <c r="Q1306" s="740" t="s">
        <v>1781</v>
      </c>
      <c r="R1306" s="51" t="s">
        <v>1782</v>
      </c>
      <c r="S1306" s="51" t="s">
        <v>1782</v>
      </c>
      <c r="T1306" s="50"/>
      <c r="U1306" s="52"/>
    </row>
    <row r="1307" customFormat="false" ht="15" hidden="false" customHeight="false" outlineLevel="0" collapsed="false">
      <c r="A1307" s="574"/>
      <c r="B1307" s="575"/>
      <c r="C1307" s="575"/>
      <c r="D1307" s="575"/>
      <c r="E1307" s="576"/>
      <c r="F1307" s="576"/>
      <c r="G1307" s="9" t="n">
        <f aca="false">G1306+E1307-F1307</f>
        <v>15439.58</v>
      </c>
      <c r="H1307" s="52"/>
      <c r="I1307" s="52"/>
      <c r="J1307" s="52"/>
      <c r="K1307" s="52"/>
      <c r="L1307" s="52"/>
      <c r="M1307" s="242" t="n">
        <v>45278</v>
      </c>
      <c r="N1307" s="243" t="s">
        <v>32</v>
      </c>
      <c r="O1307" s="243" t="n">
        <v>226</v>
      </c>
      <c r="P1307" s="244" t="s">
        <v>65</v>
      </c>
      <c r="Q1307" s="244" t="s">
        <v>1783</v>
      </c>
      <c r="R1307" s="51" t="s">
        <v>1784</v>
      </c>
      <c r="S1307" s="51" t="s">
        <v>1784</v>
      </c>
      <c r="T1307" s="50"/>
      <c r="U1307" s="52"/>
    </row>
    <row r="1308" customFormat="false" ht="15" hidden="false" customHeight="false" outlineLevel="0" collapsed="false">
      <c r="A1308" s="574"/>
      <c r="B1308" s="575"/>
      <c r="C1308" s="575"/>
      <c r="D1308" s="575"/>
      <c r="E1308" s="576"/>
      <c r="F1308" s="576"/>
      <c r="G1308" s="9" t="n">
        <f aca="false">G1307+E1308-F1308</f>
        <v>15439.58</v>
      </c>
      <c r="H1308" s="52"/>
      <c r="I1308" s="52"/>
      <c r="J1308" s="52"/>
      <c r="K1308" s="52"/>
      <c r="L1308" s="52"/>
      <c r="M1308" s="242" t="n">
        <v>45278</v>
      </c>
      <c r="N1308" s="243" t="s">
        <v>32</v>
      </c>
      <c r="O1308" s="243" t="n">
        <v>226</v>
      </c>
      <c r="P1308" s="244" t="s">
        <v>65</v>
      </c>
      <c r="Q1308" s="244" t="s">
        <v>344</v>
      </c>
      <c r="R1308" s="51" t="s">
        <v>1785</v>
      </c>
      <c r="S1308" s="51" t="s">
        <v>1785</v>
      </c>
      <c r="T1308" s="50"/>
      <c r="U1308" s="52"/>
    </row>
    <row r="1309" customFormat="false" ht="15" hidden="false" customHeight="false" outlineLevel="0" collapsed="false">
      <c r="A1309" s="574"/>
      <c r="B1309" s="575"/>
      <c r="C1309" s="575"/>
      <c r="D1309" s="575"/>
      <c r="E1309" s="576"/>
      <c r="F1309" s="576"/>
      <c r="G1309" s="9" t="n">
        <f aca="false">G1308+E1309-F1309</f>
        <v>15439.58</v>
      </c>
      <c r="H1309" s="52"/>
      <c r="I1309" s="52"/>
      <c r="J1309" s="52"/>
      <c r="K1309" s="52"/>
      <c r="L1309" s="52"/>
      <c r="M1309" s="242" t="n">
        <v>45278</v>
      </c>
      <c r="N1309" s="243" t="s">
        <v>32</v>
      </c>
      <c r="O1309" s="243" t="n">
        <v>226</v>
      </c>
      <c r="P1309" s="244" t="s">
        <v>65</v>
      </c>
      <c r="Q1309" s="244" t="s">
        <v>1786</v>
      </c>
      <c r="R1309" s="51" t="s">
        <v>1787</v>
      </c>
      <c r="S1309" s="51" t="s">
        <v>1787</v>
      </c>
      <c r="T1309" s="50"/>
      <c r="U1309" s="52"/>
    </row>
    <row r="1310" customFormat="false" ht="15" hidden="false" customHeight="false" outlineLevel="0" collapsed="false">
      <c r="A1310" s="736"/>
      <c r="B1310" s="715"/>
      <c r="C1310" s="715"/>
      <c r="D1310" s="715"/>
      <c r="E1310" s="735"/>
      <c r="F1310" s="735"/>
      <c r="G1310" s="9" t="n">
        <f aca="false">G1309+E1310-F1310</f>
        <v>15439.58</v>
      </c>
      <c r="H1310" s="52"/>
      <c r="I1310" s="52"/>
      <c r="J1310" s="52"/>
      <c r="K1310" s="52"/>
      <c r="L1310" s="52"/>
      <c r="M1310" s="742" t="n">
        <v>45278</v>
      </c>
      <c r="N1310" s="743" t="s">
        <v>42</v>
      </c>
      <c r="O1310" s="743" t="n">
        <v>1625</v>
      </c>
      <c r="P1310" s="744" t="s">
        <v>1788</v>
      </c>
      <c r="Q1310" s="744" t="s">
        <v>65</v>
      </c>
      <c r="R1310" s="88" t="s">
        <v>1789</v>
      </c>
      <c r="S1310" s="88" t="s">
        <v>1789</v>
      </c>
      <c r="T1310" s="370"/>
      <c r="U1310" s="52"/>
    </row>
    <row r="1311" customFormat="false" ht="15" hidden="false" customHeight="false" outlineLevel="0" collapsed="false">
      <c r="A1311" s="533"/>
      <c r="B1311" s="534"/>
      <c r="C1311" s="534"/>
      <c r="D1311" s="534"/>
      <c r="E1311" s="535"/>
      <c r="F1311" s="535"/>
      <c r="G1311" s="9" t="n">
        <f aca="false">G1310+E1311-F1311</f>
        <v>15439.58</v>
      </c>
      <c r="H1311" s="52"/>
      <c r="I1311" s="52"/>
      <c r="J1311" s="52"/>
      <c r="K1311" s="52"/>
      <c r="L1311" s="52"/>
      <c r="M1311" s="742" t="n">
        <v>45278</v>
      </c>
      <c r="N1311" s="743" t="s">
        <v>42</v>
      </c>
      <c r="O1311" s="743" t="n">
        <v>1626</v>
      </c>
      <c r="P1311" s="744" t="s">
        <v>131</v>
      </c>
      <c r="Q1311" s="744" t="s">
        <v>65</v>
      </c>
      <c r="R1311" s="88" t="s">
        <v>1790</v>
      </c>
      <c r="S1311" s="88" t="s">
        <v>1790</v>
      </c>
      <c r="T1311" s="370"/>
      <c r="U1311" s="52"/>
    </row>
    <row r="1312" customFormat="false" ht="15" hidden="false" customHeight="false" outlineLevel="0" collapsed="false">
      <c r="A1312" s="533"/>
      <c r="B1312" s="534"/>
      <c r="C1312" s="534"/>
      <c r="D1312" s="534"/>
      <c r="E1312" s="535"/>
      <c r="F1312" s="535"/>
      <c r="G1312" s="9" t="n">
        <f aca="false">G1311+E1312-F1312</f>
        <v>15439.58</v>
      </c>
      <c r="H1312" s="52"/>
      <c r="I1312" s="52"/>
      <c r="J1312" s="52"/>
      <c r="K1312" s="52"/>
      <c r="L1312" s="52"/>
      <c r="M1312" s="742" t="n">
        <v>45278</v>
      </c>
      <c r="N1312" s="743" t="s">
        <v>42</v>
      </c>
      <c r="O1312" s="743" t="n">
        <v>1624</v>
      </c>
      <c r="P1312" s="744" t="s">
        <v>131</v>
      </c>
      <c r="Q1312" s="744" t="s">
        <v>65</v>
      </c>
      <c r="R1312" s="88" t="s">
        <v>1791</v>
      </c>
      <c r="S1312" s="88" t="s">
        <v>1791</v>
      </c>
      <c r="T1312" s="370"/>
      <c r="U1312" s="52"/>
    </row>
    <row r="1313" customFormat="false" ht="15" hidden="false" customHeight="false" outlineLevel="0" collapsed="false">
      <c r="A1313" s="533"/>
      <c r="B1313" s="534"/>
      <c r="C1313" s="534"/>
      <c r="D1313" s="534"/>
      <c r="E1313" s="535"/>
      <c r="F1313" s="535"/>
      <c r="G1313" s="9" t="n">
        <f aca="false">G1312+E1313-F1313</f>
        <v>15439.58</v>
      </c>
      <c r="H1313" s="52"/>
      <c r="I1313" s="52"/>
      <c r="J1313" s="52"/>
      <c r="K1313" s="52"/>
      <c r="L1313" s="52"/>
      <c r="M1313" s="742" t="n">
        <v>45278</v>
      </c>
      <c r="N1313" s="743" t="s">
        <v>42</v>
      </c>
      <c r="O1313" s="743" t="n">
        <v>1627</v>
      </c>
      <c r="P1313" s="744" t="s">
        <v>478</v>
      </c>
      <c r="Q1313" s="744" t="s">
        <v>65</v>
      </c>
      <c r="R1313" s="88" t="s">
        <v>1792</v>
      </c>
      <c r="S1313" s="88" t="s">
        <v>1792</v>
      </c>
      <c r="T1313" s="370"/>
      <c r="U1313" s="52"/>
    </row>
    <row r="1314" customFormat="false" ht="15" hidden="false" customHeight="false" outlineLevel="0" collapsed="false">
      <c r="A1314" s="588"/>
      <c r="B1314" s="143"/>
      <c r="C1314" s="143"/>
      <c r="D1314" s="143"/>
      <c r="E1314" s="584"/>
      <c r="F1314" s="584"/>
      <c r="G1314" s="9" t="n">
        <f aca="false">G1313+E1314-F1314</f>
        <v>15439.58</v>
      </c>
      <c r="H1314" s="52"/>
      <c r="I1314" s="52"/>
      <c r="J1314" s="52"/>
      <c r="K1314" s="52"/>
      <c r="L1314" s="52"/>
      <c r="M1314" s="745" t="n">
        <v>45278</v>
      </c>
      <c r="N1314" s="370" t="s">
        <v>51</v>
      </c>
      <c r="O1314" s="370" t="n">
        <v>1</v>
      </c>
      <c r="P1314" s="88" t="s">
        <v>65</v>
      </c>
      <c r="Q1314" s="88" t="s">
        <v>316</v>
      </c>
      <c r="R1314" s="88" t="s">
        <v>1792</v>
      </c>
      <c r="S1314" s="88" t="s">
        <v>1793</v>
      </c>
      <c r="T1314" s="370"/>
      <c r="U1314" s="52"/>
    </row>
    <row r="1315" customFormat="false" ht="15" hidden="false" customHeight="false" outlineLevel="0" collapsed="false">
      <c r="A1315" s="588"/>
      <c r="B1315" s="143"/>
      <c r="C1315" s="143"/>
      <c r="D1315" s="143"/>
      <c r="E1315" s="584"/>
      <c r="F1315" s="584"/>
      <c r="G1315" s="9" t="n">
        <f aca="false">G1314+E1315-F1315</f>
        <v>15439.58</v>
      </c>
      <c r="H1315" s="52"/>
      <c r="I1315" s="52"/>
      <c r="J1315" s="52"/>
      <c r="K1315" s="52"/>
      <c r="L1315" s="52"/>
      <c r="M1315" s="745" t="n">
        <v>45279</v>
      </c>
      <c r="N1315" s="370" t="s">
        <v>42</v>
      </c>
      <c r="O1315" s="370" t="n">
        <v>1629</v>
      </c>
      <c r="P1315" s="88" t="s">
        <v>79</v>
      </c>
      <c r="Q1315" s="88" t="s">
        <v>65</v>
      </c>
      <c r="R1315" s="88" t="s">
        <v>1794</v>
      </c>
      <c r="S1315" s="88" t="s">
        <v>1795</v>
      </c>
      <c r="T1315" s="370"/>
      <c r="U1315" s="52"/>
    </row>
    <row r="1316" customFormat="false" ht="15" hidden="false" customHeight="false" outlineLevel="0" collapsed="false">
      <c r="A1316" s="588"/>
      <c r="B1316" s="143"/>
      <c r="C1316" s="143"/>
      <c r="D1316" s="143"/>
      <c r="E1316" s="584"/>
      <c r="F1316" s="584"/>
      <c r="G1316" s="9" t="n">
        <f aca="false">G1315+E1316-F1316</f>
        <v>15439.58</v>
      </c>
      <c r="H1316" s="52"/>
      <c r="I1316" s="52"/>
      <c r="J1316" s="52"/>
      <c r="K1316" s="52"/>
      <c r="L1316" s="52"/>
      <c r="M1316" s="745" t="n">
        <v>45279</v>
      </c>
      <c r="N1316" s="370" t="s">
        <v>32</v>
      </c>
      <c r="O1316" s="370" t="n">
        <v>226</v>
      </c>
      <c r="P1316" s="88" t="s">
        <v>65</v>
      </c>
      <c r="Q1316" s="88" t="s">
        <v>1796</v>
      </c>
      <c r="R1316" s="88" t="s">
        <v>1797</v>
      </c>
      <c r="S1316" s="88" t="s">
        <v>1798</v>
      </c>
      <c r="T1316" s="370"/>
      <c r="U1316" s="52"/>
    </row>
    <row r="1317" customFormat="false" ht="15" hidden="false" customHeight="false" outlineLevel="0" collapsed="false">
      <c r="A1317" s="588"/>
      <c r="B1317" s="143"/>
      <c r="C1317" s="143"/>
      <c r="D1317" s="143"/>
      <c r="E1317" s="584"/>
      <c r="F1317" s="584"/>
      <c r="G1317" s="9" t="n">
        <f aca="false">G1316+E1317-F1317</f>
        <v>15439.58</v>
      </c>
      <c r="H1317" s="52"/>
      <c r="I1317" s="52"/>
      <c r="J1317" s="52"/>
      <c r="K1317" s="52"/>
      <c r="L1317" s="52"/>
      <c r="M1317" s="745" t="n">
        <v>45279</v>
      </c>
      <c r="N1317" s="370" t="s">
        <v>32</v>
      </c>
      <c r="O1317" s="370" t="n">
        <v>226</v>
      </c>
      <c r="P1317" s="88" t="s">
        <v>65</v>
      </c>
      <c r="Q1317" s="88" t="s">
        <v>131</v>
      </c>
      <c r="R1317" s="88" t="s">
        <v>1799</v>
      </c>
      <c r="S1317" s="88" t="s">
        <v>1800</v>
      </c>
      <c r="T1317" s="370"/>
      <c r="U1317" s="52"/>
    </row>
    <row r="1318" customFormat="false" ht="15" hidden="false" customHeight="false" outlineLevel="0" collapsed="false">
      <c r="A1318" s="588"/>
      <c r="B1318" s="143"/>
      <c r="C1318" s="143"/>
      <c r="D1318" s="143"/>
      <c r="E1318" s="584"/>
      <c r="F1318" s="584"/>
      <c r="G1318" s="9" t="n">
        <f aca="false">G1317+E1318-F1318</f>
        <v>15439.58</v>
      </c>
      <c r="H1318" s="52"/>
      <c r="I1318" s="52"/>
      <c r="J1318" s="52"/>
      <c r="K1318" s="52"/>
      <c r="L1318" s="52"/>
      <c r="M1318" s="745" t="n">
        <v>45279</v>
      </c>
      <c r="N1318" s="370" t="s">
        <v>32</v>
      </c>
      <c r="O1318" s="370" t="n">
        <v>230</v>
      </c>
      <c r="P1318" s="88" t="s">
        <v>65</v>
      </c>
      <c r="Q1318" s="88" t="s">
        <v>840</v>
      </c>
      <c r="R1318" s="88" t="s">
        <v>1801</v>
      </c>
      <c r="S1318" s="88" t="s">
        <v>1802</v>
      </c>
      <c r="T1318" s="370"/>
      <c r="U1318" s="52"/>
    </row>
    <row r="1319" customFormat="false" ht="15" hidden="false" customHeight="false" outlineLevel="0" collapsed="false">
      <c r="A1319" s="588"/>
      <c r="B1319" s="143"/>
      <c r="C1319" s="143"/>
      <c r="D1319" s="143"/>
      <c r="E1319" s="584"/>
      <c r="F1319" s="584"/>
      <c r="G1319" s="9" t="n">
        <f aca="false">G1318+E1319-F1319</f>
        <v>15439.58</v>
      </c>
      <c r="H1319" s="52"/>
      <c r="I1319" s="52"/>
      <c r="J1319" s="52"/>
      <c r="K1319" s="52"/>
      <c r="L1319" s="52"/>
      <c r="M1319" s="745" t="n">
        <v>45279</v>
      </c>
      <c r="N1319" s="370" t="s">
        <v>42</v>
      </c>
      <c r="O1319" s="370" t="n">
        <v>1630</v>
      </c>
      <c r="P1319" s="88" t="s">
        <v>214</v>
      </c>
      <c r="Q1319" s="88" t="s">
        <v>65</v>
      </c>
      <c r="R1319" s="88" t="s">
        <v>1803</v>
      </c>
      <c r="S1319" s="88" t="s">
        <v>1804</v>
      </c>
      <c r="T1319" s="370"/>
      <c r="U1319" s="52"/>
    </row>
    <row r="1320" customFormat="false" ht="15" hidden="false" customHeight="false" outlineLevel="0" collapsed="false">
      <c r="A1320" s="588"/>
      <c r="B1320" s="143"/>
      <c r="C1320" s="143"/>
      <c r="D1320" s="143"/>
      <c r="E1320" s="584"/>
      <c r="F1320" s="584"/>
      <c r="G1320" s="9" t="n">
        <f aca="false">G1319+E1320-F1320</f>
        <v>15439.58</v>
      </c>
      <c r="H1320" s="52"/>
      <c r="I1320" s="52"/>
      <c r="J1320" s="52"/>
      <c r="K1320" s="52"/>
      <c r="L1320" s="52"/>
      <c r="M1320" s="745" t="n">
        <v>45279</v>
      </c>
      <c r="N1320" s="370" t="s">
        <v>32</v>
      </c>
      <c r="O1320" s="370" t="n">
        <v>226</v>
      </c>
      <c r="P1320" s="88" t="s">
        <v>65</v>
      </c>
      <c r="Q1320" s="88" t="s">
        <v>131</v>
      </c>
      <c r="R1320" s="88" t="s">
        <v>1805</v>
      </c>
      <c r="S1320" s="88" t="s">
        <v>1806</v>
      </c>
      <c r="T1320" s="370"/>
      <c r="U1320" s="52"/>
    </row>
    <row r="1321" customFormat="false" ht="15" hidden="false" customHeight="false" outlineLevel="0" collapsed="false">
      <c r="A1321" s="588"/>
      <c r="B1321" s="143"/>
      <c r="C1321" s="143"/>
      <c r="D1321" s="143"/>
      <c r="E1321" s="584"/>
      <c r="F1321" s="584"/>
      <c r="G1321" s="9" t="n">
        <f aca="false">G1320+E1321-F1321</f>
        <v>15439.58</v>
      </c>
      <c r="H1321" s="52"/>
      <c r="I1321" s="52"/>
      <c r="J1321" s="52"/>
      <c r="K1321" s="52"/>
      <c r="L1321" s="52"/>
      <c r="M1321" s="745" t="n">
        <v>45279</v>
      </c>
      <c r="N1321" s="370" t="s">
        <v>32</v>
      </c>
      <c r="O1321" s="370" t="n">
        <v>226</v>
      </c>
      <c r="P1321" s="88" t="s">
        <v>65</v>
      </c>
      <c r="Q1321" s="88" t="s">
        <v>131</v>
      </c>
      <c r="R1321" s="88" t="s">
        <v>1807</v>
      </c>
      <c r="S1321" s="88" t="s">
        <v>1808</v>
      </c>
      <c r="T1321" s="370"/>
      <c r="U1321" s="52"/>
    </row>
    <row r="1322" customFormat="false" ht="15" hidden="false" customHeight="false" outlineLevel="0" collapsed="false">
      <c r="A1322" s="588"/>
      <c r="B1322" s="143"/>
      <c r="C1322" s="143"/>
      <c r="D1322" s="143"/>
      <c r="E1322" s="584"/>
      <c r="F1322" s="584"/>
      <c r="G1322" s="9" t="n">
        <f aca="false">G1321+E1322-F1322</f>
        <v>15439.58</v>
      </c>
      <c r="H1322" s="52"/>
      <c r="I1322" s="52"/>
      <c r="J1322" s="52"/>
      <c r="K1322" s="52"/>
      <c r="L1322" s="52"/>
      <c r="M1322" s="745" t="n">
        <v>45279</v>
      </c>
      <c r="N1322" s="370" t="s">
        <v>42</v>
      </c>
      <c r="O1322" s="370" t="n">
        <v>1631</v>
      </c>
      <c r="P1322" s="88" t="s">
        <v>1462</v>
      </c>
      <c r="Q1322" s="88" t="s">
        <v>65</v>
      </c>
      <c r="R1322" s="88" t="s">
        <v>1809</v>
      </c>
      <c r="S1322" s="88" t="s">
        <v>1810</v>
      </c>
      <c r="T1322" s="370"/>
      <c r="U1322" s="52"/>
    </row>
    <row r="1323" customFormat="false" ht="15" hidden="false" customHeight="false" outlineLevel="0" collapsed="false">
      <c r="A1323" s="588"/>
      <c r="B1323" s="746"/>
      <c r="C1323" s="746"/>
      <c r="D1323" s="746"/>
      <c r="E1323" s="747"/>
      <c r="F1323" s="584"/>
      <c r="G1323" s="9" t="n">
        <f aca="false">G1322+E1323-F1323</f>
        <v>15439.58</v>
      </c>
      <c r="H1323" s="52"/>
      <c r="I1323" s="52"/>
      <c r="J1323" s="52"/>
      <c r="K1323" s="52"/>
      <c r="L1323" s="52"/>
      <c r="M1323" s="745" t="n">
        <v>45279</v>
      </c>
      <c r="N1323" s="370" t="s">
        <v>42</v>
      </c>
      <c r="O1323" s="370" t="n">
        <v>1632</v>
      </c>
      <c r="P1323" s="88" t="s">
        <v>131</v>
      </c>
      <c r="Q1323" s="88" t="s">
        <v>65</v>
      </c>
      <c r="R1323" s="88" t="s">
        <v>1811</v>
      </c>
      <c r="S1323" s="88" t="s">
        <v>1812</v>
      </c>
      <c r="T1323" s="370"/>
      <c r="U1323" s="52"/>
    </row>
    <row r="1324" customFormat="false" ht="15" hidden="false" customHeight="false" outlineLevel="0" collapsed="false">
      <c r="A1324" s="588"/>
      <c r="B1324" s="143"/>
      <c r="C1324" s="143"/>
      <c r="D1324" s="143"/>
      <c r="E1324" s="584"/>
      <c r="F1324" s="584"/>
      <c r="G1324" s="9" t="n">
        <f aca="false">G1323+E1324-F1324</f>
        <v>15439.58</v>
      </c>
      <c r="H1324" s="52"/>
      <c r="I1324" s="52"/>
      <c r="J1324" s="52"/>
      <c r="K1324" s="52"/>
      <c r="L1324" s="52"/>
      <c r="M1324" s="745" t="n">
        <v>45280</v>
      </c>
      <c r="N1324" s="370" t="s">
        <v>32</v>
      </c>
      <c r="O1324" s="370" t="n">
        <v>226</v>
      </c>
      <c r="P1324" s="88" t="s">
        <v>65</v>
      </c>
      <c r="Q1324" s="88" t="s">
        <v>159</v>
      </c>
      <c r="R1324" s="88" t="s">
        <v>1813</v>
      </c>
      <c r="S1324" s="88" t="s">
        <v>1813</v>
      </c>
      <c r="T1324" s="370"/>
      <c r="U1324" s="52"/>
    </row>
    <row r="1325" customFormat="false" ht="15" hidden="false" customHeight="false" outlineLevel="0" collapsed="false">
      <c r="A1325" s="588"/>
      <c r="B1325" s="143"/>
      <c r="C1325" s="143"/>
      <c r="D1325" s="143"/>
      <c r="E1325" s="584"/>
      <c r="F1325" s="584"/>
      <c r="G1325" s="9" t="n">
        <f aca="false">G1324+E1325-F1325</f>
        <v>15439.58</v>
      </c>
      <c r="H1325" s="52"/>
      <c r="I1325" s="52"/>
      <c r="J1325" s="52"/>
      <c r="K1325" s="52"/>
      <c r="L1325" s="52"/>
      <c r="M1325" s="745" t="n">
        <v>45280</v>
      </c>
      <c r="N1325" s="370" t="s">
        <v>32</v>
      </c>
      <c r="O1325" s="370" t="n">
        <v>226</v>
      </c>
      <c r="P1325" s="88" t="s">
        <v>65</v>
      </c>
      <c r="Q1325" s="88" t="s">
        <v>1814</v>
      </c>
      <c r="R1325" s="88" t="s">
        <v>1815</v>
      </c>
      <c r="S1325" s="88" t="s">
        <v>1815</v>
      </c>
      <c r="T1325" s="370"/>
      <c r="U1325" s="52"/>
    </row>
    <row r="1326" customFormat="false" ht="15" hidden="false" customHeight="false" outlineLevel="0" collapsed="false">
      <c r="A1326" s="588"/>
      <c r="B1326" s="143"/>
      <c r="C1326" s="143"/>
      <c r="D1326" s="143"/>
      <c r="E1326" s="584"/>
      <c r="F1326" s="584"/>
      <c r="G1326" s="9" t="n">
        <f aca="false">G1325+E1326-F1326</f>
        <v>15439.58</v>
      </c>
      <c r="H1326" s="52"/>
      <c r="I1326" s="52"/>
      <c r="J1326" s="52"/>
      <c r="K1326" s="52"/>
      <c r="L1326" s="52"/>
      <c r="M1326" s="745" t="n">
        <v>45280</v>
      </c>
      <c r="N1326" s="370" t="s">
        <v>32</v>
      </c>
      <c r="O1326" s="370" t="n">
        <v>226</v>
      </c>
      <c r="P1326" s="88" t="s">
        <v>65</v>
      </c>
      <c r="Q1326" s="88" t="s">
        <v>1816</v>
      </c>
      <c r="R1326" s="88" t="s">
        <v>1817</v>
      </c>
      <c r="S1326" s="88" t="s">
        <v>1817</v>
      </c>
      <c r="T1326" s="370"/>
      <c r="U1326" s="52"/>
    </row>
    <row r="1327" customFormat="false" ht="15" hidden="false" customHeight="false" outlineLevel="0" collapsed="false">
      <c r="A1327" s="588"/>
      <c r="B1327" s="143"/>
      <c r="C1327" s="143"/>
      <c r="D1327" s="143"/>
      <c r="E1327" s="584"/>
      <c r="F1327" s="584"/>
      <c r="G1327" s="9" t="n">
        <f aca="false">G1326+E1327-F1327</f>
        <v>15439.58</v>
      </c>
      <c r="H1327" s="52"/>
      <c r="I1327" s="52"/>
      <c r="J1327" s="52"/>
      <c r="K1327" s="52"/>
      <c r="L1327" s="52"/>
      <c r="M1327" s="745" t="n">
        <v>45280</v>
      </c>
      <c r="N1327" s="370" t="s">
        <v>32</v>
      </c>
      <c r="O1327" s="370" t="n">
        <v>226</v>
      </c>
      <c r="P1327" s="88" t="s">
        <v>65</v>
      </c>
      <c r="Q1327" s="88" t="s">
        <v>1818</v>
      </c>
      <c r="R1327" s="88" t="s">
        <v>1819</v>
      </c>
      <c r="S1327" s="88" t="s">
        <v>1819</v>
      </c>
      <c r="T1327" s="370"/>
      <c r="U1327" s="52"/>
    </row>
    <row r="1328" customFormat="false" ht="15" hidden="false" customHeight="false" outlineLevel="0" collapsed="false">
      <c r="A1328" s="588"/>
      <c r="B1328" s="143"/>
      <c r="C1328" s="143"/>
      <c r="D1328" s="143"/>
      <c r="E1328" s="584"/>
      <c r="F1328" s="584"/>
      <c r="G1328" s="9" t="n">
        <f aca="false">G1327+E1328-F1328</f>
        <v>15439.58</v>
      </c>
      <c r="H1328" s="52"/>
      <c r="I1328" s="52"/>
      <c r="J1328" s="52"/>
      <c r="K1328" s="52"/>
      <c r="L1328" s="52"/>
      <c r="M1328" s="745" t="n">
        <v>45280</v>
      </c>
      <c r="N1328" s="370" t="s">
        <v>42</v>
      </c>
      <c r="O1328" s="370" t="n">
        <v>1633</v>
      </c>
      <c r="P1328" s="88" t="s">
        <v>179</v>
      </c>
      <c r="Q1328" s="88" t="s">
        <v>65</v>
      </c>
      <c r="R1328" s="88" t="s">
        <v>1820</v>
      </c>
      <c r="S1328" s="88" t="s">
        <v>1820</v>
      </c>
      <c r="T1328" s="370"/>
      <c r="U1328" s="52"/>
    </row>
    <row r="1329" customFormat="false" ht="15" hidden="false" customHeight="false" outlineLevel="0" collapsed="false">
      <c r="A1329" s="588"/>
      <c r="B1329" s="143"/>
      <c r="C1329" s="143"/>
      <c r="D1329" s="143"/>
      <c r="E1329" s="584"/>
      <c r="F1329" s="584"/>
      <c r="G1329" s="9" t="n">
        <f aca="false">G1328+E1329-F1329</f>
        <v>15439.58</v>
      </c>
      <c r="H1329" s="52"/>
      <c r="I1329" s="52"/>
      <c r="J1329" s="52"/>
      <c r="K1329" s="52"/>
      <c r="L1329" s="52"/>
      <c r="M1329" s="745" t="n">
        <v>45280</v>
      </c>
      <c r="N1329" s="370" t="s">
        <v>42</v>
      </c>
      <c r="O1329" s="370" t="n">
        <v>1634</v>
      </c>
      <c r="P1329" s="88" t="s">
        <v>661</v>
      </c>
      <c r="Q1329" s="88" t="s">
        <v>65</v>
      </c>
      <c r="R1329" s="88" t="s">
        <v>1821</v>
      </c>
      <c r="S1329" s="88" t="s">
        <v>1821</v>
      </c>
      <c r="T1329" s="370"/>
      <c r="U1329" s="52"/>
    </row>
    <row r="1330" customFormat="false" ht="15" hidden="false" customHeight="false" outlineLevel="0" collapsed="false">
      <c r="A1330" s="588"/>
      <c r="B1330" s="143"/>
      <c r="C1330" s="143"/>
      <c r="D1330" s="143"/>
      <c r="E1330" s="584"/>
      <c r="F1330" s="584"/>
      <c r="G1330" s="9" t="n">
        <f aca="false">G1329+E1330-F1330</f>
        <v>15439.58</v>
      </c>
      <c r="H1330" s="52"/>
      <c r="I1330" s="52"/>
      <c r="J1330" s="52"/>
      <c r="K1330" s="52"/>
      <c r="L1330" s="52"/>
      <c r="M1330" s="745" t="n">
        <v>45280</v>
      </c>
      <c r="N1330" s="370" t="s">
        <v>974</v>
      </c>
      <c r="O1330" s="370" t="n">
        <v>12</v>
      </c>
      <c r="P1330" s="88" t="s">
        <v>100</v>
      </c>
      <c r="Q1330" s="88" t="s">
        <v>65</v>
      </c>
      <c r="R1330" s="88" t="s">
        <v>1822</v>
      </c>
      <c r="S1330" s="88" t="s">
        <v>1822</v>
      </c>
      <c r="T1330" s="370"/>
      <c r="U1330" s="52"/>
    </row>
    <row r="1331" customFormat="false" ht="15" hidden="false" customHeight="false" outlineLevel="0" collapsed="false">
      <c r="A1331" s="588"/>
      <c r="B1331" s="143"/>
      <c r="C1331" s="143"/>
      <c r="D1331" s="143"/>
      <c r="E1331" s="584"/>
      <c r="F1331" s="584"/>
      <c r="G1331" s="9" t="n">
        <f aca="false">G1330+E1331-F1331</f>
        <v>15439.58</v>
      </c>
      <c r="H1331" s="52"/>
      <c r="I1331" s="52"/>
      <c r="J1331" s="52"/>
      <c r="K1331" s="52"/>
      <c r="L1331" s="52"/>
      <c r="M1331" s="745" t="n">
        <v>45281</v>
      </c>
      <c r="N1331" s="370" t="s">
        <v>81</v>
      </c>
      <c r="O1331" s="370" t="n">
        <v>1638</v>
      </c>
      <c r="P1331" s="88" t="s">
        <v>1823</v>
      </c>
      <c r="Q1331" s="88" t="s">
        <v>65</v>
      </c>
      <c r="R1331" s="88" t="s">
        <v>1824</v>
      </c>
      <c r="S1331" s="88" t="s">
        <v>1824</v>
      </c>
      <c r="T1331" s="370"/>
      <c r="U1331" s="52"/>
    </row>
    <row r="1332" customFormat="false" ht="15" hidden="false" customHeight="false" outlineLevel="0" collapsed="false">
      <c r="A1332" s="588"/>
      <c r="B1332" s="143"/>
      <c r="C1332" s="143"/>
      <c r="D1332" s="143"/>
      <c r="E1332" s="584"/>
      <c r="F1332" s="584"/>
      <c r="G1332" s="9" t="n">
        <f aca="false">G1331+E1332-F1332</f>
        <v>15439.58</v>
      </c>
      <c r="H1332" s="52"/>
      <c r="I1332" s="52"/>
      <c r="J1332" s="52"/>
      <c r="K1332" s="52"/>
      <c r="L1332" s="52"/>
      <c r="M1332" s="745" t="n">
        <v>45281</v>
      </c>
      <c r="N1332" s="370" t="s">
        <v>81</v>
      </c>
      <c r="O1332" s="370" t="n">
        <v>1637</v>
      </c>
      <c r="P1332" s="88" t="s">
        <v>1825</v>
      </c>
      <c r="Q1332" s="88" t="s">
        <v>65</v>
      </c>
      <c r="R1332" s="88" t="s">
        <v>1826</v>
      </c>
      <c r="S1332" s="88" t="s">
        <v>1826</v>
      </c>
      <c r="T1332" s="370"/>
      <c r="U1332" s="52"/>
    </row>
    <row r="1333" customFormat="false" ht="15" hidden="false" customHeight="false" outlineLevel="0" collapsed="false">
      <c r="A1333" s="588"/>
      <c r="B1333" s="143"/>
      <c r="C1333" s="143"/>
      <c r="D1333" s="143"/>
      <c r="E1333" s="584"/>
      <c r="F1333" s="584"/>
      <c r="G1333" s="9" t="n">
        <f aca="false">G1332+E1333-F1333</f>
        <v>15439.58</v>
      </c>
      <c r="H1333" s="52"/>
      <c r="I1333" s="52"/>
      <c r="J1333" s="52"/>
      <c r="K1333" s="52"/>
      <c r="L1333" s="52"/>
      <c r="M1333" s="745" t="n">
        <v>45281</v>
      </c>
      <c r="N1333" s="370" t="s">
        <v>32</v>
      </c>
      <c r="O1333" s="370" t="n">
        <v>226</v>
      </c>
      <c r="P1333" s="88" t="s">
        <v>65</v>
      </c>
      <c r="Q1333" s="88" t="s">
        <v>665</v>
      </c>
      <c r="R1333" s="88" t="s">
        <v>1827</v>
      </c>
      <c r="S1333" s="88" t="s">
        <v>1827</v>
      </c>
      <c r="T1333" s="370"/>
      <c r="U1333" s="52"/>
    </row>
    <row r="1334" customFormat="false" ht="15" hidden="false" customHeight="false" outlineLevel="0" collapsed="false">
      <c r="A1334" s="588"/>
      <c r="B1334" s="143"/>
      <c r="C1334" s="143"/>
      <c r="D1334" s="143"/>
      <c r="E1334" s="584"/>
      <c r="F1334" s="584"/>
      <c r="G1334" s="9" t="n">
        <f aca="false">G1333+E1334-F1334</f>
        <v>15439.58</v>
      </c>
      <c r="H1334" s="52"/>
      <c r="I1334" s="52"/>
      <c r="J1334" s="52"/>
      <c r="K1334" s="52"/>
      <c r="L1334" s="52"/>
      <c r="M1334" s="745" t="n">
        <v>45281</v>
      </c>
      <c r="N1334" s="370" t="s">
        <v>32</v>
      </c>
      <c r="O1334" s="370" t="n">
        <v>226</v>
      </c>
      <c r="P1334" s="88" t="s">
        <v>65</v>
      </c>
      <c r="Q1334" s="88" t="s">
        <v>1828</v>
      </c>
      <c r="R1334" s="88" t="s">
        <v>1829</v>
      </c>
      <c r="S1334" s="88" t="s">
        <v>1829</v>
      </c>
      <c r="T1334" s="370"/>
      <c r="U1334" s="52"/>
    </row>
    <row r="1335" customFormat="false" ht="15" hidden="false" customHeight="false" outlineLevel="0" collapsed="false">
      <c r="A1335" s="588"/>
      <c r="B1335" s="143"/>
      <c r="C1335" s="135"/>
      <c r="D1335" s="143"/>
      <c r="E1335" s="584"/>
      <c r="F1335" s="584"/>
      <c r="G1335" s="9" t="n">
        <f aca="false">G1334+E1335-F1335</f>
        <v>15439.58</v>
      </c>
      <c r="H1335" s="52"/>
      <c r="I1335" s="52"/>
      <c r="J1335" s="52"/>
      <c r="K1335" s="52"/>
      <c r="L1335" s="52"/>
      <c r="M1335" s="745" t="n">
        <v>45281</v>
      </c>
      <c r="N1335" s="370" t="s">
        <v>32</v>
      </c>
      <c r="O1335" s="370" t="n">
        <v>226</v>
      </c>
      <c r="P1335" s="88" t="s">
        <v>65</v>
      </c>
      <c r="Q1335" s="88" t="s">
        <v>1830</v>
      </c>
      <c r="R1335" s="88" t="s">
        <v>1831</v>
      </c>
      <c r="S1335" s="88" t="s">
        <v>1831</v>
      </c>
      <c r="T1335" s="370"/>
      <c r="U1335" s="52"/>
    </row>
    <row r="1336" customFormat="false" ht="15" hidden="false" customHeight="false" outlineLevel="0" collapsed="false">
      <c r="A1336" s="588"/>
      <c r="B1336" s="143"/>
      <c r="C1336" s="143"/>
      <c r="D1336" s="143"/>
      <c r="E1336" s="584"/>
      <c r="F1336" s="584"/>
      <c r="G1336" s="9" t="n">
        <f aca="false">G1335+E1336-F1336</f>
        <v>15439.58</v>
      </c>
      <c r="H1336" s="52"/>
      <c r="I1336" s="52"/>
      <c r="J1336" s="52"/>
      <c r="K1336" s="52"/>
      <c r="L1336" s="52"/>
      <c r="M1336" s="745" t="n">
        <v>45281</v>
      </c>
      <c r="N1336" s="370" t="s">
        <v>42</v>
      </c>
      <c r="O1336" s="370" t="n">
        <v>1639</v>
      </c>
      <c r="P1336" s="88" t="s">
        <v>214</v>
      </c>
      <c r="Q1336" s="88" t="s">
        <v>65</v>
      </c>
      <c r="R1336" s="88" t="s">
        <v>1832</v>
      </c>
      <c r="S1336" s="88" t="s">
        <v>1832</v>
      </c>
      <c r="T1336" s="370"/>
      <c r="U1336" s="52"/>
    </row>
    <row r="1337" customFormat="false" ht="15" hidden="false" customHeight="false" outlineLevel="0" collapsed="false">
      <c r="A1337" s="588"/>
      <c r="B1337" s="143"/>
      <c r="C1337" s="143"/>
      <c r="D1337" s="143"/>
      <c r="E1337" s="584"/>
      <c r="F1337" s="584"/>
      <c r="G1337" s="9" t="n">
        <f aca="false">G1336+E1337-F1337</f>
        <v>15439.58</v>
      </c>
      <c r="H1337" s="52"/>
      <c r="I1337" s="52"/>
      <c r="J1337" s="52"/>
      <c r="K1337" s="52"/>
      <c r="L1337" s="52"/>
      <c r="M1337" s="745" t="n">
        <v>45282</v>
      </c>
      <c r="N1337" s="370" t="s">
        <v>32</v>
      </c>
      <c r="O1337" s="370" t="n">
        <v>226</v>
      </c>
      <c r="P1337" s="88" t="s">
        <v>65</v>
      </c>
      <c r="Q1337" s="88" t="s">
        <v>1833</v>
      </c>
      <c r="R1337" s="88" t="s">
        <v>1834</v>
      </c>
      <c r="S1337" s="88" t="s">
        <v>1834</v>
      </c>
      <c r="T1337" s="370"/>
      <c r="U1337" s="52"/>
    </row>
    <row r="1338" customFormat="false" ht="15" hidden="false" customHeight="false" outlineLevel="0" collapsed="false">
      <c r="A1338" s="588"/>
      <c r="B1338" s="143"/>
      <c r="C1338" s="143"/>
      <c r="D1338" s="143"/>
      <c r="E1338" s="584"/>
      <c r="F1338" s="584"/>
      <c r="G1338" s="9" t="n">
        <f aca="false">G1337+E1338-F1338</f>
        <v>15439.58</v>
      </c>
      <c r="H1338" s="52"/>
      <c r="I1338" s="52"/>
      <c r="J1338" s="52"/>
      <c r="K1338" s="52"/>
      <c r="L1338" s="52"/>
      <c r="M1338" s="745" t="n">
        <v>45282</v>
      </c>
      <c r="N1338" s="370" t="s">
        <v>32</v>
      </c>
      <c r="O1338" s="370" t="n">
        <v>226</v>
      </c>
      <c r="P1338" s="88" t="s">
        <v>65</v>
      </c>
      <c r="Q1338" s="88" t="s">
        <v>64</v>
      </c>
      <c r="R1338" s="88" t="s">
        <v>1835</v>
      </c>
      <c r="S1338" s="88" t="s">
        <v>1835</v>
      </c>
      <c r="T1338" s="370"/>
      <c r="U1338" s="52"/>
    </row>
    <row r="1339" customFormat="false" ht="15" hidden="false" customHeight="false" outlineLevel="0" collapsed="false">
      <c r="A1339" s="588"/>
      <c r="B1339" s="143"/>
      <c r="C1339" s="143"/>
      <c r="D1339" s="143"/>
      <c r="E1339" s="584"/>
      <c r="F1339" s="584"/>
      <c r="G1339" s="9" t="n">
        <f aca="false">G1338+E1339-F1339</f>
        <v>15439.58</v>
      </c>
      <c r="H1339" s="52"/>
      <c r="I1339" s="52"/>
      <c r="J1339" s="52"/>
      <c r="K1339" s="52"/>
      <c r="L1339" s="52"/>
      <c r="M1339" s="745" t="n">
        <v>45282</v>
      </c>
      <c r="N1339" s="370" t="s">
        <v>32</v>
      </c>
      <c r="O1339" s="370" t="n">
        <v>230</v>
      </c>
      <c r="P1339" s="88" t="s">
        <v>65</v>
      </c>
      <c r="Q1339" s="88" t="s">
        <v>1833</v>
      </c>
      <c r="R1339" s="88" t="s">
        <v>1836</v>
      </c>
      <c r="S1339" s="88" t="s">
        <v>1836</v>
      </c>
      <c r="T1339" s="370"/>
      <c r="U1339" s="52"/>
    </row>
    <row r="1340" customFormat="false" ht="15" hidden="false" customHeight="false" outlineLevel="0" collapsed="false">
      <c r="A1340" s="588"/>
      <c r="B1340" s="143"/>
      <c r="C1340" s="143"/>
      <c r="D1340" s="143"/>
      <c r="E1340" s="584"/>
      <c r="F1340" s="584"/>
      <c r="G1340" s="9" t="n">
        <f aca="false">G1339+E1340-F1340</f>
        <v>15439.58</v>
      </c>
      <c r="H1340" s="52"/>
      <c r="I1340" s="52"/>
      <c r="J1340" s="52"/>
      <c r="K1340" s="52"/>
      <c r="L1340" s="52"/>
      <c r="M1340" s="745" t="n">
        <v>45282</v>
      </c>
      <c r="N1340" s="370" t="s">
        <v>32</v>
      </c>
      <c r="O1340" s="370" t="n">
        <v>230</v>
      </c>
      <c r="P1340" s="88" t="s">
        <v>65</v>
      </c>
      <c r="Q1340" s="88" t="s">
        <v>1837</v>
      </c>
      <c r="R1340" s="88" t="s">
        <v>1838</v>
      </c>
      <c r="S1340" s="88" t="s">
        <v>1838</v>
      </c>
      <c r="T1340" s="370"/>
      <c r="U1340" s="52"/>
    </row>
    <row r="1341" customFormat="false" ht="15" hidden="false" customHeight="false" outlineLevel="0" collapsed="false">
      <c r="A1341" s="588"/>
      <c r="B1341" s="143"/>
      <c r="C1341" s="143"/>
      <c r="D1341" s="143"/>
      <c r="E1341" s="584"/>
      <c r="F1341" s="584"/>
      <c r="G1341" s="9" t="n">
        <f aca="false">G1340+E1341-F1341</f>
        <v>15439.58</v>
      </c>
      <c r="H1341" s="52"/>
      <c r="I1341" s="52"/>
      <c r="J1341" s="52"/>
      <c r="K1341" s="52"/>
      <c r="L1341" s="52"/>
      <c r="M1341" s="745" t="n">
        <v>45286</v>
      </c>
      <c r="N1341" s="370" t="s">
        <v>32</v>
      </c>
      <c r="O1341" s="370" t="n">
        <v>226</v>
      </c>
      <c r="P1341" s="88" t="s">
        <v>65</v>
      </c>
      <c r="Q1341" s="88" t="s">
        <v>1839</v>
      </c>
      <c r="R1341" s="88" t="s">
        <v>1840</v>
      </c>
      <c r="S1341" s="88" t="s">
        <v>1840</v>
      </c>
      <c r="T1341" s="370"/>
      <c r="U1341" s="52"/>
    </row>
    <row r="1342" customFormat="false" ht="15" hidden="false" customHeight="false" outlineLevel="0" collapsed="false">
      <c r="A1342" s="588"/>
      <c r="B1342" s="143"/>
      <c r="C1342" s="143"/>
      <c r="D1342" s="143"/>
      <c r="E1342" s="584"/>
      <c r="F1342" s="584"/>
      <c r="G1342" s="9" t="n">
        <f aca="false">G1341+E1342-F1342</f>
        <v>15439.58</v>
      </c>
      <c r="H1342" s="52"/>
      <c r="I1342" s="52"/>
      <c r="J1342" s="52"/>
      <c r="K1342" s="52"/>
      <c r="L1342" s="52"/>
      <c r="M1342" s="745" t="n">
        <v>45286</v>
      </c>
      <c r="N1342" s="370" t="s">
        <v>32</v>
      </c>
      <c r="O1342" s="370" t="n">
        <v>226</v>
      </c>
      <c r="P1342" s="88" t="s">
        <v>65</v>
      </c>
      <c r="Q1342" s="88" t="s">
        <v>1841</v>
      </c>
      <c r="R1342" s="88" t="s">
        <v>1842</v>
      </c>
      <c r="S1342" s="88" t="s">
        <v>1842</v>
      </c>
      <c r="T1342" s="370"/>
      <c r="U1342" s="52"/>
    </row>
    <row r="1343" customFormat="false" ht="15" hidden="false" customHeight="false" outlineLevel="0" collapsed="false">
      <c r="A1343" s="588"/>
      <c r="B1343" s="143"/>
      <c r="C1343" s="143"/>
      <c r="D1343" s="143"/>
      <c r="E1343" s="584"/>
      <c r="F1343" s="584"/>
      <c r="G1343" s="9" t="n">
        <f aca="false">G1342+E1343-F1343</f>
        <v>15439.58</v>
      </c>
      <c r="H1343" s="52"/>
      <c r="I1343" s="52"/>
      <c r="J1343" s="52"/>
      <c r="K1343" s="52"/>
      <c r="L1343" s="52"/>
      <c r="M1343" s="745" t="n">
        <v>45286</v>
      </c>
      <c r="N1343" s="370" t="s">
        <v>32</v>
      </c>
      <c r="O1343" s="370" t="n">
        <v>226</v>
      </c>
      <c r="P1343" s="88" t="s">
        <v>65</v>
      </c>
      <c r="Q1343" s="88" t="s">
        <v>1843</v>
      </c>
      <c r="R1343" s="88" t="s">
        <v>1844</v>
      </c>
      <c r="S1343" s="88" t="s">
        <v>1844</v>
      </c>
      <c r="T1343" s="370"/>
      <c r="U1343" s="52"/>
    </row>
    <row r="1344" customFormat="false" ht="15" hidden="false" customHeight="false" outlineLevel="0" collapsed="false">
      <c r="A1344" s="588"/>
      <c r="B1344" s="143"/>
      <c r="C1344" s="143"/>
      <c r="D1344" s="143"/>
      <c r="E1344" s="584"/>
      <c r="F1344" s="584"/>
      <c r="G1344" s="9" t="n">
        <f aca="false">G1343+E1344-F1344</f>
        <v>15439.58</v>
      </c>
      <c r="H1344" s="52"/>
      <c r="I1344" s="52"/>
      <c r="J1344" s="52"/>
      <c r="K1344" s="52"/>
      <c r="L1344" s="52"/>
      <c r="M1344" s="745" t="n">
        <v>45287</v>
      </c>
      <c r="N1344" s="370" t="s">
        <v>32</v>
      </c>
      <c r="O1344" s="370" t="n">
        <v>230</v>
      </c>
      <c r="P1344" s="88" t="s">
        <v>65</v>
      </c>
      <c r="Q1344" s="88" t="s">
        <v>1845</v>
      </c>
      <c r="R1344" s="88" t="s">
        <v>1846</v>
      </c>
      <c r="S1344" s="88" t="s">
        <v>1846</v>
      </c>
      <c r="T1344" s="370"/>
      <c r="U1344" s="52"/>
    </row>
    <row r="1345" customFormat="false" ht="15" hidden="false" customHeight="false" outlineLevel="0" collapsed="false">
      <c r="A1345" s="588"/>
      <c r="B1345" s="143"/>
      <c r="C1345" s="143"/>
      <c r="D1345" s="143"/>
      <c r="E1345" s="584"/>
      <c r="F1345" s="584"/>
      <c r="G1345" s="9" t="n">
        <f aca="false">G1344+E1345-F1345</f>
        <v>15439.58</v>
      </c>
      <c r="H1345" s="52"/>
      <c r="I1345" s="52"/>
      <c r="J1345" s="52"/>
      <c r="K1345" s="52"/>
      <c r="L1345" s="52"/>
      <c r="M1345" s="745" t="n">
        <v>45287</v>
      </c>
      <c r="N1345" s="370" t="s">
        <v>25</v>
      </c>
      <c r="O1345" s="370" t="n">
        <v>788</v>
      </c>
      <c r="P1345" s="88" t="s">
        <v>677</v>
      </c>
      <c r="Q1345" s="88" t="s">
        <v>65</v>
      </c>
      <c r="R1345" s="88" t="s">
        <v>1847</v>
      </c>
      <c r="S1345" s="88" t="s">
        <v>1847</v>
      </c>
      <c r="T1345" s="370"/>
      <c r="U1345" s="52"/>
    </row>
    <row r="1346" customFormat="false" ht="15" hidden="false" customHeight="false" outlineLevel="0" collapsed="false">
      <c r="A1346" s="588"/>
      <c r="B1346" s="143"/>
      <c r="C1346" s="143"/>
      <c r="D1346" s="143"/>
      <c r="E1346" s="584"/>
      <c r="F1346" s="584"/>
      <c r="G1346" s="9" t="n">
        <f aca="false">G1345+E1346-F1346</f>
        <v>15439.58</v>
      </c>
      <c r="H1346" s="52"/>
      <c r="I1346" s="52"/>
      <c r="J1346" s="52"/>
      <c r="K1346" s="52"/>
      <c r="L1346" s="52"/>
      <c r="M1346" s="745" t="n">
        <v>45287</v>
      </c>
      <c r="N1346" s="370" t="s">
        <v>25</v>
      </c>
      <c r="O1346" s="370" t="n">
        <v>537</v>
      </c>
      <c r="P1346" s="88" t="s">
        <v>1848</v>
      </c>
      <c r="Q1346" s="88" t="s">
        <v>65</v>
      </c>
      <c r="R1346" s="88" t="s">
        <v>1849</v>
      </c>
      <c r="S1346" s="88" t="s">
        <v>1849</v>
      </c>
      <c r="T1346" s="370"/>
      <c r="U1346" s="52"/>
    </row>
    <row r="1347" customFormat="false" ht="15" hidden="false" customHeight="false" outlineLevel="0" collapsed="false">
      <c r="A1347" s="588"/>
      <c r="B1347" s="143"/>
      <c r="C1347" s="143"/>
      <c r="D1347" s="143"/>
      <c r="E1347" s="584"/>
      <c r="F1347" s="584"/>
      <c r="G1347" s="9" t="n">
        <f aca="false">G1346+E1347-F1347</f>
        <v>15439.58</v>
      </c>
      <c r="H1347" s="52"/>
      <c r="I1347" s="52"/>
      <c r="J1347" s="52"/>
      <c r="K1347" s="52"/>
      <c r="L1347" s="52"/>
      <c r="M1347" s="745" t="n">
        <v>45287</v>
      </c>
      <c r="N1347" s="370" t="s">
        <v>25</v>
      </c>
      <c r="O1347" s="370" t="n">
        <v>875</v>
      </c>
      <c r="P1347" s="88" t="s">
        <v>688</v>
      </c>
      <c r="Q1347" s="88" t="s">
        <v>65</v>
      </c>
      <c r="R1347" s="88" t="s">
        <v>1850</v>
      </c>
      <c r="S1347" s="88" t="s">
        <v>1850</v>
      </c>
      <c r="T1347" s="370"/>
      <c r="U1347" s="52"/>
    </row>
    <row r="1348" customFormat="false" ht="15" hidden="false" customHeight="false" outlineLevel="0" collapsed="false">
      <c r="A1348" s="588"/>
      <c r="B1348" s="143"/>
      <c r="C1348" s="143"/>
      <c r="D1348" s="143"/>
      <c r="E1348" s="584"/>
      <c r="F1348" s="584"/>
      <c r="G1348" s="9" t="n">
        <f aca="false">G1347+E1348-F1348</f>
        <v>15439.58</v>
      </c>
      <c r="H1348" s="52"/>
      <c r="I1348" s="52"/>
      <c r="J1348" s="52"/>
      <c r="K1348" s="52"/>
      <c r="L1348" s="52"/>
      <c r="M1348" s="748"/>
      <c r="N1348" s="479"/>
      <c r="O1348" s="479"/>
      <c r="P1348" s="749"/>
      <c r="Q1348" s="749"/>
      <c r="R1348" s="749"/>
      <c r="S1348" s="749"/>
      <c r="T1348" s="479"/>
      <c r="U1348" s="52"/>
    </row>
    <row r="1349" customFormat="false" ht="15" hidden="false" customHeight="false" outlineLevel="0" collapsed="false">
      <c r="A1349" s="588"/>
      <c r="B1349" s="143"/>
      <c r="C1349" s="143"/>
      <c r="D1349" s="143"/>
      <c r="E1349" s="584"/>
      <c r="F1349" s="584"/>
      <c r="G1349" s="9" t="n">
        <f aca="false">G1348+E1349-F1349</f>
        <v>15439.58</v>
      </c>
      <c r="H1349" s="52"/>
      <c r="I1349" s="52"/>
      <c r="J1349" s="52"/>
      <c r="K1349" s="52"/>
      <c r="L1349" s="52"/>
      <c r="M1349" s="750"/>
      <c r="N1349" s="295"/>
      <c r="O1349" s="295"/>
      <c r="P1349" s="294"/>
      <c r="Q1349" s="294"/>
      <c r="R1349" s="294"/>
      <c r="S1349" s="294"/>
      <c r="T1349" s="295"/>
    </row>
    <row r="1350" customFormat="false" ht="15" hidden="false" customHeight="false" outlineLevel="0" collapsed="false">
      <c r="A1350" s="588"/>
      <c r="B1350" s="143"/>
      <c r="C1350" s="143"/>
      <c r="D1350" s="143"/>
      <c r="E1350" s="584"/>
      <c r="F1350" s="584"/>
      <c r="G1350" s="9" t="n">
        <f aca="false">G1349+E1350-F1350</f>
        <v>15439.58</v>
      </c>
      <c r="H1350" s="52"/>
      <c r="I1350" s="52"/>
      <c r="J1350" s="52"/>
      <c r="K1350" s="52"/>
      <c r="L1350" s="52"/>
      <c r="M1350" s="750"/>
      <c r="N1350" s="295"/>
      <c r="O1350" s="295"/>
      <c r="P1350" s="294"/>
      <c r="Q1350" s="294"/>
      <c r="R1350" s="294"/>
      <c r="S1350" s="294"/>
      <c r="T1350" s="295"/>
    </row>
    <row r="1351" customFormat="false" ht="15.75" hidden="false" customHeight="false" outlineLevel="0" collapsed="false">
      <c r="A1351" s="588"/>
      <c r="B1351" s="143"/>
      <c r="C1351" s="143"/>
      <c r="D1351" s="143"/>
      <c r="E1351" s="143"/>
      <c r="F1351" s="584"/>
      <c r="G1351" s="9" t="n">
        <f aca="false">G1350+E1351-F1351</f>
        <v>15439.58</v>
      </c>
      <c r="H1351" s="53"/>
      <c r="I1351" s="52"/>
      <c r="J1351" s="52"/>
      <c r="K1351" s="52"/>
      <c r="L1351" s="52"/>
      <c r="M1351" s="750"/>
      <c r="N1351" s="295"/>
      <c r="O1351" s="295"/>
      <c r="P1351" s="294"/>
      <c r="Q1351" s="294"/>
      <c r="R1351" s="294"/>
      <c r="S1351" s="294"/>
      <c r="T1351" s="295"/>
    </row>
    <row r="1352" customFormat="false" ht="15" hidden="false" customHeight="false" outlineLevel="0" collapsed="false">
      <c r="A1352" s="588"/>
      <c r="B1352" s="584"/>
      <c r="C1352" s="584"/>
      <c r="D1352" s="584"/>
      <c r="E1352" s="584"/>
      <c r="F1352" s="584"/>
      <c r="G1352" s="9" t="n">
        <f aca="false">G1351+E1352-F1352</f>
        <v>15439.58</v>
      </c>
      <c r="H1352" s="52"/>
      <c r="I1352" s="52"/>
      <c r="J1352" s="52"/>
      <c r="K1352" s="52"/>
      <c r="L1352" s="52"/>
      <c r="M1352" s="750"/>
      <c r="N1352" s="295"/>
      <c r="O1352" s="295"/>
      <c r="P1352" s="294"/>
      <c r="Q1352" s="294"/>
      <c r="R1352" s="294"/>
      <c r="S1352" s="294"/>
      <c r="T1352" s="295"/>
    </row>
    <row r="1353" customFormat="false" ht="15" hidden="false" customHeight="false" outlineLevel="0" collapsed="false">
      <c r="A1353" s="588"/>
      <c r="B1353" s="584"/>
      <c r="C1353" s="751"/>
      <c r="D1353" s="584"/>
      <c r="E1353" s="584"/>
      <c r="F1353" s="584"/>
      <c r="G1353" s="9" t="n">
        <f aca="false">G1352+E1353-F1353</f>
        <v>15439.58</v>
      </c>
      <c r="H1353" s="52"/>
      <c r="I1353" s="52"/>
      <c r="J1353" s="52"/>
      <c r="K1353" s="52"/>
      <c r="L1353" s="52"/>
      <c r="M1353" s="750"/>
      <c r="N1353" s="295"/>
      <c r="O1353" s="295"/>
      <c r="P1353" s="294"/>
      <c r="Q1353" s="294"/>
      <c r="R1353" s="294"/>
      <c r="S1353" s="294"/>
      <c r="T1353" s="295"/>
    </row>
    <row r="1354" customFormat="false" ht="15" hidden="false" customHeight="false" outlineLevel="0" collapsed="false">
      <c r="A1354" s="588"/>
      <c r="B1354" s="584"/>
      <c r="C1354" s="584"/>
      <c r="D1354" s="584"/>
      <c r="E1354" s="584"/>
      <c r="F1354" s="584"/>
      <c r="G1354" s="9" t="n">
        <f aca="false">G1353+E1354-F1354</f>
        <v>15439.58</v>
      </c>
      <c r="H1354" s="52"/>
      <c r="I1354" s="52"/>
      <c r="J1354" s="52"/>
      <c r="K1354" s="52"/>
      <c r="L1354" s="52"/>
      <c r="M1354" s="750"/>
      <c r="N1354" s="295"/>
      <c r="O1354" s="295"/>
      <c r="P1354" s="294"/>
      <c r="Q1354" s="294"/>
      <c r="R1354" s="294"/>
      <c r="S1354" s="294"/>
      <c r="T1354" s="295"/>
    </row>
    <row r="1355" customFormat="false" ht="15" hidden="false" customHeight="false" outlineLevel="0" collapsed="false">
      <c r="A1355" s="588"/>
      <c r="B1355" s="584"/>
      <c r="C1355" s="584"/>
      <c r="D1355" s="584"/>
      <c r="E1355" s="584"/>
      <c r="F1355" s="584"/>
      <c r="G1355" s="9" t="n">
        <f aca="false">G1354+E1355-F1355</f>
        <v>15439.58</v>
      </c>
      <c r="H1355" s="52"/>
      <c r="I1355" s="52"/>
      <c r="J1355" s="52"/>
      <c r="K1355" s="52"/>
      <c r="L1355" s="52"/>
      <c r="M1355" s="752"/>
      <c r="N1355" s="273"/>
      <c r="O1355" s="273"/>
      <c r="P1355" s="258"/>
      <c r="Q1355" s="258"/>
      <c r="R1355" s="258"/>
      <c r="S1355" s="258"/>
      <c r="T1355" s="295"/>
    </row>
    <row r="1356" customFormat="false" ht="15" hidden="false" customHeight="false" outlineLevel="0" collapsed="false">
      <c r="A1356" s="588"/>
      <c r="B1356" s="584"/>
      <c r="C1356" s="584"/>
      <c r="D1356" s="584"/>
      <c r="E1356" s="584"/>
      <c r="F1356" s="584"/>
      <c r="G1356" s="9" t="n">
        <f aca="false">G1355+E1356-F1356</f>
        <v>15439.58</v>
      </c>
      <c r="H1356" s="52"/>
      <c r="I1356" s="52"/>
      <c r="J1356" s="52"/>
      <c r="K1356" s="52"/>
      <c r="L1356" s="52"/>
      <c r="M1356" s="752"/>
      <c r="N1356" s="273"/>
      <c r="O1356" s="273"/>
      <c r="P1356" s="258"/>
      <c r="Q1356" s="258"/>
      <c r="R1356" s="258"/>
      <c r="S1356" s="258"/>
      <c r="T1356" s="135"/>
    </row>
    <row r="1357" customFormat="false" ht="15" hidden="false" customHeight="false" outlineLevel="0" collapsed="false">
      <c r="A1357" s="588"/>
      <c r="B1357" s="584"/>
      <c r="C1357" s="584"/>
      <c r="D1357" s="584"/>
      <c r="E1357" s="584"/>
      <c r="F1357" s="584"/>
      <c r="G1357" s="9" t="n">
        <f aca="false">G1356+E1357-F1357</f>
        <v>15439.58</v>
      </c>
      <c r="H1357" s="52"/>
      <c r="I1357" s="52"/>
      <c r="J1357" s="52"/>
      <c r="K1357" s="52"/>
      <c r="L1357" s="52"/>
      <c r="M1357" s="752"/>
      <c r="N1357" s="273"/>
      <c r="O1357" s="273"/>
      <c r="P1357" s="258"/>
      <c r="Q1357" s="258"/>
      <c r="R1357" s="258"/>
      <c r="S1357" s="258"/>
      <c r="T1357" s="413"/>
    </row>
    <row r="1358" customFormat="false" ht="15" hidden="false" customHeight="false" outlineLevel="0" collapsed="false">
      <c r="A1358" s="588"/>
      <c r="B1358" s="584"/>
      <c r="C1358" s="584"/>
      <c r="D1358" s="584"/>
      <c r="E1358" s="584"/>
      <c r="F1358" s="584"/>
      <c r="G1358" s="9" t="n">
        <f aca="false">G1357+E1358-F1358</f>
        <v>15439.58</v>
      </c>
      <c r="H1358" s="52"/>
      <c r="I1358" s="52"/>
      <c r="J1358" s="52"/>
      <c r="K1358" s="52"/>
      <c r="L1358" s="52"/>
      <c r="M1358" s="752"/>
      <c r="N1358" s="273"/>
      <c r="O1358" s="273"/>
      <c r="P1358" s="258"/>
      <c r="Q1358" s="258"/>
      <c r="R1358" s="258"/>
      <c r="S1358" s="258"/>
      <c r="T1358" s="413"/>
    </row>
    <row r="1359" customFormat="false" ht="15" hidden="false" customHeight="false" outlineLevel="0" collapsed="false">
      <c r="A1359" s="588"/>
      <c r="B1359" s="584"/>
      <c r="C1359" s="584"/>
      <c r="D1359" s="143"/>
      <c r="E1359" s="584"/>
      <c r="F1359" s="584"/>
      <c r="G1359" s="9" t="n">
        <f aca="false">G1358+E1359-F1359</f>
        <v>15439.58</v>
      </c>
      <c r="H1359" s="52"/>
      <c r="I1359" s="52"/>
      <c r="J1359" s="52"/>
      <c r="K1359" s="52"/>
      <c r="L1359" s="52"/>
      <c r="M1359" s="752"/>
      <c r="N1359" s="273"/>
      <c r="O1359" s="273"/>
      <c r="P1359" s="258"/>
      <c r="Q1359" s="258"/>
      <c r="R1359" s="258"/>
      <c r="S1359" s="258"/>
      <c r="T1359" s="413"/>
    </row>
    <row r="1360" customFormat="false" ht="15" hidden="false" customHeight="false" outlineLevel="0" collapsed="false">
      <c r="A1360" s="588"/>
      <c r="B1360" s="584"/>
      <c r="C1360" s="584"/>
      <c r="D1360" s="143"/>
      <c r="E1360" s="584"/>
      <c r="F1360" s="584"/>
      <c r="G1360" s="9" t="n">
        <f aca="false">G1359+E1360-F1360</f>
        <v>15439.58</v>
      </c>
      <c r="H1360" s="52"/>
      <c r="I1360" s="52"/>
      <c r="J1360" s="52"/>
      <c r="K1360" s="52"/>
      <c r="L1360" s="52"/>
      <c r="M1360" s="752"/>
      <c r="N1360" s="273"/>
      <c r="O1360" s="273"/>
      <c r="P1360" s="258"/>
      <c r="Q1360" s="258"/>
      <c r="R1360" s="258"/>
      <c r="S1360" s="258"/>
      <c r="T1360" s="501"/>
    </row>
    <row r="1361" customFormat="false" ht="15" hidden="false" customHeight="false" outlineLevel="0" collapsed="false">
      <c r="A1361" s="588"/>
      <c r="B1361" s="143"/>
      <c r="C1361" s="143"/>
      <c r="D1361" s="143"/>
      <c r="E1361" s="584"/>
      <c r="F1361" s="584"/>
      <c r="G1361" s="9" t="n">
        <f aca="false">G1360+E1361-F1361</f>
        <v>15439.58</v>
      </c>
      <c r="H1361" s="52"/>
      <c r="I1361" s="52"/>
      <c r="J1361" s="52"/>
      <c r="K1361" s="52"/>
      <c r="L1361" s="52"/>
      <c r="M1361" s="752"/>
      <c r="N1361" s="273"/>
      <c r="O1361" s="273"/>
      <c r="P1361" s="258"/>
      <c r="Q1361" s="258"/>
      <c r="R1361" s="258"/>
      <c r="S1361" s="258"/>
      <c r="T1361" s="413"/>
    </row>
    <row r="1362" customFormat="false" ht="15" hidden="false" customHeight="false" outlineLevel="0" collapsed="false">
      <c r="A1362" s="588"/>
      <c r="B1362" s="143"/>
      <c r="C1362" s="143"/>
      <c r="D1362" s="143"/>
      <c r="E1362" s="584"/>
      <c r="F1362" s="584"/>
      <c r="G1362" s="9" t="n">
        <f aca="false">G1361+E1362-F1362</f>
        <v>15439.58</v>
      </c>
      <c r="H1362" s="52"/>
      <c r="I1362" s="52"/>
      <c r="J1362" s="52"/>
      <c r="K1362" s="52"/>
      <c r="L1362" s="52"/>
      <c r="M1362" s="752"/>
      <c r="N1362" s="273"/>
      <c r="O1362" s="273"/>
      <c r="P1362" s="258"/>
      <c r="Q1362" s="258"/>
      <c r="R1362" s="258"/>
      <c r="S1362" s="258"/>
      <c r="T1362" s="413"/>
    </row>
    <row r="1363" customFormat="false" ht="15" hidden="false" customHeight="false" outlineLevel="0" collapsed="false">
      <c r="A1363" s="588"/>
      <c r="B1363" s="143"/>
      <c r="C1363" s="143"/>
      <c r="D1363" s="143"/>
      <c r="E1363" s="584"/>
      <c r="F1363" s="584"/>
      <c r="G1363" s="9" t="n">
        <f aca="false">G1362+E1363-F1363</f>
        <v>15439.58</v>
      </c>
      <c r="H1363" s="52"/>
      <c r="I1363" s="52"/>
      <c r="J1363" s="52"/>
      <c r="K1363" s="52"/>
      <c r="L1363" s="52"/>
      <c r="M1363" s="752"/>
      <c r="N1363" s="273"/>
      <c r="O1363" s="273"/>
      <c r="P1363" s="258"/>
      <c r="Q1363" s="258"/>
      <c r="R1363" s="258"/>
      <c r="S1363" s="258"/>
      <c r="T1363" s="413"/>
    </row>
    <row r="1364" customFormat="false" ht="15" hidden="false" customHeight="false" outlineLevel="0" collapsed="false">
      <c r="A1364" s="588"/>
      <c r="B1364" s="143"/>
      <c r="C1364" s="143"/>
      <c r="D1364" s="143"/>
      <c r="E1364" s="584"/>
      <c r="F1364" s="584"/>
      <c r="G1364" s="9" t="n">
        <f aca="false">G1363+E1364-F1364</f>
        <v>15439.58</v>
      </c>
      <c r="H1364" s="52"/>
      <c r="I1364" s="52"/>
      <c r="J1364" s="52"/>
      <c r="K1364" s="52"/>
      <c r="L1364" s="52"/>
      <c r="M1364" s="752"/>
      <c r="N1364" s="273"/>
      <c r="O1364" s="273"/>
      <c r="P1364" s="258"/>
      <c r="Q1364" s="258"/>
      <c r="R1364" s="258"/>
      <c r="S1364" s="258"/>
      <c r="T1364" s="413"/>
    </row>
    <row r="1365" customFormat="false" ht="15" hidden="false" customHeight="false" outlineLevel="0" collapsed="false">
      <c r="A1365" s="588"/>
      <c r="B1365" s="143"/>
      <c r="C1365" s="143"/>
      <c r="D1365" s="143"/>
      <c r="E1365" s="584"/>
      <c r="F1365" s="584"/>
      <c r="G1365" s="9" t="n">
        <f aca="false">G1364+E1365-F1365</f>
        <v>15439.58</v>
      </c>
      <c r="H1365" s="52"/>
      <c r="I1365" s="52"/>
      <c r="J1365" s="52"/>
      <c r="K1365" s="52"/>
      <c r="L1365" s="52"/>
      <c r="M1365" s="752"/>
      <c r="N1365" s="273"/>
      <c r="O1365" s="273"/>
      <c r="P1365" s="258"/>
      <c r="Q1365" s="258"/>
      <c r="R1365" s="258"/>
      <c r="S1365" s="258"/>
      <c r="T1365" s="413"/>
    </row>
    <row r="1366" customFormat="false" ht="15" hidden="false" customHeight="false" outlineLevel="0" collapsed="false">
      <c r="A1366" s="588"/>
      <c r="B1366" s="143"/>
      <c r="C1366" s="143"/>
      <c r="D1366" s="143"/>
      <c r="E1366" s="584"/>
      <c r="F1366" s="584"/>
      <c r="G1366" s="9" t="n">
        <f aca="false">G1365+E1366-F1366</f>
        <v>15439.58</v>
      </c>
      <c r="H1366" s="52"/>
      <c r="I1366" s="52"/>
      <c r="J1366" s="52"/>
      <c r="K1366" s="52"/>
      <c r="L1366" s="52"/>
      <c r="M1366" s="49"/>
      <c r="N1366" s="50"/>
      <c r="O1366" s="50"/>
      <c r="P1366" s="51"/>
      <c r="Q1366" s="51"/>
      <c r="R1366" s="51"/>
      <c r="S1366" s="51"/>
      <c r="T1366" s="413"/>
    </row>
    <row r="1367" customFormat="false" ht="15" hidden="false" customHeight="false" outlineLevel="0" collapsed="false">
      <c r="A1367" s="588"/>
      <c r="B1367" s="143"/>
      <c r="C1367" s="143"/>
      <c r="D1367" s="143"/>
      <c r="E1367" s="584"/>
      <c r="F1367" s="584"/>
      <c r="G1367" s="9" t="n">
        <f aca="false">G1366+E1367-F1367</f>
        <v>15439.58</v>
      </c>
      <c r="H1367" s="52"/>
      <c r="I1367" s="52"/>
      <c r="J1367" s="52"/>
      <c r="K1367" s="52"/>
      <c r="L1367" s="52"/>
      <c r="M1367" s="49"/>
      <c r="N1367" s="50"/>
      <c r="O1367" s="50"/>
      <c r="P1367" s="51"/>
      <c r="Q1367" s="51"/>
      <c r="R1367" s="51"/>
      <c r="S1367" s="51"/>
      <c r="T1367" s="501"/>
    </row>
    <row r="1368" customFormat="false" ht="15" hidden="false" customHeight="false" outlineLevel="0" collapsed="false">
      <c r="A1368" s="588"/>
      <c r="B1368" s="143"/>
      <c r="C1368" s="143"/>
      <c r="D1368" s="143"/>
      <c r="E1368" s="584"/>
      <c r="F1368" s="584"/>
      <c r="G1368" s="9" t="n">
        <f aca="false">G1367+E1368-F1368</f>
        <v>15439.58</v>
      </c>
      <c r="H1368" s="52"/>
      <c r="I1368" s="52"/>
      <c r="J1368" s="52"/>
      <c r="K1368" s="52"/>
      <c r="L1368" s="52"/>
      <c r="M1368" s="49"/>
      <c r="N1368" s="50"/>
      <c r="O1368" s="50"/>
      <c r="P1368" s="51"/>
      <c r="Q1368" s="51"/>
      <c r="R1368" s="51"/>
      <c r="S1368" s="51"/>
      <c r="T1368" s="50"/>
    </row>
    <row r="1369" customFormat="false" ht="15" hidden="false" customHeight="false" outlineLevel="0" collapsed="false">
      <c r="A1369" s="588"/>
      <c r="B1369" s="143"/>
      <c r="C1369" s="753"/>
      <c r="D1369" s="143"/>
      <c r="E1369" s="584"/>
      <c r="F1369" s="584"/>
      <c r="G1369" s="9" t="n">
        <f aca="false">G1368+E1369-F1369</f>
        <v>15439.58</v>
      </c>
      <c r="H1369" s="52"/>
      <c r="I1369" s="52"/>
      <c r="J1369" s="52"/>
      <c r="K1369" s="52"/>
      <c r="L1369" s="52"/>
      <c r="M1369" s="49"/>
      <c r="N1369" s="50"/>
      <c r="O1369" s="50"/>
      <c r="P1369" s="51"/>
      <c r="Q1369" s="51"/>
      <c r="R1369" s="51"/>
      <c r="S1369" s="51"/>
      <c r="T1369" s="50"/>
    </row>
    <row r="1370" customFormat="false" ht="15" hidden="false" customHeight="false" outlineLevel="0" collapsed="false">
      <c r="A1370" s="588"/>
      <c r="B1370" s="143"/>
      <c r="C1370" s="143"/>
      <c r="D1370" s="143"/>
      <c r="E1370" s="584"/>
      <c r="F1370" s="584"/>
      <c r="G1370" s="9" t="n">
        <f aca="false">G1369+E1370-F1370</f>
        <v>15439.58</v>
      </c>
      <c r="H1370" s="52"/>
      <c r="I1370" s="52"/>
      <c r="J1370" s="52"/>
      <c r="K1370" s="52"/>
      <c r="L1370" s="52"/>
      <c r="M1370" s="49"/>
      <c r="N1370" s="50"/>
      <c r="O1370" s="50"/>
      <c r="P1370" s="51"/>
      <c r="Q1370" s="51"/>
      <c r="R1370" s="51"/>
      <c r="S1370" s="51"/>
      <c r="T1370" s="157"/>
    </row>
    <row r="1371" customFormat="false" ht="15" hidden="false" customHeight="false" outlineLevel="0" collapsed="false">
      <c r="A1371" s="588"/>
      <c r="B1371" s="143"/>
      <c r="C1371" s="143"/>
      <c r="D1371" s="143"/>
      <c r="E1371" s="584"/>
      <c r="F1371" s="584"/>
      <c r="G1371" s="9" t="n">
        <f aca="false">G1370+E1371-F1371</f>
        <v>15439.58</v>
      </c>
      <c r="H1371" s="52"/>
      <c r="I1371" s="52"/>
      <c r="J1371" s="52"/>
      <c r="K1371" s="52"/>
      <c r="L1371" s="52"/>
      <c r="M1371" s="49"/>
      <c r="N1371" s="50"/>
      <c r="O1371" s="50"/>
      <c r="P1371" s="51"/>
      <c r="Q1371" s="51"/>
      <c r="R1371" s="51"/>
      <c r="S1371" s="51"/>
      <c r="T1371" s="50"/>
    </row>
    <row r="1372" customFormat="false" ht="15" hidden="false" customHeight="false" outlineLevel="0" collapsed="false">
      <c r="A1372" s="414"/>
      <c r="B1372" s="8"/>
      <c r="C1372" s="8"/>
      <c r="D1372" s="8"/>
      <c r="E1372" s="44"/>
      <c r="F1372" s="44"/>
      <c r="G1372" s="9" t="n">
        <f aca="false">G1371+E1372-F1372</f>
        <v>15439.58</v>
      </c>
      <c r="H1372" s="52"/>
      <c r="I1372" s="52"/>
      <c r="J1372" s="52"/>
      <c r="K1372" s="52"/>
      <c r="L1372" s="52"/>
      <c r="M1372" s="157"/>
      <c r="N1372" s="157"/>
      <c r="O1372" s="157"/>
      <c r="P1372" s="157"/>
      <c r="Q1372" s="157"/>
      <c r="R1372" s="157"/>
      <c r="S1372" s="157"/>
      <c r="T1372" s="50"/>
    </row>
    <row r="1373" customFormat="false" ht="15" hidden="false" customHeight="false" outlineLevel="0" collapsed="false">
      <c r="A1373" s="414"/>
      <c r="B1373" s="8"/>
      <c r="C1373" s="754"/>
      <c r="D1373" s="8"/>
      <c r="E1373" s="44"/>
      <c r="F1373" s="44"/>
      <c r="G1373" s="9" t="n">
        <f aca="false">G1372+E1373-F1373</f>
        <v>15439.58</v>
      </c>
      <c r="H1373" s="52"/>
      <c r="I1373" s="52"/>
      <c r="J1373" s="52"/>
      <c r="K1373" s="52"/>
      <c r="L1373" s="52"/>
      <c r="M1373" s="157"/>
      <c r="N1373" s="157"/>
      <c r="O1373" s="157"/>
      <c r="P1373" s="157"/>
      <c r="Q1373" s="157"/>
      <c r="R1373" s="157"/>
      <c r="S1373" s="157"/>
      <c r="T1373" s="50"/>
    </row>
    <row r="1374" customFormat="false" ht="15" hidden="false" customHeight="false" outlineLevel="0" collapsed="false">
      <c r="A1374" s="414"/>
      <c r="B1374" s="8"/>
      <c r="C1374" s="8"/>
      <c r="D1374" s="8"/>
      <c r="E1374" s="44"/>
      <c r="F1374" s="44"/>
      <c r="G1374" s="9" t="n">
        <f aca="false">G1373+E1374-F1374</f>
        <v>15439.58</v>
      </c>
      <c r="H1374" s="52"/>
      <c r="I1374" s="52"/>
      <c r="J1374" s="52"/>
      <c r="K1374" s="52"/>
      <c r="L1374" s="52"/>
      <c r="M1374" s="157"/>
      <c r="N1374" s="157"/>
      <c r="O1374" s="157"/>
      <c r="P1374" s="157"/>
      <c r="Q1374" s="157"/>
      <c r="R1374" s="157"/>
      <c r="S1374" s="157"/>
      <c r="T1374" s="50"/>
    </row>
    <row r="1375" customFormat="false" ht="15" hidden="false" customHeight="false" outlineLevel="0" collapsed="false">
      <c r="A1375" s="414"/>
      <c r="B1375" s="8"/>
      <c r="C1375" s="8"/>
      <c r="D1375" s="8"/>
      <c r="E1375" s="44"/>
      <c r="F1375" s="44"/>
      <c r="G1375" s="9" t="n">
        <f aca="false">G1374+E1375-F1375</f>
        <v>15439.58</v>
      </c>
      <c r="H1375" s="52"/>
      <c r="I1375" s="52"/>
      <c r="J1375" s="52"/>
      <c r="K1375" s="52"/>
      <c r="L1375" s="52"/>
      <c r="M1375" s="135"/>
      <c r="N1375" s="135"/>
      <c r="O1375" s="135"/>
      <c r="P1375" s="135"/>
      <c r="Q1375" s="135"/>
      <c r="R1375" s="135"/>
      <c r="S1375" s="135"/>
      <c r="T1375" s="157"/>
    </row>
    <row r="1376" customFormat="false" ht="15" hidden="false" customHeight="false" outlineLevel="0" collapsed="false">
      <c r="A1376" s="414"/>
      <c r="B1376" s="8"/>
      <c r="C1376" s="8"/>
      <c r="D1376" s="8"/>
      <c r="E1376" s="44"/>
      <c r="F1376" s="44"/>
      <c r="G1376" s="9" t="n">
        <f aca="false">G1375+E1376-F1376</f>
        <v>15439.58</v>
      </c>
      <c r="H1376" s="52"/>
      <c r="I1376" s="52"/>
      <c r="J1376" s="52"/>
      <c r="K1376" s="52"/>
      <c r="L1376" s="52"/>
      <c r="M1376" s="135"/>
      <c r="N1376" s="135"/>
      <c r="O1376" s="135"/>
      <c r="P1376" s="135"/>
      <c r="Q1376" s="135"/>
      <c r="R1376" s="135"/>
      <c r="S1376" s="135"/>
      <c r="T1376" s="157"/>
    </row>
    <row r="1377" customFormat="false" ht="15" hidden="false" customHeight="false" outlineLevel="0" collapsed="false">
      <c r="A1377" s="414"/>
      <c r="B1377" s="8"/>
      <c r="C1377" s="8"/>
      <c r="D1377" s="8"/>
      <c r="E1377" s="44"/>
      <c r="F1377" s="44"/>
      <c r="G1377" s="9" t="n">
        <f aca="false">G1376+E1377-F1377</f>
        <v>15439.58</v>
      </c>
      <c r="H1377" s="52"/>
      <c r="I1377" s="52"/>
      <c r="J1377" s="52"/>
      <c r="K1377" s="52"/>
      <c r="L1377" s="52"/>
      <c r="M1377" s="135"/>
      <c r="N1377" s="135"/>
      <c r="O1377" s="135"/>
      <c r="P1377" s="135"/>
      <c r="Q1377" s="135"/>
      <c r="R1377" s="135"/>
      <c r="S1377" s="135"/>
      <c r="T1377" s="54"/>
    </row>
    <row r="1378" customFormat="false" ht="15" hidden="false" customHeight="false" outlineLevel="0" collapsed="false">
      <c r="A1378" s="414"/>
      <c r="B1378" s="8"/>
      <c r="C1378" s="8"/>
      <c r="D1378" s="8"/>
      <c r="E1378" s="44"/>
      <c r="F1378" s="44"/>
      <c r="G1378" s="9" t="n">
        <f aca="false">G1377+E1378-F1378</f>
        <v>15439.58</v>
      </c>
      <c r="H1378" s="52"/>
      <c r="I1378" s="52"/>
      <c r="J1378" s="52"/>
      <c r="K1378" s="52"/>
      <c r="L1378" s="52"/>
      <c r="M1378" s="54"/>
      <c r="N1378" s="54"/>
      <c r="O1378" s="54"/>
      <c r="P1378" s="54"/>
      <c r="Q1378" s="54"/>
      <c r="R1378" s="54"/>
      <c r="S1378" s="54"/>
      <c r="T1378" s="54"/>
    </row>
    <row r="1379" customFormat="false" ht="15" hidden="false" customHeight="false" outlineLevel="0" collapsed="false">
      <c r="A1379" s="414"/>
      <c r="B1379" s="8"/>
      <c r="C1379" s="8"/>
      <c r="D1379" s="8"/>
      <c r="E1379" s="44"/>
      <c r="F1379" s="44"/>
      <c r="G1379" s="9" t="n">
        <f aca="false">G1378+E1379-F1379</f>
        <v>15439.58</v>
      </c>
      <c r="H1379" s="52"/>
      <c r="I1379" s="52"/>
      <c r="J1379" s="52"/>
      <c r="K1379" s="52"/>
      <c r="L1379" s="52"/>
      <c r="T1379" s="54"/>
    </row>
    <row r="1380" customFormat="false" ht="15" hidden="false" customHeight="false" outlineLevel="0" collapsed="false">
      <c r="A1380" s="414"/>
      <c r="B1380" s="8"/>
      <c r="C1380" s="8"/>
      <c r="D1380" s="8"/>
      <c r="E1380" s="44"/>
      <c r="F1380" s="44"/>
      <c r="G1380" s="9" t="n">
        <f aca="false">G1379+E1380-F1380</f>
        <v>15439.58</v>
      </c>
      <c r="H1380" s="52"/>
      <c r="I1380" s="52"/>
      <c r="J1380" s="52"/>
      <c r="K1380" s="52"/>
      <c r="L1380" s="52"/>
      <c r="T1380" s="54"/>
    </row>
    <row r="1381" customFormat="false" ht="15" hidden="false" customHeight="false" outlineLevel="0" collapsed="false">
      <c r="A1381" s="414"/>
      <c r="B1381" s="8"/>
      <c r="C1381" s="8"/>
      <c r="D1381" s="8"/>
      <c r="E1381" s="44"/>
      <c r="F1381" s="44"/>
      <c r="G1381" s="9" t="n">
        <f aca="false">G1380+E1381-F1381</f>
        <v>15439.58</v>
      </c>
      <c r="H1381" s="52"/>
      <c r="I1381" s="52"/>
      <c r="J1381" s="52"/>
      <c r="K1381" s="52"/>
      <c r="L1381" s="52"/>
    </row>
    <row r="1382" customFormat="false" ht="15" hidden="false" customHeight="false" outlineLevel="0" collapsed="false">
      <c r="A1382" s="414"/>
      <c r="B1382" s="8"/>
      <c r="C1382" s="8"/>
      <c r="D1382" s="8"/>
      <c r="E1382" s="44"/>
      <c r="F1382" s="44"/>
      <c r="G1382" s="9" t="n">
        <f aca="false">G1381+E1382-F1382</f>
        <v>15439.58</v>
      </c>
      <c r="H1382" s="52"/>
      <c r="I1382" s="52"/>
      <c r="J1382" s="52"/>
      <c r="K1382" s="52"/>
      <c r="L1382" s="52"/>
    </row>
    <row r="1383" customFormat="false" ht="15" hidden="false" customHeight="false" outlineLevel="0" collapsed="false">
      <c r="A1383" s="414"/>
      <c r="B1383" s="8"/>
      <c r="C1383" s="8"/>
      <c r="D1383" s="8"/>
      <c r="E1383" s="44"/>
      <c r="F1383" s="44"/>
      <c r="G1383" s="9" t="n">
        <f aca="false">G1382+E1383-F1383</f>
        <v>15439.58</v>
      </c>
      <c r="H1383" s="52"/>
      <c r="I1383" s="52"/>
      <c r="J1383" s="52"/>
      <c r="K1383" s="52"/>
      <c r="L1383" s="52"/>
    </row>
    <row r="1384" customFormat="false" ht="15" hidden="false" customHeight="false" outlineLevel="0" collapsed="false">
      <c r="A1384" s="414"/>
      <c r="B1384" s="8"/>
      <c r="C1384" s="8"/>
      <c r="D1384" s="8"/>
      <c r="E1384" s="44"/>
      <c r="F1384" s="44"/>
      <c r="G1384" s="9" t="n">
        <f aca="false">G1383+E1384-F1384</f>
        <v>15439.58</v>
      </c>
      <c r="H1384" s="52"/>
      <c r="I1384" s="52"/>
      <c r="J1384" s="52"/>
      <c r="K1384" s="52"/>
      <c r="L1384" s="52"/>
    </row>
    <row r="1385" customFormat="false" ht="15" hidden="false" customHeight="false" outlineLevel="0" collapsed="false">
      <c r="A1385" s="414"/>
      <c r="B1385" s="8"/>
      <c r="C1385" s="8"/>
      <c r="D1385" s="8"/>
      <c r="E1385" s="44"/>
      <c r="F1385" s="44"/>
      <c r="G1385" s="9" t="n">
        <f aca="false">G1384+E1385-F1385</f>
        <v>15439.58</v>
      </c>
      <c r="H1385" s="52"/>
      <c r="I1385" s="52"/>
      <c r="J1385" s="52"/>
      <c r="K1385" s="52"/>
      <c r="L1385" s="52"/>
    </row>
    <row r="1386" customFormat="false" ht="15" hidden="false" customHeight="false" outlineLevel="0" collapsed="false">
      <c r="A1386" s="414"/>
      <c r="B1386" s="8"/>
      <c r="C1386" s="755"/>
      <c r="D1386" s="8"/>
      <c r="E1386" s="44"/>
      <c r="F1386" s="44"/>
      <c r="G1386" s="9" t="n">
        <f aca="false">G1385+E1386-F1386</f>
        <v>15439.58</v>
      </c>
      <c r="H1386" s="52"/>
      <c r="I1386" s="52"/>
      <c r="J1386" s="52"/>
      <c r="K1386" s="52"/>
      <c r="L1386" s="52"/>
    </row>
    <row r="1387" customFormat="false" ht="15" hidden="false" customHeight="false" outlineLevel="0" collapsed="false">
      <c r="A1387" s="414"/>
      <c r="B1387" s="8"/>
      <c r="C1387" s="8"/>
      <c r="D1387" s="8"/>
      <c r="E1387" s="44"/>
      <c r="F1387" s="44"/>
      <c r="G1387" s="9" t="n">
        <f aca="false">G1386+E1387-F1387</f>
        <v>15439.58</v>
      </c>
      <c r="H1387" s="52"/>
      <c r="I1387" s="52"/>
      <c r="J1387" s="52"/>
      <c r="K1387" s="52"/>
      <c r="L1387" s="52"/>
    </row>
    <row r="1388" customFormat="false" ht="15" hidden="false" customHeight="false" outlineLevel="0" collapsed="false">
      <c r="A1388" s="414"/>
      <c r="B1388" s="8"/>
      <c r="C1388" s="8"/>
      <c r="D1388" s="8"/>
      <c r="E1388" s="44"/>
      <c r="F1388" s="44"/>
      <c r="G1388" s="9" t="n">
        <f aca="false">G1387+E1388-F1388</f>
        <v>15439.58</v>
      </c>
      <c r="H1388" s="52"/>
      <c r="I1388" s="52"/>
      <c r="J1388" s="52"/>
      <c r="K1388" s="52"/>
      <c r="L1388" s="52"/>
    </row>
    <row r="1389" customFormat="false" ht="15" hidden="false" customHeight="false" outlineLevel="0" collapsed="false">
      <c r="A1389" s="414"/>
      <c r="B1389" s="8"/>
      <c r="C1389" s="8"/>
      <c r="D1389" s="8"/>
      <c r="E1389" s="44"/>
      <c r="F1389" s="44"/>
      <c r="G1389" s="9" t="n">
        <f aca="false">G1388+E1389-F1389</f>
        <v>15439.58</v>
      </c>
      <c r="H1389" s="52"/>
      <c r="I1389" s="52"/>
      <c r="J1389" s="52"/>
      <c r="K1389" s="52"/>
      <c r="L1389" s="52"/>
    </row>
    <row r="1390" customFormat="false" ht="15" hidden="false" customHeight="false" outlineLevel="0" collapsed="false">
      <c r="A1390" s="414"/>
      <c r="B1390" s="8"/>
      <c r="C1390" s="8"/>
      <c r="D1390" s="8"/>
      <c r="E1390" s="44"/>
      <c r="F1390" s="44"/>
      <c r="G1390" s="9" t="n">
        <f aca="false">G1389+E1390-F1390</f>
        <v>15439.58</v>
      </c>
      <c r="H1390" s="52"/>
      <c r="I1390" s="52"/>
      <c r="J1390" s="52"/>
      <c r="K1390" s="52"/>
      <c r="L1390" s="52"/>
    </row>
    <row r="1391" customFormat="false" ht="15" hidden="false" customHeight="false" outlineLevel="0" collapsed="false">
      <c r="A1391" s="414"/>
      <c r="B1391" s="8"/>
      <c r="C1391" s="8"/>
      <c r="D1391" s="8"/>
      <c r="E1391" s="44"/>
      <c r="F1391" s="44"/>
      <c r="G1391" s="9" t="n">
        <f aca="false">G1390+E1391-F1391</f>
        <v>15439.58</v>
      </c>
      <c r="H1391" s="52"/>
      <c r="I1391" s="52"/>
      <c r="J1391" s="52"/>
      <c r="K1391" s="52"/>
      <c r="L1391" s="52"/>
    </row>
    <row r="1392" customFormat="false" ht="15" hidden="false" customHeight="false" outlineLevel="0" collapsed="false">
      <c r="A1392" s="414"/>
      <c r="B1392" s="8"/>
      <c r="C1392" s="8"/>
      <c r="D1392" s="8"/>
      <c r="E1392" s="44"/>
      <c r="F1392" s="44"/>
      <c r="G1392" s="9" t="n">
        <f aca="false">G1391+E1392-F1392</f>
        <v>15439.58</v>
      </c>
      <c r="H1392" s="52"/>
      <c r="I1392" s="52"/>
      <c r="J1392" s="52"/>
      <c r="K1392" s="52"/>
      <c r="L1392" s="52"/>
    </row>
    <row r="1393" customFormat="false" ht="15" hidden="false" customHeight="false" outlineLevel="0" collapsed="false">
      <c r="A1393" s="322"/>
      <c r="B1393" s="56"/>
      <c r="C1393" s="56"/>
      <c r="D1393" s="56"/>
      <c r="E1393" s="456"/>
      <c r="F1393" s="456"/>
      <c r="G1393" s="9" t="n">
        <f aca="false">G1392+E1393-F1393</f>
        <v>15439.58</v>
      </c>
    </row>
    <row r="1394" customFormat="false" ht="15" hidden="false" customHeight="false" outlineLevel="0" collapsed="false">
      <c r="A1394" s="322"/>
      <c r="B1394" s="56"/>
      <c r="C1394" s="56"/>
      <c r="D1394" s="56"/>
      <c r="E1394" s="456"/>
      <c r="F1394" s="456"/>
      <c r="G1394" s="9" t="n">
        <f aca="false">G1393+E1394-F1394</f>
        <v>15439.58</v>
      </c>
    </row>
  </sheetData>
  <mergeCells count="1">
    <mergeCell ref="M45:T4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92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G8" activeCellId="0" sqref="G8"/>
    </sheetView>
  </sheetViews>
  <sheetFormatPr defaultColWidth="10.70703125" defaultRowHeight="13.8" zeroHeight="false" outlineLevelRow="0" outlineLevelCol="0"/>
  <cols>
    <col collapsed="false" customWidth="true" hidden="false" outlineLevel="0" max="2" min="2" style="0" width="9.14"/>
    <col collapsed="false" customWidth="true" hidden="false" outlineLevel="0" max="3" min="3" style="0" width="7.15"/>
    <col collapsed="false" customWidth="true" hidden="false" outlineLevel="0" max="4" min="4" style="0" width="28.71"/>
    <col collapsed="false" customWidth="true" hidden="false" outlineLevel="0" max="10" min="10" style="0" width="19.71"/>
    <col collapsed="false" customWidth="true" hidden="false" outlineLevel="0" max="11" min="11" style="0" width="23.87"/>
    <col collapsed="false" customWidth="true" hidden="false" outlineLevel="0" max="12" min="12" style="0" width="10.29"/>
    <col collapsed="false" customWidth="true" hidden="false" outlineLevel="0" max="15" min="15" style="0" width="1.82"/>
    <col collapsed="false" customWidth="true" hidden="false" outlineLevel="0" max="18" min="18" style="0" width="5.86"/>
    <col collapsed="false" customWidth="true" hidden="false" outlineLevel="0" max="19" min="19" style="0" width="1.67"/>
    <col collapsed="false" customWidth="true" hidden="false" outlineLevel="0" max="20" min="20" style="0" width="2.71"/>
    <col collapsed="false" customWidth="true" hidden="false" outlineLevel="0" max="21" min="21" style="0" width="6.86"/>
    <col collapsed="false" customWidth="true" hidden="false" outlineLevel="0" max="22" min="22" style="0" width="4.29"/>
    <col collapsed="false" customWidth="true" hidden="true" outlineLevel="0" max="23" min="23" style="0" width="11.42"/>
    <col collapsed="false" customWidth="true" hidden="false" outlineLevel="0" max="24" min="24" style="0" width="6.86"/>
    <col collapsed="false" customWidth="true" hidden="false" outlineLevel="0" max="1024" min="1021" style="0" width="11.52"/>
  </cols>
  <sheetData>
    <row r="1" customFormat="false" ht="13.8" hidden="false" customHeight="false" outlineLevel="0" collapsed="false">
      <c r="D1" s="1" t="s">
        <v>0</v>
      </c>
      <c r="E1" s="1"/>
      <c r="F1" s="1"/>
      <c r="K1" s="1" t="s">
        <v>1</v>
      </c>
      <c r="L1" s="1"/>
      <c r="M1" s="2" t="s">
        <v>0</v>
      </c>
    </row>
    <row r="2" customFormat="false" ht="13.8" hidden="false" customHeight="false" outlineLevel="0" collapsed="false">
      <c r="A2" s="2" t="s">
        <v>2</v>
      </c>
      <c r="B2" s="0" t="s">
        <v>1851</v>
      </c>
      <c r="J2" s="2" t="s">
        <v>2</v>
      </c>
      <c r="K2" s="0" t="s">
        <v>1852</v>
      </c>
    </row>
    <row r="3" customFormat="false" ht="13.8" hidden="false" customHeight="false" outlineLevel="0" collapsed="false">
      <c r="A3" s="2" t="s">
        <v>4</v>
      </c>
      <c r="B3" s="3" t="n">
        <v>45170</v>
      </c>
      <c r="C3" s="3"/>
      <c r="J3" s="2" t="s">
        <v>4</v>
      </c>
      <c r="K3" s="3" t="n">
        <f aca="false">B3</f>
        <v>45170</v>
      </c>
    </row>
    <row r="4" customFormat="false" ht="13.8" hidden="false" customHeight="false" outlineLevel="0" collapsed="false">
      <c r="A4" s="2" t="s">
        <v>5</v>
      </c>
      <c r="B4" s="3" t="n">
        <v>45199</v>
      </c>
      <c r="C4" s="3"/>
      <c r="J4" s="2" t="s">
        <v>5</v>
      </c>
      <c r="K4" s="3" t="n">
        <f aca="false">B4</f>
        <v>45199</v>
      </c>
      <c r="N4" s="0" t="s">
        <v>6</v>
      </c>
    </row>
    <row r="5" customFormat="false" ht="13.8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customFormat="false" ht="13.8" hidden="false" customHeight="true" outlineLevel="0" collapsed="false">
      <c r="A6" s="5" t="s">
        <v>7</v>
      </c>
      <c r="B6" s="5" t="s">
        <v>8</v>
      </c>
      <c r="C6" s="5"/>
      <c r="D6" s="5" t="s">
        <v>9</v>
      </c>
      <c r="E6" s="5" t="s">
        <v>10</v>
      </c>
      <c r="F6" s="5" t="s">
        <v>11</v>
      </c>
      <c r="G6" s="5" t="s">
        <v>12</v>
      </c>
      <c r="H6" s="4"/>
      <c r="I6" s="756" t="s">
        <v>1853</v>
      </c>
      <c r="J6" s="757" t="s">
        <v>1854</v>
      </c>
      <c r="K6" s="757"/>
      <c r="L6" s="757"/>
      <c r="M6" s="757"/>
      <c r="N6" s="757" t="s">
        <v>1855</v>
      </c>
      <c r="O6" s="757"/>
      <c r="P6" s="757" t="s">
        <v>1856</v>
      </c>
      <c r="Q6" s="757"/>
      <c r="R6" s="756" t="s">
        <v>1857</v>
      </c>
      <c r="S6" s="756"/>
      <c r="T6" s="758" t="s">
        <v>1858</v>
      </c>
      <c r="U6" s="758"/>
      <c r="V6" s="758" t="s">
        <v>1859</v>
      </c>
      <c r="W6" s="758"/>
      <c r="X6" s="758"/>
    </row>
    <row r="7" customFormat="false" ht="22.5" hidden="false" customHeight="true" outlineLevel="0" collapsed="false">
      <c r="A7" s="8"/>
      <c r="B7" s="8"/>
      <c r="C7" s="8"/>
      <c r="D7" s="8" t="s">
        <v>1860</v>
      </c>
      <c r="E7" s="9"/>
      <c r="F7" s="9"/>
      <c r="G7" s="136" t="n">
        <v>3247.14</v>
      </c>
      <c r="H7" s="4"/>
      <c r="I7" s="759" t="s">
        <v>1861</v>
      </c>
      <c r="J7" s="760" t="s">
        <v>1862</v>
      </c>
      <c r="K7" s="760"/>
      <c r="L7" s="760"/>
      <c r="M7" s="760"/>
      <c r="N7" s="760" t="s">
        <v>1863</v>
      </c>
      <c r="O7" s="760"/>
      <c r="P7" s="760" t="s">
        <v>1864</v>
      </c>
      <c r="Q7" s="760"/>
      <c r="R7" s="761" t="s">
        <v>1865</v>
      </c>
      <c r="S7" s="761"/>
      <c r="T7" s="762" t="n">
        <v>2000</v>
      </c>
      <c r="U7" s="762"/>
      <c r="V7" s="763" t="n">
        <v>3025.57</v>
      </c>
      <c r="W7" s="763"/>
      <c r="X7" s="763"/>
    </row>
    <row r="8" customFormat="false" ht="22.5" hidden="false" customHeight="true" outlineLevel="0" collapsed="false">
      <c r="A8" s="764" t="s">
        <v>1866</v>
      </c>
      <c r="B8" s="765" t="s">
        <v>235</v>
      </c>
      <c r="C8" s="765" t="s">
        <v>27</v>
      </c>
      <c r="D8" s="765" t="s">
        <v>1867</v>
      </c>
      <c r="E8" s="766"/>
      <c r="F8" s="766" t="n">
        <v>713.32</v>
      </c>
      <c r="G8" s="9" t="n">
        <f aca="false">G7+E8-F8</f>
        <v>2533.82</v>
      </c>
      <c r="H8" s="62"/>
      <c r="I8" s="759" t="s">
        <v>1868</v>
      </c>
      <c r="J8" s="760" t="s">
        <v>1869</v>
      </c>
      <c r="K8" s="760"/>
      <c r="L8" s="760"/>
      <c r="M8" s="760"/>
      <c r="N8" s="760" t="s">
        <v>1870</v>
      </c>
      <c r="O8" s="760"/>
      <c r="P8" s="760" t="s">
        <v>1871</v>
      </c>
      <c r="Q8" s="760"/>
      <c r="R8" s="761" t="s">
        <v>1872</v>
      </c>
      <c r="S8" s="761"/>
      <c r="T8" s="762" t="n">
        <v>240</v>
      </c>
      <c r="U8" s="762"/>
      <c r="V8" s="763" t="n">
        <v>1025.57</v>
      </c>
      <c r="W8" s="763"/>
      <c r="X8" s="763"/>
    </row>
    <row r="9" customFormat="false" ht="22.5" hidden="false" customHeight="true" outlineLevel="0" collapsed="false">
      <c r="A9" s="764" t="s">
        <v>1873</v>
      </c>
      <c r="B9" s="765" t="s">
        <v>235</v>
      </c>
      <c r="C9" s="765" t="s">
        <v>1874</v>
      </c>
      <c r="D9" s="765" t="s">
        <v>1875</v>
      </c>
      <c r="E9" s="766"/>
      <c r="F9" s="766" t="n">
        <v>241</v>
      </c>
      <c r="G9" s="9" t="n">
        <f aca="false">G8+E9-F9</f>
        <v>2292.82</v>
      </c>
      <c r="H9" s="62"/>
      <c r="I9" s="767" t="s">
        <v>1868</v>
      </c>
      <c r="J9" s="768" t="s">
        <v>1876</v>
      </c>
      <c r="K9" s="768"/>
      <c r="L9" s="768"/>
      <c r="M9" s="768"/>
      <c r="N9" s="768" t="s">
        <v>1877</v>
      </c>
      <c r="O9" s="768"/>
      <c r="P9" s="768" t="s">
        <v>1864</v>
      </c>
      <c r="Q9" s="768"/>
      <c r="R9" s="769" t="s">
        <v>1872</v>
      </c>
      <c r="S9" s="769"/>
      <c r="T9" s="770" t="n">
        <v>550</v>
      </c>
      <c r="U9" s="770"/>
      <c r="V9" s="763" t="n">
        <v>1265.57</v>
      </c>
      <c r="W9" s="763"/>
      <c r="X9" s="763"/>
    </row>
    <row r="10" customFormat="false" ht="22.5" hidden="false" customHeight="true" outlineLevel="0" collapsed="false">
      <c r="A10" s="764" t="s">
        <v>1878</v>
      </c>
      <c r="B10" s="765" t="s">
        <v>235</v>
      </c>
      <c r="C10" s="765" t="s">
        <v>1879</v>
      </c>
      <c r="D10" s="765" t="s">
        <v>35</v>
      </c>
      <c r="E10" s="766"/>
      <c r="F10" s="766" t="n">
        <v>240</v>
      </c>
      <c r="G10" s="766" t="n">
        <f aca="false">G9+E10-F10</f>
        <v>2052.82</v>
      </c>
      <c r="H10" s="62"/>
      <c r="I10" s="759" t="s">
        <v>1880</v>
      </c>
      <c r="J10" s="760" t="s">
        <v>1881</v>
      </c>
      <c r="K10" s="760"/>
      <c r="L10" s="760"/>
      <c r="M10" s="760"/>
      <c r="N10" s="760"/>
      <c r="O10" s="760"/>
      <c r="P10" s="760" t="s">
        <v>1882</v>
      </c>
      <c r="Q10" s="760"/>
      <c r="R10" s="761" t="s">
        <v>1872</v>
      </c>
      <c r="S10" s="761"/>
      <c r="T10" s="762" t="n">
        <v>1027.25</v>
      </c>
      <c r="U10" s="762"/>
      <c r="V10" s="763" t="n">
        <v>1815.57</v>
      </c>
      <c r="W10" s="763"/>
      <c r="X10" s="763"/>
    </row>
    <row r="11" customFormat="false" ht="22.5" hidden="false" customHeight="true" outlineLevel="0" collapsed="false">
      <c r="A11" s="502" t="s">
        <v>1883</v>
      </c>
      <c r="B11" s="8" t="s">
        <v>235</v>
      </c>
      <c r="C11" s="8" t="s">
        <v>1884</v>
      </c>
      <c r="D11" s="143" t="s">
        <v>1885</v>
      </c>
      <c r="E11" s="9"/>
      <c r="F11" s="9" t="n">
        <v>1065</v>
      </c>
      <c r="G11" s="9" t="n">
        <f aca="false">G10+E11-F11</f>
        <v>987.82</v>
      </c>
      <c r="H11" s="62"/>
      <c r="I11" s="767" t="s">
        <v>1880</v>
      </c>
      <c r="J11" s="768" t="s">
        <v>1876</v>
      </c>
      <c r="K11" s="768"/>
      <c r="L11" s="768"/>
      <c r="M11" s="768"/>
      <c r="N11" s="768" t="s">
        <v>1886</v>
      </c>
      <c r="O11" s="768"/>
      <c r="P11" s="768" t="s">
        <v>1864</v>
      </c>
      <c r="Q11" s="768"/>
      <c r="R11" s="769" t="s">
        <v>1872</v>
      </c>
      <c r="S11" s="769"/>
      <c r="T11" s="770" t="n">
        <v>520</v>
      </c>
      <c r="U11" s="770"/>
      <c r="V11" s="763" t="n">
        <v>3362.82</v>
      </c>
      <c r="W11" s="763"/>
      <c r="X11" s="763"/>
    </row>
    <row r="12" customFormat="false" ht="22.35" hidden="false" customHeight="true" outlineLevel="0" collapsed="false">
      <c r="A12" s="764" t="s">
        <v>1883</v>
      </c>
      <c r="B12" s="765" t="s">
        <v>235</v>
      </c>
      <c r="C12" s="765" t="s">
        <v>27</v>
      </c>
      <c r="D12" s="765" t="s">
        <v>1887</v>
      </c>
      <c r="E12" s="766"/>
      <c r="F12" s="766" t="n">
        <v>1027.25</v>
      </c>
      <c r="G12" s="766" t="n">
        <f aca="false">G11+E12-F12</f>
        <v>-39.4300000000003</v>
      </c>
      <c r="H12" s="62"/>
      <c r="I12" s="767" t="s">
        <v>1880</v>
      </c>
      <c r="J12" s="768" t="s">
        <v>1876</v>
      </c>
      <c r="K12" s="768"/>
      <c r="L12" s="768"/>
      <c r="M12" s="768"/>
      <c r="N12" s="768" t="s">
        <v>1888</v>
      </c>
      <c r="O12" s="768"/>
      <c r="P12" s="768" t="s">
        <v>1864</v>
      </c>
      <c r="Q12" s="768"/>
      <c r="R12" s="769" t="s">
        <v>1872</v>
      </c>
      <c r="S12" s="769"/>
      <c r="T12" s="770" t="n">
        <v>520</v>
      </c>
      <c r="U12" s="770"/>
      <c r="V12" s="763" t="n">
        <v>2842.82</v>
      </c>
      <c r="W12" s="763"/>
      <c r="X12" s="763"/>
    </row>
    <row r="13" customFormat="false" ht="23" hidden="false" customHeight="true" outlineLevel="0" collapsed="false">
      <c r="A13" s="764" t="n">
        <v>1201</v>
      </c>
      <c r="B13" s="765" t="s">
        <v>1889</v>
      </c>
      <c r="C13" s="765" t="s">
        <v>31</v>
      </c>
      <c r="D13" s="765" t="s">
        <v>1890</v>
      </c>
      <c r="E13" s="766" t="n">
        <v>2000</v>
      </c>
      <c r="F13" s="766"/>
      <c r="G13" s="9" t="n">
        <f aca="false">G12+E13-F13</f>
        <v>1960.57</v>
      </c>
      <c r="H13" s="62"/>
      <c r="I13" s="767" t="s">
        <v>1891</v>
      </c>
      <c r="J13" s="768" t="s">
        <v>1876</v>
      </c>
      <c r="K13" s="768"/>
      <c r="L13" s="768"/>
      <c r="M13" s="768"/>
      <c r="N13" s="768" t="s">
        <v>1892</v>
      </c>
      <c r="O13" s="768"/>
      <c r="P13" s="768" t="s">
        <v>1864</v>
      </c>
      <c r="Q13" s="768"/>
      <c r="R13" s="769" t="s">
        <v>1872</v>
      </c>
      <c r="S13" s="769"/>
      <c r="T13" s="770" t="n">
        <v>550</v>
      </c>
      <c r="U13" s="770"/>
      <c r="V13" s="763" t="n">
        <v>3882.82</v>
      </c>
      <c r="W13" s="763"/>
      <c r="X13" s="763"/>
    </row>
    <row r="14" customFormat="false" ht="22.5" hidden="false" customHeight="true" outlineLevel="0" collapsed="false">
      <c r="I14" s="759" t="s">
        <v>1893</v>
      </c>
      <c r="J14" s="760" t="s">
        <v>1869</v>
      </c>
      <c r="K14" s="760"/>
      <c r="L14" s="760"/>
      <c r="M14" s="760"/>
      <c r="N14" s="760" t="s">
        <v>1894</v>
      </c>
      <c r="O14" s="760"/>
      <c r="P14" s="760" t="s">
        <v>1871</v>
      </c>
      <c r="Q14" s="760"/>
      <c r="R14" s="761" t="s">
        <v>1872</v>
      </c>
      <c r="S14" s="761"/>
      <c r="T14" s="762" t="n">
        <v>241</v>
      </c>
      <c r="U14" s="762"/>
      <c r="V14" s="763" t="n">
        <v>4432.82</v>
      </c>
      <c r="W14" s="763"/>
      <c r="X14" s="763"/>
    </row>
    <row r="15" customFormat="false" ht="22.5" hidden="false" customHeight="true" outlineLevel="0" collapsed="false">
      <c r="I15" s="759" t="s">
        <v>1895</v>
      </c>
      <c r="J15" s="760" t="s">
        <v>1896</v>
      </c>
      <c r="K15" s="760"/>
      <c r="L15" s="760"/>
      <c r="M15" s="760"/>
      <c r="N15" s="760"/>
      <c r="O15" s="760"/>
      <c r="P15" s="760" t="s">
        <v>1882</v>
      </c>
      <c r="Q15" s="760"/>
      <c r="R15" s="761" t="s">
        <v>1872</v>
      </c>
      <c r="S15" s="761"/>
      <c r="T15" s="762" t="n">
        <v>713.32</v>
      </c>
      <c r="U15" s="762"/>
      <c r="V15" s="763" t="n">
        <v>4673.82</v>
      </c>
      <c r="W15" s="763"/>
      <c r="X15" s="763"/>
    </row>
    <row r="17" customFormat="false" ht="13.8" hidden="false" customHeight="false" outlineLevel="0" collapsed="false">
      <c r="D17" s="1"/>
      <c r="E17" s="1"/>
      <c r="F17" s="1"/>
      <c r="K17" s="1" t="s">
        <v>1</v>
      </c>
      <c r="L17" s="1"/>
      <c r="M17" s="2" t="s">
        <v>0</v>
      </c>
    </row>
    <row r="18" customFormat="false" ht="13.8" hidden="false" customHeight="false" outlineLevel="0" collapsed="false">
      <c r="A18" s="2"/>
      <c r="J18" s="2" t="s">
        <v>2</v>
      </c>
      <c r="K18" s="0" t="s">
        <v>1852</v>
      </c>
    </row>
    <row r="19" customFormat="false" ht="13.8" hidden="false" customHeight="false" outlineLevel="0" collapsed="false">
      <c r="A19" s="2"/>
      <c r="B19" s="3"/>
      <c r="C19" s="3"/>
      <c r="J19" s="2" t="s">
        <v>4</v>
      </c>
      <c r="K19" s="3" t="n">
        <f aca="false">B19</f>
        <v>0</v>
      </c>
    </row>
    <row r="20" customFormat="false" ht="13.8" hidden="false" customHeight="false" outlineLevel="0" collapsed="false">
      <c r="A20" s="2"/>
      <c r="B20" s="3"/>
      <c r="C20" s="3"/>
      <c r="J20" s="2" t="s">
        <v>5</v>
      </c>
      <c r="K20" s="3" t="n">
        <f aca="false">B20</f>
        <v>0</v>
      </c>
      <c r="N20" s="0" t="s">
        <v>6</v>
      </c>
    </row>
    <row r="21" customFormat="false" ht="13.8" hidden="false" customHeight="fals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customFormat="false" ht="13.8" hidden="false" customHeight="false" outlineLevel="0" collapsed="false">
      <c r="A22" s="5"/>
      <c r="B22" s="5"/>
      <c r="C22" s="5"/>
      <c r="D22" s="5"/>
      <c r="E22" s="5"/>
      <c r="F22" s="5"/>
      <c r="G22" s="5" t="s">
        <v>12</v>
      </c>
      <c r="H22" s="4"/>
      <c r="I22" s="602" t="s">
        <v>13</v>
      </c>
      <c r="J22" s="602" t="s">
        <v>14</v>
      </c>
      <c r="K22" s="602" t="s">
        <v>15</v>
      </c>
      <c r="L22" s="602" t="s">
        <v>16</v>
      </c>
      <c r="M22" s="602" t="s">
        <v>17</v>
      </c>
      <c r="N22" s="602" t="s">
        <v>18</v>
      </c>
      <c r="O22" s="602" t="s">
        <v>19</v>
      </c>
    </row>
    <row r="23" customFormat="false" ht="15" hidden="false" customHeight="false" outlineLevel="0" collapsed="false">
      <c r="A23" s="8"/>
      <c r="B23" s="8"/>
      <c r="C23" s="8"/>
      <c r="D23" s="8"/>
      <c r="E23" s="9"/>
      <c r="F23" s="9"/>
      <c r="G23" s="136" t="n">
        <v>2139.47</v>
      </c>
      <c r="H23" s="4"/>
      <c r="I23" s="771" t="n">
        <v>45170</v>
      </c>
      <c r="J23" s="54"/>
      <c r="K23" s="772" t="s">
        <v>703</v>
      </c>
      <c r="L23" s="773"/>
      <c r="M23" s="774"/>
      <c r="N23" s="54" t="n">
        <v>2139.47</v>
      </c>
      <c r="O23" s="54"/>
      <c r="P23" s="54"/>
    </row>
    <row r="24" customFormat="false" ht="13.8" hidden="false" customHeight="false" outlineLevel="0" collapsed="false">
      <c r="A24" s="502"/>
      <c r="B24" s="8"/>
      <c r="C24" s="8"/>
      <c r="D24" s="8"/>
      <c r="E24" s="9"/>
      <c r="F24" s="9"/>
      <c r="G24" s="9" t="n">
        <f aca="false">G23+E24-F24</f>
        <v>2139.47</v>
      </c>
      <c r="H24" s="62"/>
      <c r="I24" s="771"/>
      <c r="J24" s="54"/>
      <c r="K24" s="54"/>
      <c r="L24" s="55"/>
      <c r="M24" s="55"/>
      <c r="N24" s="55" t="n">
        <f aca="false">N23+M24-L24</f>
        <v>2139.47</v>
      </c>
      <c r="O24" s="54"/>
      <c r="P24" s="54"/>
    </row>
    <row r="25" customFormat="false" ht="13.8" hidden="false" customHeight="false" outlineLevel="0" collapsed="false">
      <c r="A25" s="502"/>
      <c r="B25" s="8"/>
      <c r="C25" s="8"/>
      <c r="D25" s="8"/>
      <c r="E25" s="9"/>
      <c r="F25" s="9"/>
      <c r="G25" s="9" t="n">
        <f aca="false">G24+E25-F25</f>
        <v>2139.47</v>
      </c>
      <c r="H25" s="62"/>
      <c r="I25" s="771"/>
      <c r="J25" s="54"/>
      <c r="K25" s="54"/>
      <c r="L25" s="55"/>
      <c r="M25" s="55"/>
      <c r="N25" s="55" t="n">
        <f aca="false">N24+M25-L25</f>
        <v>2139.47</v>
      </c>
      <c r="O25" s="54"/>
      <c r="P25" s="54"/>
    </row>
    <row r="26" customFormat="false" ht="13.8" hidden="false" customHeight="false" outlineLevel="0" collapsed="false">
      <c r="A26" s="502"/>
      <c r="B26" s="8"/>
      <c r="C26" s="8"/>
      <c r="D26" s="8"/>
      <c r="E26" s="9"/>
      <c r="F26" s="9"/>
      <c r="G26" s="9" t="n">
        <f aca="false">G25+E26-F26</f>
        <v>2139.47</v>
      </c>
      <c r="H26" s="62"/>
      <c r="I26" s="771"/>
      <c r="J26" s="54"/>
      <c r="K26" s="54"/>
      <c r="L26" s="55"/>
      <c r="M26" s="55"/>
      <c r="N26" s="55" t="n">
        <f aca="false">N25+M26-L26</f>
        <v>2139.47</v>
      </c>
      <c r="O26" s="54"/>
      <c r="P26" s="54"/>
    </row>
    <row r="27" customFormat="false" ht="13.8" hidden="false" customHeight="false" outlineLevel="0" collapsed="false">
      <c r="A27" s="502"/>
      <c r="B27" s="8"/>
      <c r="C27" s="8"/>
      <c r="D27" s="143"/>
      <c r="E27" s="9"/>
      <c r="F27" s="9"/>
      <c r="G27" s="9" t="n">
        <f aca="false">G26+E27-F27</f>
        <v>2139.47</v>
      </c>
      <c r="H27" s="62"/>
      <c r="I27" s="771"/>
      <c r="J27" s="54"/>
      <c r="K27" s="54"/>
      <c r="L27" s="55"/>
      <c r="M27" s="55"/>
      <c r="N27" s="55" t="n">
        <f aca="false">N26+M27-L27</f>
        <v>2139.47</v>
      </c>
      <c r="O27" s="54"/>
      <c r="P27" s="54"/>
    </row>
    <row r="28" customFormat="false" ht="13.8" hidden="false" customHeight="false" outlineLevel="0" collapsed="false">
      <c r="A28" s="502"/>
      <c r="B28" s="8"/>
      <c r="C28" s="8"/>
      <c r="D28" s="8"/>
      <c r="E28" s="9"/>
      <c r="F28" s="9"/>
      <c r="G28" s="9" t="n">
        <f aca="false">G27+E28-F28</f>
        <v>2139.47</v>
      </c>
      <c r="H28" s="62"/>
      <c r="I28" s="771"/>
      <c r="J28" s="54"/>
      <c r="K28" s="54"/>
      <c r="L28" s="55"/>
      <c r="M28" s="55"/>
      <c r="N28" s="55" t="n">
        <f aca="false">N27+M28-L28</f>
        <v>2139.47</v>
      </c>
      <c r="O28" s="54"/>
      <c r="P28" s="54"/>
    </row>
    <row r="29" customFormat="false" ht="13.8" hidden="false" customHeight="false" outlineLevel="0" collapsed="false">
      <c r="A29" s="502"/>
      <c r="B29" s="8"/>
      <c r="C29" s="8"/>
      <c r="D29" s="8"/>
      <c r="E29" s="9"/>
      <c r="F29" s="9"/>
      <c r="G29" s="9" t="n">
        <f aca="false">G28+E29-F29</f>
        <v>2139.47</v>
      </c>
      <c r="H29" s="62"/>
      <c r="I29" s="771"/>
      <c r="J29" s="54"/>
      <c r="K29" s="54"/>
      <c r="L29" s="55"/>
      <c r="M29" s="55"/>
      <c r="N29" s="55" t="n">
        <f aca="false">N28+M29-L29</f>
        <v>2139.47</v>
      </c>
      <c r="O29" s="54"/>
      <c r="P29" s="54"/>
    </row>
    <row r="35" customFormat="false" ht="13.8" hidden="false" customHeight="false" outlineLevel="0" collapsed="false">
      <c r="D35" s="1"/>
      <c r="E35" s="1"/>
      <c r="F35" s="1"/>
      <c r="K35" s="1" t="s">
        <v>1</v>
      </c>
      <c r="L35" s="1"/>
      <c r="M35" s="2" t="s">
        <v>0</v>
      </c>
    </row>
    <row r="36" customFormat="false" ht="13.8" hidden="false" customHeight="false" outlineLevel="0" collapsed="false">
      <c r="A36" s="2"/>
      <c r="J36" s="2" t="s">
        <v>2</v>
      </c>
      <c r="K36" s="0" t="s">
        <v>1852</v>
      </c>
    </row>
    <row r="37" customFormat="false" ht="13.8" hidden="false" customHeight="false" outlineLevel="0" collapsed="false">
      <c r="A37" s="2"/>
      <c r="B37" s="3"/>
      <c r="C37" s="3"/>
      <c r="J37" s="2" t="s">
        <v>4</v>
      </c>
      <c r="K37" s="3" t="n">
        <f aca="false">B37</f>
        <v>0</v>
      </c>
    </row>
    <row r="38" customFormat="false" ht="13.8" hidden="false" customHeight="false" outlineLevel="0" collapsed="false">
      <c r="A38" s="2"/>
      <c r="B38" s="3"/>
      <c r="C38" s="3"/>
      <c r="J38" s="2" t="s">
        <v>5</v>
      </c>
      <c r="K38" s="3" t="n">
        <f aca="false">B38</f>
        <v>0</v>
      </c>
      <c r="N38" s="0" t="s">
        <v>6</v>
      </c>
    </row>
    <row r="39" customFormat="false" ht="13.8" hidden="false" customHeight="fals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customFormat="false" ht="13.8" hidden="false" customHeight="false" outlineLevel="0" collapsed="false">
      <c r="A40" s="5"/>
      <c r="B40" s="5"/>
      <c r="C40" s="5"/>
      <c r="D40" s="5"/>
      <c r="E40" s="5"/>
      <c r="F40" s="5"/>
      <c r="G40" s="5" t="s">
        <v>12</v>
      </c>
      <c r="H40" s="4"/>
      <c r="I40" s="602" t="s">
        <v>13</v>
      </c>
      <c r="J40" s="602" t="s">
        <v>14</v>
      </c>
      <c r="K40" s="602" t="s">
        <v>15</v>
      </c>
      <c r="L40" s="602" t="s">
        <v>16</v>
      </c>
      <c r="M40" s="602" t="s">
        <v>17</v>
      </c>
      <c r="N40" s="602" t="s">
        <v>18</v>
      </c>
      <c r="O40" s="602" t="s">
        <v>19</v>
      </c>
    </row>
    <row r="41" customFormat="false" ht="15" hidden="false" customHeight="false" outlineLevel="0" collapsed="false">
      <c r="A41" s="8"/>
      <c r="B41" s="8"/>
      <c r="C41" s="8"/>
      <c r="D41" s="8"/>
      <c r="E41" s="110"/>
      <c r="F41" s="110"/>
      <c r="G41" s="136" t="n">
        <v>2520.58</v>
      </c>
      <c r="H41" s="4"/>
      <c r="I41" s="771"/>
      <c r="J41" s="54"/>
      <c r="K41" s="775" t="s">
        <v>703</v>
      </c>
      <c r="L41" s="775"/>
      <c r="M41" s="775"/>
      <c r="N41" s="54" t="n">
        <v>2520.58</v>
      </c>
      <c r="O41" s="54"/>
      <c r="P41" s="54"/>
    </row>
    <row r="42" customFormat="false" ht="13.8" hidden="false" customHeight="false" outlineLevel="0" collapsed="false">
      <c r="A42" s="502"/>
      <c r="B42" s="8"/>
      <c r="C42" s="8"/>
      <c r="D42" s="8"/>
      <c r="E42" s="110"/>
      <c r="F42" s="110"/>
      <c r="G42" s="9" t="n">
        <f aca="false">G41+E42-F42</f>
        <v>2520.58</v>
      </c>
      <c r="H42" s="62"/>
      <c r="I42" s="771" t="n">
        <v>45239</v>
      </c>
      <c r="J42" s="54" t="s">
        <v>27</v>
      </c>
      <c r="K42" s="54" t="s">
        <v>1897</v>
      </c>
      <c r="L42" s="55" t="n">
        <v>1027.25</v>
      </c>
      <c r="M42" s="55"/>
      <c r="N42" s="55" t="n">
        <f aca="false">N41+M42-L42</f>
        <v>1493.33</v>
      </c>
      <c r="O42" s="54"/>
      <c r="P42" s="54"/>
    </row>
    <row r="43" customFormat="false" ht="13.8" hidden="false" customHeight="false" outlineLevel="0" collapsed="false">
      <c r="A43" s="502"/>
      <c r="B43" s="8"/>
      <c r="C43" s="8"/>
      <c r="D43" s="8"/>
      <c r="E43" s="110"/>
      <c r="F43" s="110"/>
      <c r="G43" s="9" t="n">
        <f aca="false">G42+E43-F43</f>
        <v>2520.58</v>
      </c>
      <c r="H43" s="62"/>
      <c r="I43" s="502"/>
      <c r="J43" s="8"/>
      <c r="K43" s="8"/>
      <c r="L43" s="110"/>
      <c r="M43" s="110"/>
      <c r="N43" s="55" t="n">
        <f aca="false">N42+M43-L43</f>
        <v>1493.33</v>
      </c>
      <c r="O43" s="54"/>
      <c r="P43" s="54"/>
    </row>
    <row r="44" customFormat="false" ht="13.8" hidden="false" customHeight="false" outlineLevel="0" collapsed="false">
      <c r="A44" s="502"/>
      <c r="B44" s="8"/>
      <c r="C44" s="8"/>
      <c r="D44" s="8"/>
      <c r="E44" s="110"/>
      <c r="F44" s="110"/>
      <c r="G44" s="9" t="n">
        <f aca="false">G43+E44-F44</f>
        <v>2520.58</v>
      </c>
      <c r="H44" s="62"/>
      <c r="I44" s="502"/>
      <c r="J44" s="8"/>
      <c r="K44" s="8"/>
      <c r="L44" s="110"/>
      <c r="M44" s="110"/>
      <c r="N44" s="55" t="n">
        <f aca="false">N43+M44-L44</f>
        <v>1493.33</v>
      </c>
      <c r="O44" s="54"/>
      <c r="P44" s="54"/>
    </row>
    <row r="45" customFormat="false" ht="13.8" hidden="false" customHeight="false" outlineLevel="0" collapsed="false">
      <c r="A45" s="502"/>
      <c r="B45" s="8"/>
      <c r="C45" s="8"/>
      <c r="D45" s="143"/>
      <c r="E45" s="110"/>
      <c r="F45" s="110"/>
      <c r="G45" s="9" t="n">
        <f aca="false">G44+E45-F45</f>
        <v>2520.58</v>
      </c>
      <c r="H45" s="62"/>
      <c r="I45" s="502"/>
      <c r="J45" s="8"/>
      <c r="K45" s="143"/>
      <c r="L45" s="110"/>
      <c r="M45" s="110"/>
      <c r="N45" s="55" t="n">
        <f aca="false">N44+M45-L45</f>
        <v>1493.33</v>
      </c>
      <c r="O45" s="54"/>
      <c r="P45" s="54"/>
    </row>
    <row r="46" customFormat="false" ht="13.8" hidden="false" customHeight="false" outlineLevel="0" collapsed="false">
      <c r="A46" s="502"/>
      <c r="B46" s="8"/>
      <c r="C46" s="8"/>
      <c r="D46" s="8"/>
      <c r="E46" s="110"/>
      <c r="F46" s="110"/>
      <c r="G46" s="9" t="n">
        <f aca="false">G45+E46-F46</f>
        <v>2520.58</v>
      </c>
      <c r="H46" s="62"/>
      <c r="I46" s="502"/>
      <c r="J46" s="8"/>
      <c r="K46" s="8"/>
      <c r="L46" s="110"/>
      <c r="M46" s="110"/>
      <c r="N46" s="55" t="n">
        <f aca="false">N45+M46-L46</f>
        <v>1493.33</v>
      </c>
      <c r="O46" s="54"/>
      <c r="P46" s="54"/>
    </row>
    <row r="47" customFormat="false" ht="13.8" hidden="false" customHeight="false" outlineLevel="0" collapsed="false">
      <c r="A47" s="502"/>
      <c r="B47" s="8"/>
      <c r="C47" s="8"/>
      <c r="D47" s="8"/>
      <c r="E47" s="110"/>
      <c r="F47" s="110"/>
      <c r="G47" s="9" t="n">
        <f aca="false">G46+E47-F47</f>
        <v>2520.58</v>
      </c>
      <c r="H47" s="62"/>
      <c r="I47" s="502"/>
      <c r="J47" s="8"/>
      <c r="K47" s="8"/>
      <c r="L47" s="110"/>
      <c r="M47" s="110"/>
      <c r="N47" s="55" t="n">
        <f aca="false">N46+M47-L47</f>
        <v>1493.33</v>
      </c>
      <c r="O47" s="54"/>
      <c r="P47" s="54"/>
    </row>
    <row r="48" customFormat="false" ht="13.8" hidden="false" customHeight="false" outlineLevel="0" collapsed="false">
      <c r="A48" s="776"/>
      <c r="B48" s="56"/>
      <c r="C48" s="56"/>
      <c r="D48" s="56"/>
      <c r="E48" s="456"/>
      <c r="F48" s="456"/>
      <c r="G48" s="9" t="n">
        <f aca="false">G47+E48-F48</f>
        <v>2520.58</v>
      </c>
      <c r="I48" s="776"/>
      <c r="J48" s="56"/>
      <c r="K48" s="56"/>
      <c r="L48" s="456"/>
      <c r="M48" s="456"/>
      <c r="N48" s="55" t="n">
        <f aca="false">N47+M48-L48</f>
        <v>1493.33</v>
      </c>
      <c r="O48" s="54"/>
      <c r="P48" s="54"/>
    </row>
    <row r="49" customFormat="false" ht="13.8" hidden="false" customHeight="false" outlineLevel="0" collapsed="false">
      <c r="A49" s="776"/>
      <c r="B49" s="56"/>
      <c r="C49" s="56"/>
      <c r="D49" s="56"/>
      <c r="E49" s="456"/>
      <c r="F49" s="456"/>
      <c r="G49" s="9" t="n">
        <f aca="false">G48+E49-F49</f>
        <v>2520.58</v>
      </c>
      <c r="I49" s="776"/>
      <c r="J49" s="56"/>
      <c r="K49" s="56"/>
      <c r="L49" s="456"/>
      <c r="M49" s="456"/>
      <c r="N49" s="55" t="n">
        <f aca="false">N48+M49-L49</f>
        <v>1493.33</v>
      </c>
      <c r="O49" s="54"/>
      <c r="P49" s="54"/>
    </row>
    <row r="50" customFormat="false" ht="13.8" hidden="false" customHeight="false" outlineLevel="0" collapsed="false">
      <c r="A50" s="776"/>
      <c r="B50" s="56"/>
      <c r="C50" s="56"/>
      <c r="D50" s="56"/>
      <c r="E50" s="456"/>
      <c r="F50" s="456"/>
      <c r="G50" s="9" t="n">
        <f aca="false">G49+E50-F50</f>
        <v>2520.58</v>
      </c>
      <c r="I50" s="776"/>
      <c r="J50" s="56"/>
      <c r="K50" s="56"/>
      <c r="L50" s="456"/>
      <c r="M50" s="456"/>
      <c r="N50" s="55" t="n">
        <f aca="false">N49+M50-L50</f>
        <v>1493.33</v>
      </c>
      <c r="O50" s="54"/>
      <c r="P50" s="54"/>
    </row>
    <row r="51" customFormat="false" ht="13.8" hidden="false" customHeight="false" outlineLevel="0" collapsed="false">
      <c r="A51" s="776"/>
      <c r="B51" s="56"/>
      <c r="C51" s="56"/>
      <c r="D51" s="56"/>
      <c r="E51" s="456"/>
      <c r="F51" s="456"/>
      <c r="G51" s="9" t="n">
        <f aca="false">G50+E51-F51</f>
        <v>2520.58</v>
      </c>
      <c r="I51" s="776"/>
      <c r="J51" s="56"/>
      <c r="K51" s="56"/>
      <c r="L51" s="456"/>
      <c r="M51" s="456"/>
      <c r="N51" s="55" t="n">
        <f aca="false">N50+M51-L51</f>
        <v>1493.33</v>
      </c>
      <c r="O51" s="54"/>
      <c r="P51" s="54"/>
    </row>
    <row r="52" customFormat="false" ht="13.8" hidden="false" customHeight="false" outlineLevel="0" collapsed="false">
      <c r="A52" s="56"/>
      <c r="B52" s="56"/>
      <c r="C52" s="56"/>
      <c r="D52" s="56"/>
      <c r="E52" s="456"/>
      <c r="F52" s="456"/>
      <c r="G52" s="9" t="n">
        <f aca="false">G51+E52-F52</f>
        <v>2520.58</v>
      </c>
      <c r="I52" s="54"/>
      <c r="J52" s="54"/>
      <c r="K52" s="54"/>
      <c r="L52" s="54"/>
      <c r="M52" s="54"/>
      <c r="N52" s="55" t="n">
        <f aca="false">N51+M52-L52</f>
        <v>1493.33</v>
      </c>
      <c r="O52" s="54"/>
      <c r="P52" s="54"/>
    </row>
    <row r="53" customFormat="false" ht="13.8" hidden="false" customHeight="false" outlineLevel="0" collapsed="false">
      <c r="A53" s="56"/>
      <c r="B53" s="56"/>
      <c r="C53" s="56"/>
      <c r="D53" s="56"/>
      <c r="E53" s="456"/>
      <c r="F53" s="456"/>
      <c r="G53" s="9" t="n">
        <f aca="false">G52+E53-F53</f>
        <v>2520.58</v>
      </c>
      <c r="I53" s="54"/>
      <c r="J53" s="54"/>
      <c r="K53" s="54"/>
      <c r="L53" s="54"/>
      <c r="M53" s="54"/>
      <c r="N53" s="55" t="n">
        <f aca="false">N52+M53-L53</f>
        <v>1493.33</v>
      </c>
      <c r="O53" s="54"/>
      <c r="P53" s="54"/>
    </row>
    <row r="54" customFormat="false" ht="13.8" hidden="false" customHeight="false" outlineLevel="0" collapsed="false">
      <c r="A54" s="4"/>
      <c r="B54" s="4"/>
      <c r="C54" s="4"/>
      <c r="D54" s="4"/>
    </row>
    <row r="56" customFormat="false" ht="13.8" hidden="false" customHeight="false" outlineLevel="0" collapsed="false">
      <c r="D56" s="1"/>
      <c r="E56" s="1"/>
      <c r="F56" s="1"/>
      <c r="K56" s="1" t="s">
        <v>1</v>
      </c>
      <c r="L56" s="1"/>
      <c r="M56" s="2" t="s">
        <v>0</v>
      </c>
    </row>
    <row r="57" customFormat="false" ht="13.8" hidden="false" customHeight="false" outlineLevel="0" collapsed="false">
      <c r="A57" s="2"/>
      <c r="J57" s="2" t="s">
        <v>2</v>
      </c>
      <c r="K57" s="0" t="s">
        <v>1852</v>
      </c>
    </row>
    <row r="58" customFormat="false" ht="13.8" hidden="false" customHeight="false" outlineLevel="0" collapsed="false">
      <c r="A58" s="2"/>
      <c r="B58" s="3"/>
      <c r="C58" s="3"/>
      <c r="J58" s="2" t="s">
        <v>4</v>
      </c>
      <c r="K58" s="3" t="n">
        <f aca="false">B58</f>
        <v>0</v>
      </c>
    </row>
    <row r="59" customFormat="false" ht="13.8" hidden="false" customHeight="false" outlineLevel="0" collapsed="false">
      <c r="A59" s="2"/>
      <c r="B59" s="3"/>
      <c r="C59" s="3"/>
      <c r="J59" s="2" t="s">
        <v>5</v>
      </c>
      <c r="K59" s="3" t="n">
        <f aca="false">B59</f>
        <v>0</v>
      </c>
      <c r="N59" s="0" t="s">
        <v>6</v>
      </c>
    </row>
    <row r="60" customFormat="false" ht="15" hidden="false" customHeight="true" outlineLevel="0" collapsed="false">
      <c r="A60" s="4"/>
      <c r="B60" s="4"/>
      <c r="C60" s="4"/>
      <c r="D60" s="4"/>
      <c r="E60" s="4"/>
      <c r="F60" s="4"/>
      <c r="G60" s="4"/>
      <c r="H60" s="4"/>
      <c r="I60" s="777"/>
      <c r="J60" s="778" t="s">
        <v>1898</v>
      </c>
      <c r="K60" s="778"/>
      <c r="L60" s="778"/>
      <c r="M60" s="778"/>
      <c r="N60" s="778"/>
      <c r="O60" s="778"/>
      <c r="P60" s="778"/>
      <c r="Q60" s="778"/>
      <c r="R60" s="778"/>
      <c r="S60" s="778"/>
      <c r="T60" s="778"/>
      <c r="U60" s="778"/>
      <c r="V60" s="778"/>
      <c r="W60" s="778"/>
      <c r="X60" s="778"/>
      <c r="Y60" s="778"/>
      <c r="Z60" s="778"/>
      <c r="AA60" s="778"/>
      <c r="AB60" s="778"/>
      <c r="AC60" s="778"/>
      <c r="AD60" s="778"/>
    </row>
    <row r="61" customFormat="false" ht="15" hidden="false" customHeight="true" outlineLevel="0" collapsed="false">
      <c r="A61" s="5"/>
      <c r="B61" s="5"/>
      <c r="C61" s="5"/>
      <c r="D61" s="5"/>
      <c r="E61" s="5"/>
      <c r="F61" s="5"/>
      <c r="G61" s="5" t="s">
        <v>12</v>
      </c>
      <c r="H61" s="4"/>
      <c r="I61" s="779" t="s">
        <v>1853</v>
      </c>
      <c r="J61" s="780" t="s">
        <v>1854</v>
      </c>
      <c r="K61" s="780"/>
      <c r="L61" s="780"/>
      <c r="M61" s="780"/>
      <c r="N61" s="780" t="s">
        <v>1855</v>
      </c>
      <c r="O61" s="780"/>
      <c r="P61" s="780" t="s">
        <v>1856</v>
      </c>
      <c r="Q61" s="780"/>
      <c r="R61" s="779" t="s">
        <v>1857</v>
      </c>
      <c r="S61" s="779"/>
      <c r="T61" s="781" t="s">
        <v>1858</v>
      </c>
      <c r="U61" s="781"/>
      <c r="V61" s="781" t="s">
        <v>1859</v>
      </c>
      <c r="W61" s="781"/>
      <c r="X61" s="781"/>
      <c r="Y61" s="781" t="s">
        <v>1899</v>
      </c>
      <c r="Z61" s="781"/>
      <c r="AA61" s="781"/>
      <c r="AB61" s="781"/>
      <c r="AD61" s="777"/>
    </row>
    <row r="62" customFormat="false" ht="15.75" hidden="false" customHeight="true" outlineLevel="0" collapsed="false">
      <c r="A62" s="43"/>
      <c r="B62" s="8"/>
      <c r="C62" s="8"/>
      <c r="D62" s="8"/>
      <c r="E62" s="110"/>
      <c r="F62" s="110"/>
      <c r="G62" s="782" t="n">
        <v>3022.32</v>
      </c>
      <c r="H62" s="4"/>
      <c r="I62" s="783" t="s">
        <v>1900</v>
      </c>
      <c r="J62" s="784" t="s">
        <v>1901</v>
      </c>
      <c r="K62" s="784"/>
      <c r="L62" s="784"/>
      <c r="M62" s="784"/>
      <c r="N62" s="784" t="s">
        <v>1902</v>
      </c>
      <c r="O62" s="784"/>
      <c r="P62" s="784" t="s">
        <v>1864</v>
      </c>
      <c r="Q62" s="784"/>
      <c r="R62" s="785" t="s">
        <v>1865</v>
      </c>
      <c r="S62" s="785"/>
      <c r="T62" s="786" t="n">
        <v>1070</v>
      </c>
      <c r="U62" s="786"/>
      <c r="V62" s="787" t="n">
        <v>5387.14</v>
      </c>
      <c r="W62" s="787"/>
      <c r="X62" s="787"/>
      <c r="Y62" s="788"/>
      <c r="Z62" s="788"/>
      <c r="AA62" s="788"/>
      <c r="AB62" s="788"/>
      <c r="AD62" s="777"/>
    </row>
    <row r="63" customFormat="false" ht="15" hidden="false" customHeight="true" outlineLevel="0" collapsed="false">
      <c r="A63" s="202"/>
      <c r="B63" s="203"/>
      <c r="C63" s="203"/>
      <c r="D63" s="203"/>
      <c r="E63" s="789"/>
      <c r="F63" s="789"/>
      <c r="G63" s="9" t="n">
        <f aca="false">G62+E63-F63</f>
        <v>3022.32</v>
      </c>
      <c r="H63" s="62"/>
      <c r="I63" s="790" t="s">
        <v>1900</v>
      </c>
      <c r="J63" s="791" t="s">
        <v>1876</v>
      </c>
      <c r="K63" s="791"/>
      <c r="L63" s="791"/>
      <c r="M63" s="791"/>
      <c r="N63" s="791" t="s">
        <v>1902</v>
      </c>
      <c r="O63" s="791"/>
      <c r="P63" s="791" t="s">
        <v>1864</v>
      </c>
      <c r="Q63" s="791"/>
      <c r="R63" s="792" t="s">
        <v>1872</v>
      </c>
      <c r="S63" s="792"/>
      <c r="T63" s="793" t="n">
        <v>1070</v>
      </c>
      <c r="U63" s="793"/>
      <c r="V63" s="787" t="n">
        <v>4317.14</v>
      </c>
      <c r="W63" s="787"/>
      <c r="X63" s="787"/>
      <c r="Y63" s="788"/>
      <c r="Z63" s="788"/>
      <c r="AA63" s="788"/>
      <c r="AB63" s="788"/>
      <c r="AD63" s="777"/>
    </row>
    <row r="64" customFormat="false" ht="15" hidden="false" customHeight="true" outlineLevel="0" collapsed="false">
      <c r="A64" s="495"/>
      <c r="B64" s="203"/>
      <c r="C64" s="203"/>
      <c r="D64" s="203"/>
      <c r="E64" s="789"/>
      <c r="F64" s="789"/>
      <c r="G64" s="9" t="n">
        <f aca="false">G63+E64-F64</f>
        <v>3022.32</v>
      </c>
      <c r="H64" s="62"/>
      <c r="I64" s="790" t="s">
        <v>1903</v>
      </c>
      <c r="J64" s="791" t="s">
        <v>1869</v>
      </c>
      <c r="K64" s="791"/>
      <c r="L64" s="791"/>
      <c r="M64" s="791"/>
      <c r="N64" s="791" t="s">
        <v>1904</v>
      </c>
      <c r="O64" s="791"/>
      <c r="P64" s="791" t="s">
        <v>1871</v>
      </c>
      <c r="Q64" s="791"/>
      <c r="R64" s="792" t="s">
        <v>1872</v>
      </c>
      <c r="S64" s="792"/>
      <c r="T64" s="793" t="n">
        <v>1000</v>
      </c>
      <c r="U64" s="793"/>
      <c r="V64" s="787" t="n">
        <v>5387.14</v>
      </c>
      <c r="W64" s="787"/>
      <c r="X64" s="787"/>
      <c r="Y64" s="788"/>
      <c r="Z64" s="788"/>
      <c r="AA64" s="788"/>
      <c r="AB64" s="788"/>
    </row>
    <row r="65" customFormat="false" ht="15" hidden="false" customHeight="true" outlineLevel="0" collapsed="false">
      <c r="A65" s="495"/>
      <c r="B65" s="203"/>
      <c r="C65" s="203"/>
      <c r="D65" s="203"/>
      <c r="E65" s="789"/>
      <c r="F65" s="789"/>
      <c r="G65" s="9" t="n">
        <f aca="false">G64+E65-F65</f>
        <v>3022.32</v>
      </c>
      <c r="H65" s="62"/>
      <c r="I65" s="790" t="s">
        <v>1905</v>
      </c>
      <c r="J65" s="791" t="s">
        <v>1869</v>
      </c>
      <c r="K65" s="791"/>
      <c r="L65" s="791"/>
      <c r="M65" s="791"/>
      <c r="N65" s="791" t="s">
        <v>1906</v>
      </c>
      <c r="O65" s="791"/>
      <c r="P65" s="791" t="s">
        <v>1871</v>
      </c>
      <c r="Q65" s="791"/>
      <c r="R65" s="792" t="s">
        <v>1872</v>
      </c>
      <c r="S65" s="792"/>
      <c r="T65" s="793" t="n">
        <v>900</v>
      </c>
      <c r="U65" s="793"/>
      <c r="V65" s="787" t="n">
        <v>6387.14</v>
      </c>
      <c r="W65" s="787"/>
      <c r="X65" s="787"/>
      <c r="Y65" s="788"/>
      <c r="Z65" s="788"/>
      <c r="AA65" s="788"/>
      <c r="AB65" s="788"/>
    </row>
    <row r="66" customFormat="false" ht="15" hidden="false" customHeight="true" outlineLevel="0" collapsed="false">
      <c r="A66" s="495"/>
      <c r="B66" s="203"/>
      <c r="C66" s="203"/>
      <c r="D66" s="582"/>
      <c r="E66" s="789"/>
      <c r="F66" s="789"/>
      <c r="G66" s="9" t="n">
        <f aca="false">G65+E66-F66</f>
        <v>3022.32</v>
      </c>
      <c r="H66" s="62"/>
      <c r="I66" s="790" t="s">
        <v>1905</v>
      </c>
      <c r="J66" s="791" t="s">
        <v>1869</v>
      </c>
      <c r="K66" s="791"/>
      <c r="L66" s="791"/>
      <c r="M66" s="791"/>
      <c r="N66" s="791" t="s">
        <v>1907</v>
      </c>
      <c r="O66" s="791"/>
      <c r="P66" s="791" t="s">
        <v>1871</v>
      </c>
      <c r="Q66" s="791"/>
      <c r="R66" s="792" t="s">
        <v>1872</v>
      </c>
      <c r="S66" s="792"/>
      <c r="T66" s="793" t="n">
        <v>400</v>
      </c>
      <c r="U66" s="793"/>
      <c r="V66" s="787" t="n">
        <v>7287.14</v>
      </c>
      <c r="W66" s="787"/>
      <c r="X66" s="787"/>
      <c r="Y66" s="788"/>
      <c r="Z66" s="788"/>
      <c r="AA66" s="788"/>
      <c r="AB66" s="788"/>
    </row>
    <row r="67" customFormat="false" ht="15" hidden="false" customHeight="true" outlineLevel="0" collapsed="false">
      <c r="A67" s="495"/>
      <c r="B67" s="203"/>
      <c r="C67" s="203"/>
      <c r="D67" s="203"/>
      <c r="E67" s="789"/>
      <c r="F67" s="789"/>
      <c r="G67" s="9" t="n">
        <f aca="false">G66+E67-F67</f>
        <v>3022.32</v>
      </c>
      <c r="H67" s="62"/>
      <c r="I67" s="790" t="s">
        <v>1905</v>
      </c>
      <c r="J67" s="791" t="s">
        <v>1876</v>
      </c>
      <c r="K67" s="791"/>
      <c r="L67" s="791"/>
      <c r="M67" s="791"/>
      <c r="N67" s="791" t="s">
        <v>1908</v>
      </c>
      <c r="O67" s="791"/>
      <c r="P67" s="791" t="s">
        <v>1864</v>
      </c>
      <c r="Q67" s="791"/>
      <c r="R67" s="792" t="s">
        <v>1872</v>
      </c>
      <c r="S67" s="792"/>
      <c r="T67" s="793" t="n">
        <v>3654.67</v>
      </c>
      <c r="U67" s="793"/>
      <c r="V67" s="794" t="n">
        <v>7687.14</v>
      </c>
      <c r="W67" s="794"/>
      <c r="X67" s="794"/>
      <c r="Y67" s="788"/>
      <c r="Z67" s="788"/>
      <c r="AA67" s="788"/>
      <c r="AB67" s="788"/>
    </row>
    <row r="68" customFormat="false" ht="15" hidden="false" customHeight="true" outlineLevel="0" collapsed="false">
      <c r="A68" s="495"/>
      <c r="B68" s="203"/>
      <c r="C68" s="203"/>
      <c r="D68" s="203"/>
      <c r="E68" s="789"/>
      <c r="F68" s="789"/>
      <c r="G68" s="9" t="n">
        <f aca="false">G67+E68-F68</f>
        <v>3022.32</v>
      </c>
      <c r="H68" s="62"/>
      <c r="I68" s="790" t="s">
        <v>1909</v>
      </c>
      <c r="J68" s="791" t="s">
        <v>1869</v>
      </c>
      <c r="K68" s="791"/>
      <c r="L68" s="791"/>
      <c r="M68" s="791"/>
      <c r="N68" s="791" t="s">
        <v>1910</v>
      </c>
      <c r="O68" s="791"/>
      <c r="P68" s="791" t="s">
        <v>1871</v>
      </c>
      <c r="Q68" s="791"/>
      <c r="R68" s="792" t="s">
        <v>1872</v>
      </c>
      <c r="S68" s="792"/>
      <c r="T68" s="793" t="n">
        <v>2840.11</v>
      </c>
      <c r="U68" s="793"/>
      <c r="V68" s="794" t="n">
        <v>11341.81</v>
      </c>
      <c r="W68" s="794"/>
      <c r="X68" s="794"/>
      <c r="Y68" s="788"/>
      <c r="Z68" s="788"/>
      <c r="AA68" s="788"/>
      <c r="AB68" s="788"/>
    </row>
    <row r="69" customFormat="false" ht="15" hidden="false" customHeight="true" outlineLevel="0" collapsed="false">
      <c r="A69" s="202"/>
      <c r="B69" s="203"/>
      <c r="C69" s="203"/>
      <c r="D69" s="203"/>
      <c r="E69" s="204"/>
      <c r="F69" s="204"/>
      <c r="G69" s="9" t="n">
        <f aca="false">G68+E69-F69</f>
        <v>3022.32</v>
      </c>
      <c r="I69" s="790" t="s">
        <v>1909</v>
      </c>
      <c r="J69" s="791" t="s">
        <v>1869</v>
      </c>
      <c r="K69" s="791"/>
      <c r="L69" s="791"/>
      <c r="M69" s="791"/>
      <c r="N69" s="791" t="s">
        <v>1911</v>
      </c>
      <c r="O69" s="791"/>
      <c r="P69" s="791" t="s">
        <v>1871</v>
      </c>
      <c r="Q69" s="791"/>
      <c r="R69" s="792" t="s">
        <v>1872</v>
      </c>
      <c r="S69" s="792"/>
      <c r="T69" s="793" t="n">
        <v>100</v>
      </c>
      <c r="U69" s="793"/>
      <c r="V69" s="794" t="n">
        <v>14181.92</v>
      </c>
      <c r="W69" s="794"/>
      <c r="X69" s="794"/>
      <c r="Y69" s="788"/>
      <c r="Z69" s="788"/>
      <c r="AA69" s="788"/>
      <c r="AB69" s="788"/>
    </row>
    <row r="70" customFormat="false" ht="15" hidden="false" customHeight="true" outlineLevel="0" collapsed="false">
      <c r="A70" s="202"/>
      <c r="B70" s="203"/>
      <c r="C70" s="203"/>
      <c r="D70" s="203"/>
      <c r="E70" s="204"/>
      <c r="F70" s="204"/>
      <c r="G70" s="9" t="n">
        <f aca="false">G69+E70-F70</f>
        <v>3022.32</v>
      </c>
      <c r="I70" s="790" t="s">
        <v>1909</v>
      </c>
      <c r="J70" s="791" t="s">
        <v>1869</v>
      </c>
      <c r="K70" s="791"/>
      <c r="L70" s="791"/>
      <c r="M70" s="791"/>
      <c r="N70" s="791" t="s">
        <v>1912</v>
      </c>
      <c r="O70" s="791"/>
      <c r="P70" s="791" t="s">
        <v>1871</v>
      </c>
      <c r="Q70" s="791"/>
      <c r="R70" s="792" t="s">
        <v>1872</v>
      </c>
      <c r="S70" s="792"/>
      <c r="T70" s="793" t="n">
        <v>799.65</v>
      </c>
      <c r="U70" s="793"/>
      <c r="V70" s="794" t="n">
        <v>14281.92</v>
      </c>
      <c r="W70" s="794"/>
      <c r="X70" s="794"/>
      <c r="Y70" s="788"/>
      <c r="Z70" s="788"/>
      <c r="AA70" s="788"/>
      <c r="AB70" s="788"/>
    </row>
    <row r="71" customFormat="false" ht="15" hidden="false" customHeight="true" outlineLevel="0" collapsed="false">
      <c r="A71" s="202"/>
      <c r="B71" s="203"/>
      <c r="C71" s="203"/>
      <c r="D71" s="203"/>
      <c r="E71" s="204"/>
      <c r="F71" s="204"/>
      <c r="G71" s="9" t="n">
        <f aca="false">G70+E71-F71</f>
        <v>3022.32</v>
      </c>
      <c r="I71" s="790" t="s">
        <v>1909</v>
      </c>
      <c r="J71" s="791" t="s">
        <v>1869</v>
      </c>
      <c r="K71" s="791"/>
      <c r="L71" s="791"/>
      <c r="M71" s="791"/>
      <c r="N71" s="791" t="s">
        <v>1913</v>
      </c>
      <c r="O71" s="791"/>
      <c r="P71" s="791" t="s">
        <v>1871</v>
      </c>
      <c r="Q71" s="791"/>
      <c r="R71" s="792" t="s">
        <v>1872</v>
      </c>
      <c r="S71" s="792"/>
      <c r="T71" s="793" t="n">
        <v>170</v>
      </c>
      <c r="U71" s="793"/>
      <c r="V71" s="794" t="n">
        <v>15081.57</v>
      </c>
      <c r="W71" s="794"/>
      <c r="X71" s="794"/>
      <c r="Y71" s="788"/>
      <c r="Z71" s="788"/>
      <c r="AA71" s="788"/>
      <c r="AB71" s="788"/>
    </row>
    <row r="72" customFormat="false" ht="15" hidden="false" customHeight="true" outlineLevel="0" collapsed="false">
      <c r="A72" s="202"/>
      <c r="B72" s="203"/>
      <c r="C72" s="203"/>
      <c r="D72" s="203"/>
      <c r="E72" s="204"/>
      <c r="F72" s="204"/>
      <c r="G72" s="9" t="n">
        <f aca="false">G71+E72-F72</f>
        <v>3022.32</v>
      </c>
      <c r="I72" s="790" t="s">
        <v>1914</v>
      </c>
      <c r="J72" s="791" t="s">
        <v>1869</v>
      </c>
      <c r="K72" s="791"/>
      <c r="L72" s="791"/>
      <c r="M72" s="791"/>
      <c r="N72" s="791" t="s">
        <v>1915</v>
      </c>
      <c r="O72" s="791"/>
      <c r="P72" s="791" t="s">
        <v>1871</v>
      </c>
      <c r="Q72" s="791"/>
      <c r="R72" s="792" t="s">
        <v>1872</v>
      </c>
      <c r="S72" s="792"/>
      <c r="T72" s="793" t="n">
        <v>200</v>
      </c>
      <c r="U72" s="793"/>
      <c r="V72" s="794" t="n">
        <v>15251.57</v>
      </c>
      <c r="W72" s="794"/>
      <c r="X72" s="794"/>
      <c r="Y72" s="788"/>
      <c r="Z72" s="788"/>
      <c r="AA72" s="788"/>
      <c r="AB72" s="788"/>
    </row>
    <row r="73" customFormat="false" ht="15" hidden="false" customHeight="true" outlineLevel="0" collapsed="false">
      <c r="A73" s="202"/>
      <c r="B73" s="203"/>
      <c r="C73" s="203"/>
      <c r="D73" s="203"/>
      <c r="E73" s="204"/>
      <c r="F73" s="204"/>
      <c r="G73" s="9" t="n">
        <f aca="false">G72+E73-F73</f>
        <v>3022.32</v>
      </c>
      <c r="I73" s="790" t="s">
        <v>1914</v>
      </c>
      <c r="J73" s="791" t="s">
        <v>1869</v>
      </c>
      <c r="K73" s="791"/>
      <c r="L73" s="791"/>
      <c r="M73" s="791"/>
      <c r="N73" s="791" t="s">
        <v>1916</v>
      </c>
      <c r="O73" s="791"/>
      <c r="P73" s="791" t="s">
        <v>1871</v>
      </c>
      <c r="Q73" s="791"/>
      <c r="R73" s="792" t="s">
        <v>1872</v>
      </c>
      <c r="S73" s="792"/>
      <c r="T73" s="793" t="n">
        <v>1200</v>
      </c>
      <c r="U73" s="793"/>
      <c r="V73" s="794" t="n">
        <v>15451.57</v>
      </c>
      <c r="W73" s="794"/>
      <c r="X73" s="794"/>
      <c r="Y73" s="788"/>
      <c r="Z73" s="788"/>
      <c r="AA73" s="788"/>
      <c r="AB73" s="788"/>
    </row>
    <row r="74" customFormat="false" ht="15" hidden="false" customHeight="true" outlineLevel="0" collapsed="false">
      <c r="A74" s="202"/>
      <c r="B74" s="203"/>
      <c r="C74" s="203"/>
      <c r="D74" s="203"/>
      <c r="E74" s="204"/>
      <c r="F74" s="204"/>
      <c r="G74" s="9" t="n">
        <f aca="false">G73+E74-F74</f>
        <v>3022.32</v>
      </c>
      <c r="I74" s="790" t="s">
        <v>1914</v>
      </c>
      <c r="J74" s="791" t="s">
        <v>1869</v>
      </c>
      <c r="K74" s="791"/>
      <c r="L74" s="791"/>
      <c r="M74" s="791"/>
      <c r="N74" s="791" t="s">
        <v>1917</v>
      </c>
      <c r="O74" s="791"/>
      <c r="P74" s="791" t="s">
        <v>1871</v>
      </c>
      <c r="Q74" s="791"/>
      <c r="R74" s="792" t="s">
        <v>1872</v>
      </c>
      <c r="S74" s="792"/>
      <c r="T74" s="793" t="n">
        <v>300</v>
      </c>
      <c r="U74" s="793"/>
      <c r="V74" s="794" t="n">
        <v>16651.57</v>
      </c>
      <c r="W74" s="794"/>
      <c r="X74" s="794"/>
      <c r="Y74" s="788"/>
      <c r="Z74" s="788"/>
      <c r="AA74" s="788"/>
      <c r="AB74" s="788"/>
    </row>
    <row r="75" customFormat="false" ht="15" hidden="false" customHeight="true" outlineLevel="0" collapsed="false">
      <c r="A75" s="202"/>
      <c r="B75" s="203"/>
      <c r="C75" s="203"/>
      <c r="D75" s="203"/>
      <c r="E75" s="204"/>
      <c r="F75" s="204"/>
      <c r="G75" s="9" t="n">
        <f aca="false">G74+E75-F75</f>
        <v>3022.32</v>
      </c>
      <c r="I75" s="790" t="s">
        <v>1918</v>
      </c>
      <c r="J75" s="791" t="s">
        <v>1919</v>
      </c>
      <c r="K75" s="791"/>
      <c r="L75" s="791"/>
      <c r="M75" s="791"/>
      <c r="N75" s="791" t="s">
        <v>1920</v>
      </c>
      <c r="O75" s="791"/>
      <c r="P75" s="791" t="s">
        <v>1864</v>
      </c>
      <c r="Q75" s="791"/>
      <c r="R75" s="792" t="s">
        <v>1865</v>
      </c>
      <c r="S75" s="792"/>
      <c r="T75" s="793" t="n">
        <v>100</v>
      </c>
      <c r="U75" s="793"/>
      <c r="V75" s="794" t="n">
        <v>16951.57</v>
      </c>
      <c r="W75" s="794"/>
      <c r="X75" s="794"/>
      <c r="Y75" s="788"/>
      <c r="Z75" s="788"/>
      <c r="AA75" s="788"/>
      <c r="AB75" s="788"/>
    </row>
    <row r="76" customFormat="false" ht="15" hidden="false" customHeight="true" outlineLevel="0" collapsed="false">
      <c r="A76" s="202"/>
      <c r="B76" s="203"/>
      <c r="C76" s="203"/>
      <c r="D76" s="203"/>
      <c r="E76" s="204"/>
      <c r="F76" s="204"/>
      <c r="G76" s="9" t="n">
        <f aca="false">G75+E76-F76</f>
        <v>3022.32</v>
      </c>
      <c r="I76" s="790" t="s">
        <v>1918</v>
      </c>
      <c r="J76" s="791" t="s">
        <v>1921</v>
      </c>
      <c r="K76" s="791"/>
      <c r="L76" s="791"/>
      <c r="M76" s="791"/>
      <c r="N76" s="791" t="s">
        <v>1922</v>
      </c>
      <c r="O76" s="791"/>
      <c r="P76" s="791" t="s">
        <v>1864</v>
      </c>
      <c r="Q76" s="791"/>
      <c r="R76" s="792" t="s">
        <v>1872</v>
      </c>
      <c r="S76" s="792"/>
      <c r="T76" s="793" t="n">
        <v>0.04</v>
      </c>
      <c r="U76" s="793"/>
      <c r="V76" s="794" t="n">
        <v>16851.57</v>
      </c>
      <c r="W76" s="794"/>
      <c r="X76" s="794"/>
      <c r="Y76" s="788"/>
      <c r="Z76" s="788"/>
      <c r="AA76" s="788"/>
      <c r="AB76" s="788"/>
    </row>
    <row r="77" customFormat="false" ht="15" hidden="false" customHeight="true" outlineLevel="0" collapsed="false">
      <c r="A77" s="202"/>
      <c r="B77" s="203"/>
      <c r="C77" s="203"/>
      <c r="D77" s="203"/>
      <c r="E77" s="204"/>
      <c r="F77" s="204"/>
      <c r="G77" s="9" t="n">
        <f aca="false">G76+E77-F77</f>
        <v>3022.32</v>
      </c>
      <c r="I77" s="790" t="s">
        <v>1918</v>
      </c>
      <c r="J77" s="791" t="s">
        <v>1921</v>
      </c>
      <c r="K77" s="791"/>
      <c r="L77" s="791"/>
      <c r="M77" s="791"/>
      <c r="N77" s="791" t="s">
        <v>1922</v>
      </c>
      <c r="O77" s="791"/>
      <c r="P77" s="791" t="s">
        <v>1864</v>
      </c>
      <c r="Q77" s="791"/>
      <c r="R77" s="792" t="s">
        <v>1872</v>
      </c>
      <c r="S77" s="792"/>
      <c r="T77" s="793" t="n">
        <v>0.36</v>
      </c>
      <c r="U77" s="793"/>
      <c r="V77" s="794" t="n">
        <v>16851.61</v>
      </c>
      <c r="W77" s="794"/>
      <c r="X77" s="794"/>
      <c r="Y77" s="788"/>
      <c r="Z77" s="788"/>
      <c r="AA77" s="788"/>
      <c r="AB77" s="788"/>
    </row>
    <row r="78" customFormat="false" ht="15" hidden="false" customHeight="true" outlineLevel="0" collapsed="false">
      <c r="A78" s="202"/>
      <c r="B78" s="203"/>
      <c r="C78" s="203"/>
      <c r="D78" s="203"/>
      <c r="E78" s="204"/>
      <c r="F78" s="204"/>
      <c r="G78" s="9" t="n">
        <f aca="false">G77+E78-F78</f>
        <v>3022.32</v>
      </c>
      <c r="I78" s="790" t="s">
        <v>1923</v>
      </c>
      <c r="J78" s="791" t="s">
        <v>1869</v>
      </c>
      <c r="K78" s="791"/>
      <c r="L78" s="791"/>
      <c r="M78" s="791"/>
      <c r="N78" s="791" t="s">
        <v>1924</v>
      </c>
      <c r="O78" s="791"/>
      <c r="P78" s="791" t="s">
        <v>1871</v>
      </c>
      <c r="Q78" s="791"/>
      <c r="R78" s="792" t="s">
        <v>1872</v>
      </c>
      <c r="S78" s="792"/>
      <c r="T78" s="793" t="n">
        <v>500</v>
      </c>
      <c r="U78" s="793"/>
      <c r="V78" s="794" t="n">
        <v>16851.97</v>
      </c>
      <c r="W78" s="794"/>
      <c r="X78" s="794"/>
      <c r="Y78" s="788"/>
      <c r="Z78" s="788"/>
      <c r="AA78" s="788"/>
      <c r="AB78" s="788"/>
    </row>
    <row r="79" customFormat="false" ht="15" hidden="false" customHeight="true" outlineLevel="0" collapsed="false">
      <c r="A79" s="202"/>
      <c r="B79" s="203"/>
      <c r="C79" s="203"/>
      <c r="D79" s="203"/>
      <c r="E79" s="204"/>
      <c r="F79" s="204"/>
      <c r="G79" s="9" t="n">
        <f aca="false">G78+E79-F79</f>
        <v>3022.32</v>
      </c>
      <c r="I79" s="790" t="s">
        <v>1923</v>
      </c>
      <c r="J79" s="791" t="s">
        <v>1925</v>
      </c>
      <c r="K79" s="791"/>
      <c r="L79" s="791"/>
      <c r="M79" s="791"/>
      <c r="N79" s="791" t="s">
        <v>1926</v>
      </c>
      <c r="O79" s="791"/>
      <c r="P79" s="791" t="s">
        <v>1871</v>
      </c>
      <c r="Q79" s="791"/>
      <c r="R79" s="792" t="s">
        <v>1865</v>
      </c>
      <c r="S79" s="792"/>
      <c r="T79" s="793" t="n">
        <v>5000</v>
      </c>
      <c r="U79" s="793"/>
      <c r="V79" s="794" t="n">
        <v>17351.97</v>
      </c>
      <c r="W79" s="794"/>
      <c r="X79" s="794"/>
      <c r="Y79" s="788"/>
      <c r="Z79" s="788"/>
      <c r="AA79" s="788"/>
      <c r="AB79" s="788"/>
    </row>
    <row r="80" customFormat="false" ht="15" hidden="false" customHeight="true" outlineLevel="0" collapsed="false">
      <c r="A80" s="776"/>
      <c r="B80" s="56"/>
      <c r="C80" s="56"/>
      <c r="D80" s="56"/>
      <c r="E80" s="456"/>
      <c r="F80" s="456"/>
      <c r="G80" s="9" t="n">
        <f aca="false">G79+E80-F80</f>
        <v>3022.32</v>
      </c>
      <c r="I80" s="790" t="s">
        <v>1923</v>
      </c>
      <c r="J80" s="791" t="s">
        <v>1925</v>
      </c>
      <c r="K80" s="791"/>
      <c r="L80" s="791"/>
      <c r="M80" s="791"/>
      <c r="N80" s="791" t="s">
        <v>1927</v>
      </c>
      <c r="O80" s="791"/>
      <c r="P80" s="791" t="s">
        <v>1871</v>
      </c>
      <c r="Q80" s="791"/>
      <c r="R80" s="792" t="s">
        <v>1865</v>
      </c>
      <c r="S80" s="792"/>
      <c r="T80" s="793" t="n">
        <v>9000</v>
      </c>
      <c r="U80" s="793"/>
      <c r="V80" s="794" t="n">
        <v>12351.97</v>
      </c>
      <c r="W80" s="794"/>
      <c r="X80" s="794"/>
      <c r="Y80" s="788"/>
      <c r="Z80" s="788"/>
      <c r="AA80" s="788"/>
      <c r="AB80" s="788"/>
    </row>
    <row r="81" customFormat="false" ht="15" hidden="false" customHeight="true" outlineLevel="0" collapsed="false">
      <c r="A81" s="202"/>
      <c r="B81" s="203"/>
      <c r="C81" s="203"/>
      <c r="D81" s="203"/>
      <c r="E81" s="204"/>
      <c r="F81" s="204"/>
      <c r="G81" s="9" t="n">
        <f aca="false">G80+E81-F81</f>
        <v>3022.32</v>
      </c>
      <c r="I81" s="790" t="s">
        <v>1928</v>
      </c>
      <c r="J81" s="791" t="s">
        <v>1929</v>
      </c>
      <c r="K81" s="791"/>
      <c r="L81" s="791"/>
      <c r="M81" s="791"/>
      <c r="N81" s="791" t="s">
        <v>1930</v>
      </c>
      <c r="O81" s="791"/>
      <c r="P81" s="791" t="s">
        <v>1864</v>
      </c>
      <c r="Q81" s="791"/>
      <c r="R81" s="792" t="s">
        <v>1872</v>
      </c>
      <c r="S81" s="792"/>
      <c r="T81" s="793" t="n">
        <v>138</v>
      </c>
      <c r="U81" s="793"/>
      <c r="V81" s="794" t="n">
        <v>3351.97</v>
      </c>
      <c r="W81" s="794"/>
      <c r="X81" s="794"/>
      <c r="Y81" s="788"/>
      <c r="Z81" s="788"/>
      <c r="AA81" s="788"/>
      <c r="AB81" s="788"/>
    </row>
    <row r="82" customFormat="false" ht="15" hidden="false" customHeight="true" outlineLevel="0" collapsed="false">
      <c r="A82" s="776"/>
      <c r="B82" s="56"/>
      <c r="C82" s="56"/>
      <c r="D82" s="56"/>
      <c r="E82" s="456"/>
      <c r="F82" s="456"/>
      <c r="G82" s="9" t="n">
        <f aca="false">G81+E82-F82</f>
        <v>3022.32</v>
      </c>
      <c r="I82" s="790" t="s">
        <v>1931</v>
      </c>
      <c r="J82" s="791" t="s">
        <v>1881</v>
      </c>
      <c r="K82" s="791"/>
      <c r="L82" s="791"/>
      <c r="M82" s="791"/>
      <c r="N82" s="791"/>
      <c r="O82" s="791"/>
      <c r="P82" s="791" t="s">
        <v>1882</v>
      </c>
      <c r="Q82" s="791"/>
      <c r="R82" s="792" t="s">
        <v>1872</v>
      </c>
      <c r="S82" s="792"/>
      <c r="T82" s="793" t="n">
        <v>1027.25</v>
      </c>
      <c r="U82" s="793"/>
      <c r="V82" s="794" t="n">
        <v>3489.97</v>
      </c>
      <c r="W82" s="794"/>
      <c r="X82" s="794"/>
      <c r="Y82" s="788"/>
      <c r="Z82" s="788"/>
      <c r="AA82" s="788"/>
      <c r="AB82" s="788"/>
    </row>
    <row r="83" customFormat="false" ht="15" hidden="false" customHeight="true" outlineLevel="0" collapsed="false">
      <c r="A83" s="776"/>
      <c r="B83" s="56"/>
      <c r="C83" s="56"/>
      <c r="D83" s="56"/>
      <c r="E83" s="456"/>
      <c r="F83" s="456"/>
      <c r="G83" s="9" t="n">
        <f aca="false">G82+E83-F83</f>
        <v>3022.32</v>
      </c>
      <c r="I83" s="790" t="s">
        <v>1932</v>
      </c>
      <c r="J83" s="791" t="s">
        <v>1925</v>
      </c>
      <c r="K83" s="791"/>
      <c r="L83" s="791"/>
      <c r="M83" s="791"/>
      <c r="N83" s="791" t="s">
        <v>1933</v>
      </c>
      <c r="O83" s="791"/>
      <c r="P83" s="791" t="s">
        <v>1934</v>
      </c>
      <c r="Q83" s="791"/>
      <c r="R83" s="792" t="s">
        <v>1865</v>
      </c>
      <c r="S83" s="792"/>
      <c r="T83" s="793" t="n">
        <v>1494.9</v>
      </c>
      <c r="U83" s="793"/>
      <c r="V83" s="794" t="n">
        <v>4517.22</v>
      </c>
      <c r="W83" s="794"/>
      <c r="X83" s="794"/>
      <c r="Y83" s="788"/>
      <c r="Z83" s="788"/>
      <c r="AA83" s="788"/>
      <c r="AB83" s="788"/>
    </row>
    <row r="84" customFormat="false" ht="13.8" hidden="false" customHeight="false" outlineLevel="0" collapsed="false">
      <c r="A84" s="202"/>
      <c r="B84" s="203"/>
      <c r="C84" s="203"/>
      <c r="D84" s="203"/>
      <c r="E84" s="204"/>
      <c r="F84" s="204"/>
      <c r="G84" s="9" t="n">
        <f aca="false">G83+E84-F84</f>
        <v>3022.32</v>
      </c>
    </row>
    <row r="85" customFormat="false" ht="13.8" hidden="false" customHeight="false" outlineLevel="0" collapsed="false">
      <c r="A85" s="776"/>
      <c r="B85" s="56"/>
      <c r="C85" s="56"/>
      <c r="D85" s="56"/>
      <c r="E85" s="456"/>
      <c r="F85" s="456"/>
      <c r="G85" s="9" t="n">
        <f aca="false">G84+E85-F85</f>
        <v>3022.32</v>
      </c>
    </row>
    <row r="86" customFormat="false" ht="13.8" hidden="false" customHeight="false" outlineLevel="0" collapsed="false">
      <c r="A86" s="795"/>
      <c r="B86" s="796"/>
      <c r="C86" s="796"/>
      <c r="D86" s="796"/>
      <c r="E86" s="797"/>
      <c r="F86" s="797"/>
      <c r="G86" s="9" t="n">
        <f aca="false">G85+E86-F86</f>
        <v>3022.32</v>
      </c>
    </row>
    <row r="87" customFormat="false" ht="13.8" hidden="false" customHeight="false" outlineLevel="0" collapsed="false">
      <c r="A87" s="54"/>
      <c r="B87" s="54"/>
      <c r="C87" s="54"/>
      <c r="D87" s="54"/>
      <c r="E87" s="55"/>
      <c r="F87" s="55"/>
      <c r="G87" s="9" t="n">
        <f aca="false">G86+E87-F87</f>
        <v>3022.32</v>
      </c>
    </row>
    <row r="88" customFormat="false" ht="13.8" hidden="false" customHeight="false" outlineLevel="0" collapsed="false">
      <c r="A88" s="54"/>
      <c r="B88" s="54"/>
      <c r="C88" s="54"/>
      <c r="D88" s="54"/>
      <c r="E88" s="55"/>
      <c r="F88" s="55"/>
      <c r="G88" s="9" t="n">
        <f aca="false">G87+E88-F88</f>
        <v>3022.32</v>
      </c>
    </row>
    <row r="89" customFormat="false" ht="13.8" hidden="false" customHeight="false" outlineLevel="0" collapsed="false">
      <c r="A89" s="54"/>
      <c r="B89" s="54"/>
      <c r="C89" s="54"/>
      <c r="D89" s="54"/>
      <c r="E89" s="55"/>
      <c r="F89" s="55"/>
      <c r="G89" s="9" t="n">
        <f aca="false">G88+E89-F89</f>
        <v>3022.32</v>
      </c>
    </row>
    <row r="90" customFormat="false" ht="13.8" hidden="false" customHeight="false" outlineLevel="0" collapsed="false">
      <c r="A90" s="54"/>
      <c r="B90" s="54"/>
      <c r="C90" s="54"/>
      <c r="D90" s="54"/>
      <c r="E90" s="55"/>
      <c r="F90" s="55"/>
      <c r="G90" s="9" t="n">
        <f aca="false">G89+E90-F90</f>
        <v>3022.32</v>
      </c>
    </row>
    <row r="91" customFormat="false" ht="13.8" hidden="false" customHeight="false" outlineLevel="0" collapsed="false">
      <c r="A91" s="54"/>
      <c r="B91" s="54"/>
      <c r="C91" s="54"/>
      <c r="D91" s="54"/>
      <c r="E91" s="55"/>
      <c r="F91" s="55"/>
      <c r="G91" s="9" t="n">
        <f aca="false">G90+E91-F91</f>
        <v>3022.32</v>
      </c>
    </row>
    <row r="92" customFormat="false" ht="13.8" hidden="false" customHeight="false" outlineLevel="0" collapsed="false">
      <c r="A92" s="54"/>
      <c r="B92" s="54"/>
      <c r="C92" s="54"/>
      <c r="D92" s="54"/>
      <c r="E92" s="55"/>
      <c r="F92" s="55"/>
      <c r="G92" s="9" t="n">
        <f aca="false">G91+E92-F92</f>
        <v>3022.32</v>
      </c>
    </row>
  </sheetData>
  <mergeCells count="222">
    <mergeCell ref="J6:M6"/>
    <mergeCell ref="N6:O6"/>
    <mergeCell ref="P6:Q6"/>
    <mergeCell ref="R6:S6"/>
    <mergeCell ref="T6:U6"/>
    <mergeCell ref="V6:X6"/>
    <mergeCell ref="J7:M7"/>
    <mergeCell ref="N7:O7"/>
    <mergeCell ref="P7:Q7"/>
    <mergeCell ref="R7:S7"/>
    <mergeCell ref="T7:U7"/>
    <mergeCell ref="V7:X7"/>
    <mergeCell ref="J8:M8"/>
    <mergeCell ref="N8:O8"/>
    <mergeCell ref="P8:Q8"/>
    <mergeCell ref="R8:S8"/>
    <mergeCell ref="T8:U8"/>
    <mergeCell ref="V8:X8"/>
    <mergeCell ref="J9:M9"/>
    <mergeCell ref="N9:O9"/>
    <mergeCell ref="P9:Q9"/>
    <mergeCell ref="R9:S9"/>
    <mergeCell ref="T9:U9"/>
    <mergeCell ref="V9:X9"/>
    <mergeCell ref="J10:M10"/>
    <mergeCell ref="N10:O10"/>
    <mergeCell ref="P10:Q10"/>
    <mergeCell ref="R10:S10"/>
    <mergeCell ref="T10:U10"/>
    <mergeCell ref="V10:X10"/>
    <mergeCell ref="J11:M11"/>
    <mergeCell ref="N11:O11"/>
    <mergeCell ref="P11:Q11"/>
    <mergeCell ref="R11:S11"/>
    <mergeCell ref="T11:U11"/>
    <mergeCell ref="V11:X11"/>
    <mergeCell ref="J12:M12"/>
    <mergeCell ref="N12:O12"/>
    <mergeCell ref="P12:Q12"/>
    <mergeCell ref="R12:S12"/>
    <mergeCell ref="T12:U12"/>
    <mergeCell ref="V12:X12"/>
    <mergeCell ref="J13:M13"/>
    <mergeCell ref="N13:O13"/>
    <mergeCell ref="P13:Q13"/>
    <mergeCell ref="R13:S13"/>
    <mergeCell ref="T13:U13"/>
    <mergeCell ref="V13:X13"/>
    <mergeCell ref="J14:M14"/>
    <mergeCell ref="N14:O14"/>
    <mergeCell ref="P14:Q14"/>
    <mergeCell ref="R14:S14"/>
    <mergeCell ref="T14:U14"/>
    <mergeCell ref="V14:X14"/>
    <mergeCell ref="J15:M15"/>
    <mergeCell ref="N15:O15"/>
    <mergeCell ref="P15:Q15"/>
    <mergeCell ref="R15:S15"/>
    <mergeCell ref="T15:U15"/>
    <mergeCell ref="V15:X15"/>
    <mergeCell ref="J60:AD60"/>
    <mergeCell ref="J61:M61"/>
    <mergeCell ref="N61:O61"/>
    <mergeCell ref="P61:Q61"/>
    <mergeCell ref="R61:S61"/>
    <mergeCell ref="T61:U61"/>
    <mergeCell ref="V61:X61"/>
    <mergeCell ref="Y61:AB61"/>
    <mergeCell ref="J62:M62"/>
    <mergeCell ref="N62:O62"/>
    <mergeCell ref="P62:Q62"/>
    <mergeCell ref="R62:S62"/>
    <mergeCell ref="T62:U62"/>
    <mergeCell ref="V62:X62"/>
    <mergeCell ref="Y62:AB62"/>
    <mergeCell ref="J63:M63"/>
    <mergeCell ref="N63:O63"/>
    <mergeCell ref="P63:Q63"/>
    <mergeCell ref="R63:S63"/>
    <mergeCell ref="T63:U63"/>
    <mergeCell ref="V63:X63"/>
    <mergeCell ref="Y63:AB63"/>
    <mergeCell ref="J64:M64"/>
    <mergeCell ref="N64:O64"/>
    <mergeCell ref="P64:Q64"/>
    <mergeCell ref="R64:S64"/>
    <mergeCell ref="T64:U64"/>
    <mergeCell ref="V64:X64"/>
    <mergeCell ref="Y64:AB64"/>
    <mergeCell ref="J65:M65"/>
    <mergeCell ref="N65:O65"/>
    <mergeCell ref="P65:Q65"/>
    <mergeCell ref="R65:S65"/>
    <mergeCell ref="T65:U65"/>
    <mergeCell ref="V65:X65"/>
    <mergeCell ref="Y65:AB65"/>
    <mergeCell ref="J66:M66"/>
    <mergeCell ref="N66:O66"/>
    <mergeCell ref="P66:Q66"/>
    <mergeCell ref="R66:S66"/>
    <mergeCell ref="T66:U66"/>
    <mergeCell ref="V66:X66"/>
    <mergeCell ref="Y66:AB66"/>
    <mergeCell ref="J67:M67"/>
    <mergeCell ref="N67:O67"/>
    <mergeCell ref="P67:Q67"/>
    <mergeCell ref="R67:S67"/>
    <mergeCell ref="T67:U67"/>
    <mergeCell ref="V67:X67"/>
    <mergeCell ref="Y67:AB67"/>
    <mergeCell ref="J68:M68"/>
    <mergeCell ref="N68:O68"/>
    <mergeCell ref="P68:Q68"/>
    <mergeCell ref="R68:S68"/>
    <mergeCell ref="T68:U68"/>
    <mergeCell ref="V68:X68"/>
    <mergeCell ref="Y68:AB68"/>
    <mergeCell ref="J69:M69"/>
    <mergeCell ref="N69:O69"/>
    <mergeCell ref="P69:Q69"/>
    <mergeCell ref="R69:S69"/>
    <mergeCell ref="T69:U69"/>
    <mergeCell ref="V69:X69"/>
    <mergeCell ref="Y69:AB69"/>
    <mergeCell ref="J70:M70"/>
    <mergeCell ref="N70:O70"/>
    <mergeCell ref="P70:Q70"/>
    <mergeCell ref="R70:S70"/>
    <mergeCell ref="T70:U70"/>
    <mergeCell ref="V70:X70"/>
    <mergeCell ref="Y70:AB70"/>
    <mergeCell ref="J71:M71"/>
    <mergeCell ref="N71:O71"/>
    <mergeCell ref="P71:Q71"/>
    <mergeCell ref="R71:S71"/>
    <mergeCell ref="T71:U71"/>
    <mergeCell ref="V71:X71"/>
    <mergeCell ref="Y71:AB71"/>
    <mergeCell ref="J72:M72"/>
    <mergeCell ref="N72:O72"/>
    <mergeCell ref="P72:Q72"/>
    <mergeCell ref="R72:S72"/>
    <mergeCell ref="T72:U72"/>
    <mergeCell ref="V72:X72"/>
    <mergeCell ref="Y72:AB72"/>
    <mergeCell ref="J73:M73"/>
    <mergeCell ref="N73:O73"/>
    <mergeCell ref="P73:Q73"/>
    <mergeCell ref="R73:S73"/>
    <mergeCell ref="T73:U73"/>
    <mergeCell ref="V73:X73"/>
    <mergeCell ref="Y73:AB73"/>
    <mergeCell ref="J74:M74"/>
    <mergeCell ref="N74:O74"/>
    <mergeCell ref="P74:Q74"/>
    <mergeCell ref="R74:S74"/>
    <mergeCell ref="T74:U74"/>
    <mergeCell ref="V74:X74"/>
    <mergeCell ref="Y74:AB74"/>
    <mergeCell ref="J75:M75"/>
    <mergeCell ref="N75:O75"/>
    <mergeCell ref="P75:Q75"/>
    <mergeCell ref="R75:S75"/>
    <mergeCell ref="T75:U75"/>
    <mergeCell ref="V75:X75"/>
    <mergeCell ref="Y75:AB75"/>
    <mergeCell ref="J76:M76"/>
    <mergeCell ref="N76:O76"/>
    <mergeCell ref="P76:Q76"/>
    <mergeCell ref="R76:S76"/>
    <mergeCell ref="T76:U76"/>
    <mergeCell ref="V76:X76"/>
    <mergeCell ref="Y76:AB76"/>
    <mergeCell ref="J77:M77"/>
    <mergeCell ref="N77:O77"/>
    <mergeCell ref="P77:Q77"/>
    <mergeCell ref="R77:S77"/>
    <mergeCell ref="T77:U77"/>
    <mergeCell ref="V77:X77"/>
    <mergeCell ref="Y77:AB77"/>
    <mergeCell ref="J78:M78"/>
    <mergeCell ref="N78:O78"/>
    <mergeCell ref="P78:Q78"/>
    <mergeCell ref="R78:S78"/>
    <mergeCell ref="T78:U78"/>
    <mergeCell ref="V78:X78"/>
    <mergeCell ref="Y78:AB78"/>
    <mergeCell ref="J79:M79"/>
    <mergeCell ref="N79:O79"/>
    <mergeCell ref="P79:Q79"/>
    <mergeCell ref="R79:S79"/>
    <mergeCell ref="T79:U79"/>
    <mergeCell ref="V79:X79"/>
    <mergeCell ref="Y79:AB79"/>
    <mergeCell ref="J80:M80"/>
    <mergeCell ref="N80:O80"/>
    <mergeCell ref="P80:Q80"/>
    <mergeCell ref="R80:S80"/>
    <mergeCell ref="T80:U80"/>
    <mergeCell ref="V80:X80"/>
    <mergeCell ref="Y80:AB80"/>
    <mergeCell ref="J81:M81"/>
    <mergeCell ref="N81:O81"/>
    <mergeCell ref="P81:Q81"/>
    <mergeCell ref="R81:S81"/>
    <mergeCell ref="T81:U81"/>
    <mergeCell ref="V81:X81"/>
    <mergeCell ref="Y81:AB81"/>
    <mergeCell ref="J82:M82"/>
    <mergeCell ref="N82:O82"/>
    <mergeCell ref="P82:Q82"/>
    <mergeCell ref="R82:S82"/>
    <mergeCell ref="T82:U82"/>
    <mergeCell ref="V82:X82"/>
    <mergeCell ref="Y82:AB82"/>
    <mergeCell ref="J83:M83"/>
    <mergeCell ref="N83:O83"/>
    <mergeCell ref="P83:Q83"/>
    <mergeCell ref="R83:S83"/>
    <mergeCell ref="T83:U83"/>
    <mergeCell ref="V83:X83"/>
    <mergeCell ref="Y83:AB8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8"/>
  <sheetViews>
    <sheetView showFormulas="false" showGridLines="true" showRowColHeaders="true" showZeros="true" rightToLeft="false" tabSelected="false" showOutlineSymbols="true" defaultGridColor="true" view="normal" topLeftCell="A22" colorId="64" zoomScale="75" zoomScaleNormal="75" zoomScalePageLayoutView="100" workbookViewId="0">
      <selection pane="topLeft" activeCell="B4" activeCellId="0" sqref="B4"/>
    </sheetView>
  </sheetViews>
  <sheetFormatPr defaultColWidth="10.70703125" defaultRowHeight="15" zeroHeight="false" outlineLevelRow="0" outlineLevelCol="0"/>
  <cols>
    <col collapsed="false" customWidth="true" hidden="false" outlineLevel="0" max="1" min="1" style="0" width="10.21"/>
    <col collapsed="false" customWidth="true" hidden="false" outlineLevel="0" max="2" min="2" style="0" width="7.97"/>
    <col collapsed="false" customWidth="true" hidden="false" outlineLevel="0" max="3" min="3" style="0" width="8.67"/>
    <col collapsed="false" customWidth="true" hidden="false" outlineLevel="0" max="4" min="4" style="0" width="22.01"/>
    <col collapsed="false" customWidth="true" hidden="false" outlineLevel="0" max="5" min="5" style="0" width="8.95"/>
    <col collapsed="false" customWidth="true" hidden="false" outlineLevel="0" max="6" min="6" style="0" width="8.12"/>
    <col collapsed="false" customWidth="true" hidden="false" outlineLevel="0" max="10" min="10" style="0" width="7.97"/>
    <col collapsed="false" customWidth="true" hidden="false" outlineLevel="0" max="11" min="11" style="0" width="18.33"/>
    <col collapsed="false" customWidth="true" hidden="false" outlineLevel="0" max="12" min="12" style="0" width="8.25"/>
    <col collapsed="false" customWidth="true" hidden="false" outlineLevel="0" max="13" min="13" style="0" width="8.81"/>
    <col collapsed="false" customWidth="true" hidden="false" outlineLevel="0" max="14" min="14" style="0" width="9.09"/>
    <col collapsed="false" customWidth="true" hidden="false" outlineLevel="0" max="15" min="15" style="0" width="9.51"/>
  </cols>
  <sheetData>
    <row r="1" customFormat="false" ht="15" hidden="false" customHeight="false" outlineLevel="0" collapsed="false">
      <c r="D1" s="1" t="s">
        <v>0</v>
      </c>
      <c r="E1" s="1"/>
      <c r="F1" s="1"/>
      <c r="L1" s="1" t="s">
        <v>1</v>
      </c>
      <c r="M1" s="1"/>
      <c r="N1" s="1"/>
      <c r="O1" s="2" t="s">
        <v>0</v>
      </c>
    </row>
    <row r="2" customFormat="false" ht="15" hidden="false" customHeight="false" outlineLevel="0" collapsed="false">
      <c r="A2" s="2" t="s">
        <v>2</v>
      </c>
      <c r="B2" s="0" t="s">
        <v>1935</v>
      </c>
      <c r="K2" s="2" t="s">
        <v>2</v>
      </c>
      <c r="L2" s="0" t="s">
        <v>1852</v>
      </c>
    </row>
    <row r="3" customFormat="false" ht="15" hidden="false" customHeight="false" outlineLevel="0" collapsed="false">
      <c r="A3" s="2" t="s">
        <v>4</v>
      </c>
      <c r="B3" s="3" t="n">
        <v>45292</v>
      </c>
      <c r="C3" s="3"/>
      <c r="K3" s="2" t="s">
        <v>4</v>
      </c>
      <c r="L3" s="3" t="n">
        <f aca="false">B3</f>
        <v>45292</v>
      </c>
    </row>
    <row r="4" customFormat="false" ht="15" hidden="false" customHeight="false" outlineLevel="0" collapsed="false">
      <c r="A4" s="2" t="s">
        <v>5</v>
      </c>
      <c r="B4" s="3" t="n">
        <v>45321</v>
      </c>
      <c r="C4" s="3"/>
      <c r="K4" s="2" t="s">
        <v>5</v>
      </c>
      <c r="L4" s="3" t="n">
        <f aca="false">B4</f>
        <v>45321</v>
      </c>
      <c r="P4" s="0" t="s">
        <v>6</v>
      </c>
    </row>
    <row r="5" customFormat="false" ht="15" hidden="false" customHeight="false" outlineLevel="0" collapsed="false">
      <c r="A5" s="4"/>
      <c r="B5" s="4"/>
      <c r="C5" s="4"/>
      <c r="D5" s="4"/>
      <c r="E5" s="4"/>
      <c r="F5" s="4"/>
      <c r="G5" s="4"/>
      <c r="H5" s="4"/>
    </row>
    <row r="6" customFormat="false" ht="24" hidden="false" customHeight="false" outlineLevel="0" collapsed="false">
      <c r="A6" s="5" t="s">
        <v>7</v>
      </c>
      <c r="B6" s="5" t="s">
        <v>8</v>
      </c>
      <c r="C6" s="5"/>
      <c r="D6" s="5" t="s">
        <v>9</v>
      </c>
      <c r="E6" s="5" t="s">
        <v>10</v>
      </c>
      <c r="F6" s="5" t="s">
        <v>11</v>
      </c>
      <c r="G6" s="5" t="s">
        <v>12</v>
      </c>
      <c r="H6" s="4"/>
      <c r="J6" s="798" t="s">
        <v>1853</v>
      </c>
      <c r="K6" s="798" t="s">
        <v>1854</v>
      </c>
      <c r="L6" s="798" t="s">
        <v>1936</v>
      </c>
      <c r="M6" s="798" t="s">
        <v>1855</v>
      </c>
      <c r="N6" s="798" t="s">
        <v>1856</v>
      </c>
      <c r="O6" s="798" t="s">
        <v>1858</v>
      </c>
      <c r="P6" s="798" t="s">
        <v>1937</v>
      </c>
    </row>
    <row r="7" customFormat="false" ht="15" hidden="false" customHeight="false" outlineLevel="0" collapsed="false">
      <c r="A7" s="43"/>
      <c r="B7" s="8"/>
      <c r="C7" s="8"/>
      <c r="D7" s="8" t="s">
        <v>1938</v>
      </c>
      <c r="E7" s="110"/>
      <c r="F7" s="110"/>
      <c r="G7" s="782" t="n">
        <v>16520.68</v>
      </c>
      <c r="H7" s="4"/>
      <c r="J7" s="799"/>
      <c r="K7" s="800"/>
      <c r="L7" s="801"/>
      <c r="M7" s="802"/>
      <c r="N7" s="802"/>
      <c r="O7" s="803"/>
      <c r="P7" s="804" t="n">
        <v>16520.68</v>
      </c>
    </row>
    <row r="8" customFormat="false" ht="19.5" hidden="false" customHeight="false" outlineLevel="0" collapsed="false">
      <c r="A8" s="805" t="n">
        <v>45294</v>
      </c>
      <c r="B8" s="765" t="s">
        <v>23</v>
      </c>
      <c r="C8" s="765" t="s">
        <v>1939</v>
      </c>
      <c r="D8" s="765" t="s">
        <v>1940</v>
      </c>
      <c r="E8" s="806"/>
      <c r="F8" s="806" t="n">
        <v>241</v>
      </c>
      <c r="G8" s="766" t="n">
        <f aca="false">G7+E8-F8</f>
        <v>16279.68</v>
      </c>
      <c r="H8" s="62"/>
      <c r="J8" s="807" t="n">
        <v>45294</v>
      </c>
      <c r="K8" s="808" t="s">
        <v>1941</v>
      </c>
      <c r="L8" s="808" t="s">
        <v>1942</v>
      </c>
      <c r="M8" s="808" t="n">
        <v>56</v>
      </c>
      <c r="N8" s="808" t="s">
        <v>1943</v>
      </c>
      <c r="O8" s="809" t="n">
        <v>241</v>
      </c>
      <c r="P8" s="809" t="n">
        <v>16279.68</v>
      </c>
      <c r="Q8" s="4"/>
    </row>
    <row r="9" customFormat="false" ht="19.5" hidden="false" customHeight="false" outlineLevel="0" collapsed="false">
      <c r="A9" s="764" t="s">
        <v>29</v>
      </c>
      <c r="B9" s="765" t="s">
        <v>30</v>
      </c>
      <c r="C9" s="765" t="s">
        <v>31</v>
      </c>
      <c r="D9" s="765" t="s">
        <v>50</v>
      </c>
      <c r="E9" s="806" t="n">
        <v>196.02</v>
      </c>
      <c r="F9" s="806"/>
      <c r="G9" s="766" t="n">
        <f aca="false">G8+E9-F9</f>
        <v>16475.7</v>
      </c>
      <c r="H9" s="62"/>
      <c r="J9" s="807" t="n">
        <v>45294</v>
      </c>
      <c r="K9" s="808" t="s">
        <v>1944</v>
      </c>
      <c r="L9" s="808" t="s">
        <v>1945</v>
      </c>
      <c r="M9" s="808" t="n">
        <v>31450017</v>
      </c>
      <c r="N9" s="808" t="s">
        <v>1943</v>
      </c>
      <c r="O9" s="809" t="n">
        <v>196.02</v>
      </c>
      <c r="P9" s="809" t="n">
        <v>16475.7</v>
      </c>
      <c r="Q9" s="4"/>
    </row>
    <row r="10" customFormat="false" ht="19.5" hidden="false" customHeight="false" outlineLevel="0" collapsed="false">
      <c r="A10" s="764" t="s">
        <v>34</v>
      </c>
      <c r="B10" s="765" t="s">
        <v>30</v>
      </c>
      <c r="C10" s="765" t="s">
        <v>31</v>
      </c>
      <c r="D10" s="765" t="s">
        <v>1946</v>
      </c>
      <c r="E10" s="806" t="n">
        <v>110</v>
      </c>
      <c r="F10" s="806"/>
      <c r="G10" s="766" t="n">
        <f aca="false">G9+E10-F10</f>
        <v>16585.7</v>
      </c>
      <c r="H10" s="62"/>
      <c r="J10" s="807" t="n">
        <v>45295</v>
      </c>
      <c r="K10" s="808" t="s">
        <v>1947</v>
      </c>
      <c r="L10" s="808" t="s">
        <v>1945</v>
      </c>
      <c r="M10" s="808" t="n">
        <v>49990679</v>
      </c>
      <c r="N10" s="808" t="s">
        <v>1948</v>
      </c>
      <c r="O10" s="809" t="n">
        <v>110</v>
      </c>
      <c r="P10" s="809" t="n">
        <v>16585.7</v>
      </c>
      <c r="Q10" s="4"/>
    </row>
    <row r="11" customFormat="false" ht="24.75" hidden="false" customHeight="true" outlineLevel="0" collapsed="false">
      <c r="A11" s="764" t="s">
        <v>36</v>
      </c>
      <c r="B11" s="765" t="s">
        <v>23</v>
      </c>
      <c r="C11" s="808" t="n">
        <v>48000458</v>
      </c>
      <c r="D11" s="810" t="s">
        <v>1949</v>
      </c>
      <c r="E11" s="806"/>
      <c r="F11" s="806" t="n">
        <v>30</v>
      </c>
      <c r="G11" s="766" t="n">
        <f aca="false">G10+E11-F11</f>
        <v>16555.7</v>
      </c>
      <c r="H11" s="62"/>
      <c r="J11" s="807" t="n">
        <v>45296</v>
      </c>
      <c r="K11" s="808" t="s">
        <v>1950</v>
      </c>
      <c r="L11" s="808" t="s">
        <v>1942</v>
      </c>
      <c r="M11" s="808" t="n">
        <v>45036731</v>
      </c>
      <c r="N11" s="808" t="s">
        <v>1948</v>
      </c>
      <c r="O11" s="809" t="n">
        <v>1170</v>
      </c>
      <c r="P11" s="809" t="n">
        <v>15415.7</v>
      </c>
      <c r="Q11" s="4"/>
    </row>
    <row r="12" customFormat="false" ht="31.5" hidden="false" customHeight="true" outlineLevel="0" collapsed="false">
      <c r="A12" s="764" t="s">
        <v>36</v>
      </c>
      <c r="B12" s="765" t="s">
        <v>23</v>
      </c>
      <c r="C12" s="808" t="n">
        <v>45036731</v>
      </c>
      <c r="D12" s="765" t="s">
        <v>1951</v>
      </c>
      <c r="E12" s="806"/>
      <c r="F12" s="806" t="n">
        <v>1170</v>
      </c>
      <c r="G12" s="766" t="n">
        <f aca="false">G11+E12-F12</f>
        <v>15385.7</v>
      </c>
      <c r="H12" s="62"/>
      <c r="J12" s="807" t="n">
        <v>45296</v>
      </c>
      <c r="K12" s="808" t="s">
        <v>1952</v>
      </c>
      <c r="L12" s="808" t="s">
        <v>1942</v>
      </c>
      <c r="M12" s="808" t="n">
        <v>48000458</v>
      </c>
      <c r="N12" s="808" t="s">
        <v>1948</v>
      </c>
      <c r="O12" s="809" t="n">
        <v>30</v>
      </c>
      <c r="P12" s="809" t="n">
        <v>15385.7</v>
      </c>
      <c r="Q12" s="4"/>
    </row>
    <row r="13" customFormat="false" ht="30" hidden="false" customHeight="true" outlineLevel="0" collapsed="false">
      <c r="A13" s="764" t="s">
        <v>36</v>
      </c>
      <c r="B13" s="765" t="s">
        <v>23</v>
      </c>
      <c r="C13" s="808" t="n">
        <v>48003692</v>
      </c>
      <c r="D13" s="765" t="s">
        <v>1953</v>
      </c>
      <c r="E13" s="806"/>
      <c r="F13" s="806" t="n">
        <v>520</v>
      </c>
      <c r="G13" s="766" t="n">
        <f aca="false">G12+E13-F13</f>
        <v>14865.7</v>
      </c>
      <c r="H13" s="62"/>
      <c r="J13" s="807" t="n">
        <v>45296</v>
      </c>
      <c r="K13" s="808" t="s">
        <v>1954</v>
      </c>
      <c r="L13" s="808" t="s">
        <v>1942</v>
      </c>
      <c r="M13" s="808" t="n">
        <v>48003193</v>
      </c>
      <c r="N13" s="808" t="s">
        <v>1948</v>
      </c>
      <c r="O13" s="809" t="n">
        <v>1100</v>
      </c>
      <c r="P13" s="809" t="n">
        <v>14285.7</v>
      </c>
      <c r="Q13" s="4"/>
    </row>
    <row r="14" customFormat="false" ht="28.5" hidden="false" customHeight="true" outlineLevel="0" collapsed="false">
      <c r="A14" s="764" t="s">
        <v>36</v>
      </c>
      <c r="B14" s="765" t="s">
        <v>23</v>
      </c>
      <c r="C14" s="808" t="n">
        <v>48002801</v>
      </c>
      <c r="D14" s="765" t="s">
        <v>1955</v>
      </c>
      <c r="E14" s="806"/>
      <c r="F14" s="806" t="n">
        <v>3069.35</v>
      </c>
      <c r="G14" s="766" t="n">
        <f aca="false">G13+E14-F14</f>
        <v>11796.35</v>
      </c>
      <c r="J14" s="807" t="n">
        <v>45296</v>
      </c>
      <c r="K14" s="808" t="s">
        <v>1956</v>
      </c>
      <c r="L14" s="808" t="s">
        <v>1942</v>
      </c>
      <c r="M14" s="808" t="n">
        <v>48003692</v>
      </c>
      <c r="N14" s="808" t="s">
        <v>1948</v>
      </c>
      <c r="O14" s="809" t="n">
        <v>520</v>
      </c>
      <c r="P14" s="809" t="n">
        <v>13765.7</v>
      </c>
      <c r="Q14" s="4"/>
    </row>
    <row r="15" customFormat="false" ht="28.5" hidden="false" customHeight="true" outlineLevel="0" collapsed="false">
      <c r="A15" s="764" t="s">
        <v>36</v>
      </c>
      <c r="B15" s="765" t="s">
        <v>23</v>
      </c>
      <c r="C15" s="808" t="n">
        <v>48003193</v>
      </c>
      <c r="D15" s="765" t="s">
        <v>1957</v>
      </c>
      <c r="E15" s="806"/>
      <c r="F15" s="806" t="n">
        <v>1100</v>
      </c>
      <c r="G15" s="766" t="n">
        <f aca="false">G14+E15-F15</f>
        <v>10696.35</v>
      </c>
      <c r="J15" s="807" t="n">
        <v>45296</v>
      </c>
      <c r="K15" s="808" t="s">
        <v>1958</v>
      </c>
      <c r="L15" s="808" t="s">
        <v>1942</v>
      </c>
      <c r="M15" s="808" t="n">
        <v>48002801</v>
      </c>
      <c r="N15" s="808" t="s">
        <v>1948</v>
      </c>
      <c r="O15" s="809" t="n">
        <v>3069.35</v>
      </c>
      <c r="P15" s="809" t="n">
        <v>10696.35</v>
      </c>
      <c r="Q15" s="4"/>
    </row>
    <row r="16" customFormat="false" ht="26.25" hidden="false" customHeight="true" outlineLevel="0" collapsed="false">
      <c r="A16" s="43" t="n">
        <v>45299</v>
      </c>
      <c r="B16" s="8" t="s">
        <v>1959</v>
      </c>
      <c r="C16" s="8" t="s">
        <v>27</v>
      </c>
      <c r="D16" s="8" t="s">
        <v>1960</v>
      </c>
      <c r="E16" s="44"/>
      <c r="F16" s="811" t="n">
        <v>0.36</v>
      </c>
      <c r="G16" s="9" t="n">
        <f aca="false">G15+E16-F16</f>
        <v>10695.99</v>
      </c>
      <c r="J16" s="812" t="n">
        <v>45299</v>
      </c>
      <c r="K16" s="41" t="s">
        <v>1961</v>
      </c>
      <c r="L16" s="41" t="s">
        <v>1942</v>
      </c>
      <c r="M16" s="41" t="n">
        <v>3933902</v>
      </c>
      <c r="N16" s="41" t="s">
        <v>1948</v>
      </c>
      <c r="O16" s="811" t="n">
        <v>0.36</v>
      </c>
      <c r="P16" s="811" t="n">
        <v>10695.99</v>
      </c>
      <c r="Q16" s="4"/>
    </row>
    <row r="17" customFormat="false" ht="22.5" hidden="false" customHeight="true" outlineLevel="0" collapsed="false">
      <c r="A17" s="43" t="n">
        <v>45299</v>
      </c>
      <c r="B17" s="8" t="s">
        <v>1959</v>
      </c>
      <c r="C17" s="8" t="s">
        <v>27</v>
      </c>
      <c r="D17" s="8" t="s">
        <v>1960</v>
      </c>
      <c r="E17" s="44"/>
      <c r="F17" s="811" t="n">
        <v>0.04</v>
      </c>
      <c r="G17" s="9" t="n">
        <f aca="false">G16+E17-F17</f>
        <v>10695.95</v>
      </c>
      <c r="J17" s="812" t="n">
        <v>45299</v>
      </c>
      <c r="K17" s="41" t="s">
        <v>1962</v>
      </c>
      <c r="L17" s="41" t="s">
        <v>1942</v>
      </c>
      <c r="M17" s="41" t="n">
        <v>3933976</v>
      </c>
      <c r="N17" s="41" t="s">
        <v>1948</v>
      </c>
      <c r="O17" s="811" t="n">
        <v>0.04</v>
      </c>
      <c r="P17" s="811" t="n">
        <v>10695.95</v>
      </c>
      <c r="Q17" s="4"/>
    </row>
    <row r="18" customFormat="false" ht="23.25" hidden="false" customHeight="true" outlineLevel="0" collapsed="false">
      <c r="A18" s="43" t="n">
        <v>45299</v>
      </c>
      <c r="B18" s="8" t="s">
        <v>1959</v>
      </c>
      <c r="C18" s="8" t="s">
        <v>27</v>
      </c>
      <c r="D18" s="8" t="s">
        <v>1960</v>
      </c>
      <c r="E18" s="44"/>
      <c r="F18" s="811" t="n">
        <v>0.36</v>
      </c>
      <c r="G18" s="9" t="n">
        <f aca="false">G17+E18-F18</f>
        <v>10695.59</v>
      </c>
      <c r="J18" s="812" t="n">
        <v>45299</v>
      </c>
      <c r="K18" s="41" t="s">
        <v>1963</v>
      </c>
      <c r="L18" s="41" t="s">
        <v>1942</v>
      </c>
      <c r="M18" s="41" t="n">
        <v>3934782</v>
      </c>
      <c r="N18" s="41" t="s">
        <v>1948</v>
      </c>
      <c r="O18" s="811" t="n">
        <v>0.36</v>
      </c>
      <c r="P18" s="811" t="n">
        <v>10695.59</v>
      </c>
      <c r="Q18" s="4"/>
    </row>
    <row r="19" customFormat="false" ht="27" hidden="false" customHeight="true" outlineLevel="0" collapsed="false">
      <c r="A19" s="43" t="n">
        <v>45299</v>
      </c>
      <c r="B19" s="8" t="s">
        <v>1959</v>
      </c>
      <c r="C19" s="8" t="s">
        <v>27</v>
      </c>
      <c r="D19" s="8" t="s">
        <v>1960</v>
      </c>
      <c r="E19" s="44"/>
      <c r="F19" s="811" t="n">
        <v>0.04</v>
      </c>
      <c r="G19" s="9" t="n">
        <f aca="false">G18+E19-F19</f>
        <v>10695.55</v>
      </c>
      <c r="J19" s="812" t="n">
        <v>45299</v>
      </c>
      <c r="K19" s="41" t="s">
        <v>1964</v>
      </c>
      <c r="L19" s="41" t="s">
        <v>1942</v>
      </c>
      <c r="M19" s="41" t="n">
        <v>3934895</v>
      </c>
      <c r="N19" s="41" t="s">
        <v>1948</v>
      </c>
      <c r="O19" s="811" t="n">
        <v>0.04</v>
      </c>
      <c r="P19" s="811" t="n">
        <v>10695.55</v>
      </c>
      <c r="Q19" s="4"/>
    </row>
    <row r="20" customFormat="false" ht="28.5" hidden="false" customHeight="true" outlineLevel="0" collapsed="false">
      <c r="A20" s="43" t="n">
        <v>45299</v>
      </c>
      <c r="B20" s="8" t="s">
        <v>1959</v>
      </c>
      <c r="C20" s="8" t="s">
        <v>27</v>
      </c>
      <c r="D20" s="8" t="s">
        <v>1960</v>
      </c>
      <c r="E20" s="44"/>
      <c r="F20" s="811" t="n">
        <v>0.36</v>
      </c>
      <c r="G20" s="9" t="n">
        <f aca="false">G19+E20-F20</f>
        <v>10695.19</v>
      </c>
      <c r="J20" s="812" t="n">
        <v>45299</v>
      </c>
      <c r="K20" s="41" t="s">
        <v>1965</v>
      </c>
      <c r="L20" s="41" t="s">
        <v>1942</v>
      </c>
      <c r="M20" s="41" t="n">
        <v>3935634</v>
      </c>
      <c r="N20" s="41" t="s">
        <v>1948</v>
      </c>
      <c r="O20" s="811" t="n">
        <v>0.36</v>
      </c>
      <c r="P20" s="811" t="n">
        <v>10695.19</v>
      </c>
      <c r="Q20" s="4"/>
    </row>
    <row r="21" customFormat="false" ht="27.75" hidden="false" customHeight="true" outlineLevel="0" collapsed="false">
      <c r="A21" s="43" t="n">
        <v>45299</v>
      </c>
      <c r="B21" s="8" t="s">
        <v>1959</v>
      </c>
      <c r="C21" s="8" t="s">
        <v>27</v>
      </c>
      <c r="D21" s="8" t="s">
        <v>1960</v>
      </c>
      <c r="E21" s="44"/>
      <c r="F21" s="811" t="n">
        <v>0.04</v>
      </c>
      <c r="G21" s="9" t="n">
        <f aca="false">G20+E21-F21</f>
        <v>10695.15</v>
      </c>
      <c r="J21" s="812" t="n">
        <v>45299</v>
      </c>
      <c r="K21" s="41" t="s">
        <v>1966</v>
      </c>
      <c r="L21" s="41" t="s">
        <v>1942</v>
      </c>
      <c r="M21" s="41" t="n">
        <v>3935699</v>
      </c>
      <c r="N21" s="41" t="s">
        <v>1948</v>
      </c>
      <c r="O21" s="811" t="n">
        <v>0.04</v>
      </c>
      <c r="P21" s="811" t="n">
        <v>10695.15</v>
      </c>
      <c r="Q21" s="4"/>
    </row>
    <row r="22" customFormat="false" ht="19.5" hidden="false" customHeight="false" outlineLevel="0" collapsed="false">
      <c r="A22" s="43" t="n">
        <v>45299</v>
      </c>
      <c r="B22" s="8" t="s">
        <v>30</v>
      </c>
      <c r="C22" s="41" t="n">
        <v>245113032</v>
      </c>
      <c r="D22" s="8" t="s">
        <v>1967</v>
      </c>
      <c r="E22" s="44" t="n">
        <v>120</v>
      </c>
      <c r="F22" s="44"/>
      <c r="G22" s="9" t="n">
        <f aca="false">G21+E22-F22</f>
        <v>10815.15</v>
      </c>
      <c r="J22" s="812" t="n">
        <v>45299</v>
      </c>
      <c r="K22" s="41" t="s">
        <v>1947</v>
      </c>
      <c r="L22" s="41" t="s">
        <v>1945</v>
      </c>
      <c r="M22" s="41" t="n">
        <v>245113032</v>
      </c>
      <c r="N22" s="41" t="s">
        <v>1948</v>
      </c>
      <c r="O22" s="811" t="n">
        <v>120</v>
      </c>
      <c r="P22" s="811" t="n">
        <v>10815.15</v>
      </c>
      <c r="Q22" s="4"/>
    </row>
    <row r="23" customFormat="false" ht="19.5" hidden="false" customHeight="false" outlineLevel="0" collapsed="false">
      <c r="A23" s="43" t="n">
        <v>45299</v>
      </c>
      <c r="B23" s="8" t="s">
        <v>30</v>
      </c>
      <c r="C23" s="41" t="n">
        <v>249469464</v>
      </c>
      <c r="D23" s="8" t="s">
        <v>1967</v>
      </c>
      <c r="E23" s="44" t="n">
        <v>120</v>
      </c>
      <c r="F23" s="44"/>
      <c r="G23" s="9" t="n">
        <f aca="false">G22+E23-F23</f>
        <v>10935.15</v>
      </c>
      <c r="J23" s="812" t="n">
        <v>45299</v>
      </c>
      <c r="K23" s="41" t="s">
        <v>1947</v>
      </c>
      <c r="L23" s="41" t="s">
        <v>1945</v>
      </c>
      <c r="M23" s="41" t="n">
        <v>249469464</v>
      </c>
      <c r="N23" s="41" t="s">
        <v>1948</v>
      </c>
      <c r="O23" s="811" t="n">
        <v>120</v>
      </c>
      <c r="P23" s="811" t="n">
        <v>10935.15</v>
      </c>
      <c r="Q23" s="4"/>
    </row>
    <row r="24" customFormat="false" ht="24" hidden="false" customHeight="true" outlineLevel="0" collapsed="false">
      <c r="A24" s="43" t="s">
        <v>55</v>
      </c>
      <c r="B24" s="8" t="s">
        <v>1959</v>
      </c>
      <c r="C24" s="8" t="s">
        <v>27</v>
      </c>
      <c r="D24" s="8" t="s">
        <v>1960</v>
      </c>
      <c r="E24" s="44"/>
      <c r="F24" s="811" t="n">
        <v>0.36</v>
      </c>
      <c r="G24" s="9" t="n">
        <f aca="false">G23+E24-F24</f>
        <v>10934.79</v>
      </c>
      <c r="J24" s="812" t="n">
        <v>45300</v>
      </c>
      <c r="K24" s="41" t="s">
        <v>1968</v>
      </c>
      <c r="L24" s="41" t="s">
        <v>1942</v>
      </c>
      <c r="M24" s="41" t="n">
        <v>4790418</v>
      </c>
      <c r="N24" s="41" t="s">
        <v>1948</v>
      </c>
      <c r="O24" s="811" t="n">
        <v>0.36</v>
      </c>
      <c r="P24" s="811" t="n">
        <v>10934.79</v>
      </c>
      <c r="Q24" s="4"/>
    </row>
    <row r="25" customFormat="false" ht="22.5" hidden="false" customHeight="true" outlineLevel="0" collapsed="false">
      <c r="A25" s="43" t="n">
        <v>45300</v>
      </c>
      <c r="B25" s="8" t="s">
        <v>1959</v>
      </c>
      <c r="C25" s="8" t="s">
        <v>27</v>
      </c>
      <c r="D25" s="8" t="s">
        <v>1960</v>
      </c>
      <c r="E25" s="44"/>
      <c r="F25" s="811" t="n">
        <v>0.04</v>
      </c>
      <c r="G25" s="9" t="n">
        <f aca="false">G24+E25-F25</f>
        <v>10934.75</v>
      </c>
      <c r="J25" s="812" t="n">
        <v>45300</v>
      </c>
      <c r="K25" s="41" t="s">
        <v>1969</v>
      </c>
      <c r="L25" s="41" t="s">
        <v>1942</v>
      </c>
      <c r="M25" s="41" t="n">
        <v>4790519</v>
      </c>
      <c r="N25" s="41" t="s">
        <v>1948</v>
      </c>
      <c r="O25" s="811" t="n">
        <v>0.04</v>
      </c>
      <c r="P25" s="811" t="n">
        <v>10934.75</v>
      </c>
      <c r="Q25" s="4"/>
    </row>
    <row r="26" customFormat="false" ht="24.75" hidden="false" customHeight="true" outlineLevel="0" collapsed="false">
      <c r="A26" s="43" t="n">
        <v>45300</v>
      </c>
      <c r="B26" s="8" t="s">
        <v>1959</v>
      </c>
      <c r="C26" s="8" t="s">
        <v>27</v>
      </c>
      <c r="D26" s="8" t="s">
        <v>1960</v>
      </c>
      <c r="E26" s="44"/>
      <c r="F26" s="811" t="n">
        <v>0.36</v>
      </c>
      <c r="G26" s="9" t="n">
        <f aca="false">G25+E26-F26</f>
        <v>10934.39</v>
      </c>
      <c r="J26" s="812" t="n">
        <v>45300</v>
      </c>
      <c r="K26" s="41" t="s">
        <v>1970</v>
      </c>
      <c r="L26" s="41" t="s">
        <v>1942</v>
      </c>
      <c r="M26" s="41" t="n">
        <v>4791884</v>
      </c>
      <c r="N26" s="41" t="s">
        <v>1948</v>
      </c>
      <c r="O26" s="811" t="n">
        <v>0.36</v>
      </c>
      <c r="P26" s="811" t="n">
        <v>10934.39</v>
      </c>
      <c r="Q26" s="4"/>
    </row>
    <row r="27" customFormat="false" ht="23.25" hidden="false" customHeight="true" outlineLevel="0" collapsed="false">
      <c r="A27" s="43" t="n">
        <v>45300</v>
      </c>
      <c r="B27" s="8" t="s">
        <v>1959</v>
      </c>
      <c r="C27" s="8" t="s">
        <v>27</v>
      </c>
      <c r="D27" s="8" t="s">
        <v>1960</v>
      </c>
      <c r="E27" s="44"/>
      <c r="F27" s="811" t="n">
        <v>0.04</v>
      </c>
      <c r="G27" s="9" t="n">
        <f aca="false">G26+E27-F27</f>
        <v>10934.35</v>
      </c>
      <c r="J27" s="812" t="n">
        <v>45300</v>
      </c>
      <c r="K27" s="41" t="s">
        <v>1971</v>
      </c>
      <c r="L27" s="41" t="s">
        <v>1942</v>
      </c>
      <c r="M27" s="41" t="n">
        <v>4792002</v>
      </c>
      <c r="N27" s="41" t="s">
        <v>1948</v>
      </c>
      <c r="O27" s="811" t="n">
        <v>0.04</v>
      </c>
      <c r="P27" s="811" t="n">
        <v>10934.35</v>
      </c>
      <c r="Q27" s="4"/>
    </row>
    <row r="28" customFormat="false" ht="15.75" hidden="false" customHeight="true" outlineLevel="0" collapsed="false">
      <c r="A28" s="43" t="s">
        <v>1972</v>
      </c>
      <c r="B28" s="8" t="s">
        <v>23</v>
      </c>
      <c r="C28" s="8" t="s">
        <v>1973</v>
      </c>
      <c r="D28" s="8" t="s">
        <v>1951</v>
      </c>
      <c r="E28" s="44"/>
      <c r="F28" s="44" t="n">
        <v>1100</v>
      </c>
      <c r="G28" s="9" t="n">
        <f aca="false">G27+E28-F28</f>
        <v>9834.34999999999</v>
      </c>
      <c r="J28" s="812" t="n">
        <v>45293</v>
      </c>
      <c r="K28" s="41" t="s">
        <v>1941</v>
      </c>
      <c r="L28" s="41" t="s">
        <v>1942</v>
      </c>
      <c r="M28" s="41" t="n">
        <v>57</v>
      </c>
      <c r="N28" s="41" t="s">
        <v>1943</v>
      </c>
      <c r="O28" s="811" t="n">
        <v>1100</v>
      </c>
      <c r="P28" s="811" t="n">
        <v>9834.35</v>
      </c>
      <c r="Q28" s="4"/>
    </row>
    <row r="29" customFormat="false" ht="16.5" hidden="false" customHeight="true" outlineLevel="0" collapsed="false">
      <c r="A29" s="43" t="n">
        <v>45303</v>
      </c>
      <c r="B29" s="8" t="s">
        <v>23</v>
      </c>
      <c r="C29" s="8" t="s">
        <v>1974</v>
      </c>
      <c r="D29" s="8" t="s">
        <v>1951</v>
      </c>
      <c r="E29" s="44"/>
      <c r="F29" s="44" t="n">
        <v>241.24</v>
      </c>
      <c r="G29" s="9" t="n">
        <f aca="false">G28+E29-F29</f>
        <v>9593.10999999999</v>
      </c>
      <c r="J29" s="812" t="n">
        <v>45303</v>
      </c>
      <c r="K29" s="41" t="s">
        <v>1941</v>
      </c>
      <c r="L29" s="41" t="s">
        <v>1942</v>
      </c>
      <c r="M29" s="41" t="n">
        <v>58</v>
      </c>
      <c r="N29" s="41" t="s">
        <v>1943</v>
      </c>
      <c r="O29" s="811" t="n">
        <v>241.24</v>
      </c>
      <c r="P29" s="811" t="n">
        <v>9593.11</v>
      </c>
      <c r="Q29" s="4"/>
    </row>
    <row r="30" customFormat="false" ht="13.8" hidden="false" customHeight="false" outlineLevel="0" collapsed="false">
      <c r="A30" s="43"/>
      <c r="B30" s="8"/>
      <c r="C30" s="8"/>
      <c r="D30" s="8"/>
      <c r="E30" s="44"/>
      <c r="F30" s="44"/>
      <c r="G30" s="9" t="n">
        <f aca="false">G29+E30-F30</f>
        <v>9593.10999999999</v>
      </c>
      <c r="J30" s="813"/>
      <c r="K30" s="813"/>
      <c r="L30" s="813"/>
      <c r="M30" s="813"/>
      <c r="N30" s="813"/>
      <c r="O30" s="804"/>
      <c r="P30" s="804"/>
    </row>
    <row r="31" customFormat="false" ht="13.8" hidden="false" customHeight="false" outlineLevel="0" collapsed="false">
      <c r="A31" s="814"/>
      <c r="B31" s="135"/>
      <c r="C31" s="135"/>
      <c r="D31" s="135"/>
      <c r="E31" s="486"/>
      <c r="F31" s="486"/>
      <c r="G31" s="9" t="n">
        <f aca="false">G30+E31-F31</f>
        <v>9593.10999999999</v>
      </c>
      <c r="J31" s="813"/>
      <c r="K31" s="813"/>
      <c r="L31" s="813"/>
      <c r="M31" s="813"/>
      <c r="N31" s="813"/>
      <c r="O31" s="804"/>
      <c r="P31" s="804"/>
    </row>
    <row r="32" customFormat="false" ht="13.8" hidden="false" customHeight="false" outlineLevel="0" collapsed="false">
      <c r="A32" s="135"/>
      <c r="B32" s="135"/>
      <c r="C32" s="135"/>
      <c r="D32" s="135"/>
      <c r="E32" s="486"/>
      <c r="F32" s="486"/>
      <c r="G32" s="9" t="n">
        <f aca="false">G31+E32-F32</f>
        <v>9593.10999999999</v>
      </c>
      <c r="J32" s="813"/>
      <c r="K32" s="813"/>
      <c r="L32" s="813"/>
      <c r="M32" s="813"/>
      <c r="N32" s="813"/>
      <c r="O32" s="804"/>
      <c r="P32" s="804"/>
    </row>
    <row r="33" customFormat="false" ht="13.8" hidden="false" customHeight="false" outlineLevel="0" collapsed="false">
      <c r="A33" s="135"/>
      <c r="B33" s="135"/>
      <c r="C33" s="135"/>
      <c r="D33" s="135"/>
      <c r="E33" s="486"/>
      <c r="F33" s="486"/>
      <c r="G33" s="9" t="n">
        <f aca="false">G32+E33-F33</f>
        <v>9593.10999999999</v>
      </c>
      <c r="J33" s="813"/>
      <c r="K33" s="813"/>
      <c r="L33" s="813"/>
      <c r="M33" s="813"/>
      <c r="N33" s="813"/>
      <c r="O33" s="804"/>
      <c r="P33" s="804"/>
    </row>
    <row r="34" customFormat="false" ht="13.8" hidden="false" customHeight="false" outlineLevel="0" collapsed="false">
      <c r="A34" s="135"/>
      <c r="B34" s="135"/>
      <c r="C34" s="135"/>
      <c r="D34" s="135"/>
      <c r="E34" s="486"/>
      <c r="F34" s="486"/>
      <c r="G34" s="9" t="n">
        <f aca="false">G33+E34-F34</f>
        <v>9593.10999999999</v>
      </c>
      <c r="J34" s="813"/>
      <c r="K34" s="813"/>
      <c r="L34" s="813"/>
      <c r="M34" s="813"/>
      <c r="N34" s="813"/>
      <c r="O34" s="813"/>
      <c r="P34" s="813"/>
    </row>
    <row r="35" customFormat="false" ht="15" hidden="false" customHeight="false" outlineLevel="0" collapsed="false">
      <c r="A35" s="135"/>
      <c r="B35" s="135"/>
      <c r="C35" s="135"/>
      <c r="D35" s="135"/>
      <c r="E35" s="486"/>
      <c r="F35" s="486"/>
      <c r="G35" s="9" t="n">
        <f aca="false">G34+E35-F35</f>
        <v>9593.10999999999</v>
      </c>
    </row>
    <row r="36" customFormat="false" ht="15" hidden="false" customHeight="false" outlineLevel="0" collapsed="false">
      <c r="A36" s="135"/>
      <c r="B36" s="135"/>
      <c r="C36" s="135"/>
      <c r="D36" s="135"/>
      <c r="E36" s="486"/>
      <c r="F36" s="486"/>
      <c r="G36" s="9" t="n">
        <f aca="false">G35+E36-F36</f>
        <v>9593.10999999999</v>
      </c>
    </row>
    <row r="37" customFormat="false" ht="15" hidden="false" customHeight="false" outlineLevel="0" collapsed="false">
      <c r="A37" s="135"/>
      <c r="B37" s="135"/>
      <c r="C37" s="135"/>
      <c r="D37" s="135"/>
      <c r="E37" s="486"/>
      <c r="F37" s="486"/>
      <c r="G37" s="9" t="n">
        <f aca="false">G36+E37-F37</f>
        <v>9593.10999999999</v>
      </c>
    </row>
    <row r="38" customFormat="false" ht="15" hidden="false" customHeight="false" outlineLevel="0" collapsed="false">
      <c r="A38" s="52"/>
      <c r="B38" s="52"/>
      <c r="C38" s="52"/>
      <c r="D38" s="52"/>
      <c r="E38" s="52"/>
      <c r="F38" s="5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Document_Manager_Pro/6.3.5.2$Windows_x86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2023-02-07T22:42:52Z</dcterms:created>
  <dc:creator>COMPANIA_ABRIL_TRANS</dc:creator>
  <dc:description/>
  <dc:language>es-EC</dc:language>
  <cp:lastModifiedBy/>
  <cp:lastPrinted>2023-06-09T19:09:29Z</cp:lastPrinted>
  <dcterms:modified xsi:type="dcterms:W3CDTF">2024-01-13T13:10:09Z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