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"/>
    </mc:Choice>
  </mc:AlternateContent>
  <xr:revisionPtr revIDLastSave="0" documentId="13_ncr:1_{189827E6-2E33-4613-A81A-860BE2D0E706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Hoja1" sheetId="1" r:id="rId1"/>
    <sheet name="Hoja2" sheetId="2" r:id="rId2"/>
    <sheet name="Hoja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7" i="2" l="1"/>
  <c r="G25" i="2" s="1"/>
  <c r="G7" i="2"/>
  <c r="F21" i="2"/>
  <c r="C5" i="2"/>
  <c r="B27" i="2" l="1"/>
  <c r="F22" i="2"/>
  <c r="C21" i="2"/>
  <c r="C3" i="2"/>
  <c r="C1" i="3"/>
  <c r="B9" i="2" l="1"/>
  <c r="F4" i="2"/>
  <c r="K3" i="3"/>
  <c r="I6" i="3"/>
  <c r="J3" i="3" s="1"/>
  <c r="B4" i="3" l="1"/>
  <c r="C4" i="3" s="1"/>
  <c r="B5" i="3" l="1"/>
  <c r="D4" i="3"/>
  <c r="E4" i="3" s="1"/>
  <c r="G4" i="3" s="1"/>
  <c r="C5" i="3" l="1"/>
  <c r="D5" i="3" l="1"/>
  <c r="B6" i="3"/>
  <c r="E7" i="3" s="1"/>
  <c r="C6" i="3" l="1"/>
  <c r="D6" i="3" l="1"/>
  <c r="F7" i="3"/>
  <c r="B7" i="3"/>
  <c r="C7" i="3" l="1"/>
  <c r="E5" i="3" s="1"/>
  <c r="D7" i="3" l="1"/>
  <c r="G7" i="3" s="1"/>
  <c r="G5" i="3"/>
  <c r="B8" i="3"/>
  <c r="C8" i="3" s="1"/>
  <c r="E6" i="3" l="1"/>
  <c r="G6" i="3" s="1"/>
  <c r="E9" i="3" l="1"/>
  <c r="B2" i="1" s="1"/>
  <c r="C4" i="1"/>
</calcChain>
</file>

<file path=xl/sharedStrings.xml><?xml version="1.0" encoding="utf-8"?>
<sst xmlns="http://schemas.openxmlformats.org/spreadsheetml/2006/main" count="46" uniqueCount="31">
  <si>
    <t xml:space="preserve">Guayaquil, </t>
  </si>
  <si>
    <t>fecha:</t>
  </si>
  <si>
    <t xml:space="preserve">Banco: </t>
  </si>
  <si>
    <t>Bolivariano</t>
  </si>
  <si>
    <t>Cheque:</t>
  </si>
  <si>
    <t>Socio:</t>
  </si>
  <si>
    <t>CI:</t>
  </si>
  <si>
    <t>firma:</t>
  </si>
  <si>
    <t>Descripción:</t>
  </si>
  <si>
    <t>Valor:</t>
  </si>
  <si>
    <t>MIL</t>
  </si>
  <si>
    <t>CIEN</t>
  </si>
  <si>
    <t>VEINTIUNO</t>
  </si>
  <si>
    <t>VENTIDOS</t>
  </si>
  <si>
    <t>VENTITRES</t>
  </si>
  <si>
    <t>VENTICUATRO</t>
  </si>
  <si>
    <t>VENTICINCO</t>
  </si>
  <si>
    <t>VENTISEIS</t>
  </si>
  <si>
    <t>VALOR CHEQUE</t>
  </si>
  <si>
    <t>EN LETRAS</t>
  </si>
  <si>
    <t>DETALLE</t>
  </si>
  <si>
    <t>TOTAL</t>
  </si>
  <si>
    <t>Comprobante de Egreso</t>
  </si>
  <si>
    <t>Total:</t>
  </si>
  <si>
    <t>Beneficiario:</t>
  </si>
  <si>
    <t xml:space="preserve"> </t>
  </si>
  <si>
    <t>DIEZ</t>
  </si>
  <si>
    <t>Jenny Medina</t>
  </si>
  <si>
    <t>=A1</t>
  </si>
  <si>
    <t>servicio de transporte</t>
  </si>
  <si>
    <t xml:space="preserve">CRISTIAN ABRIL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</si>
</sst>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&quot;$&quot;\ 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0" fontId="1" fillId="0" borderId="0" xfId="0" applyFont="1"/>
    <xf numFmtId="0" fontId="0" fillId="0" borderId="1" xfId="0" applyBorder="1"/>
    <xf numFmtId="0" fontId="2" fillId="0" borderId="0" xfId="0" applyFont="1"/>
    <xf numFmtId="0" fontId="1" fillId="0" borderId="2" xfId="0" applyFont="1" applyBorder="1"/>
    <xf numFmtId="0" fontId="0" fillId="0" borderId="3" xfId="0" applyBorder="1"/>
    <xf numFmtId="0" fontId="1" fillId="0" borderId="5" xfId="0" applyFont="1" applyBorder="1"/>
    <xf numFmtId="0" fontId="0" fillId="0" borderId="6" xfId="0" applyBorder="1"/>
    <xf numFmtId="0" fontId="0" fillId="0" borderId="9" xfId="0" applyBorder="1"/>
    <xf numFmtId="0" fontId="1" fillId="2" borderId="2" xfId="0" applyFont="1" applyFill="1" applyBorder="1"/>
    <xf numFmtId="14" fontId="0" fillId="2" borderId="3" xfId="0" applyNumberFormat="1" applyFill="1" applyBorder="1" applyAlignment="1">
      <alignment horizontal="left"/>
    </xf>
    <xf numFmtId="0" fontId="0" fillId="2" borderId="3" xfId="0" applyFill="1" applyBorder="1"/>
    <xf numFmtId="0" fontId="1" fillId="2" borderId="3" xfId="0" applyFont="1" applyFill="1" applyBorder="1" applyAlignment="1">
      <alignment horizontal="right"/>
    </xf>
    <xf numFmtId="0" fontId="1" fillId="2" borderId="5" xfId="0" applyFont="1" applyFill="1" applyBorder="1"/>
    <xf numFmtId="0" fontId="0" fillId="2" borderId="0" xfId="0" applyFill="1"/>
    <xf numFmtId="0" fontId="1" fillId="2" borderId="0" xfId="0" applyFont="1" applyFill="1" applyAlignment="1">
      <alignment horizontal="right"/>
    </xf>
    <xf numFmtId="0" fontId="1" fillId="2" borderId="7" xfId="0" applyFont="1" applyFill="1" applyBorder="1"/>
    <xf numFmtId="0" fontId="0" fillId="2" borderId="9" xfId="0" applyFill="1" applyBorder="1"/>
    <xf numFmtId="0" fontId="3" fillId="2" borderId="4" xfId="0" applyFont="1" applyFill="1" applyBorder="1"/>
    <xf numFmtId="0" fontId="3" fillId="2" borderId="6" xfId="0" applyFont="1" applyFill="1" applyBorder="1"/>
    <xf numFmtId="0" fontId="1" fillId="0" borderId="4" xfId="0" applyFont="1" applyBorder="1" applyAlignment="1">
      <alignment horizontal="right"/>
    </xf>
    <xf numFmtId="0" fontId="0" fillId="0" borderId="0" xfId="0" applyAlignment="1">
      <alignment horizontal="right"/>
    </xf>
    <xf numFmtId="0" fontId="0" fillId="0" borderId="10" xfId="0" applyBorder="1"/>
    <xf numFmtId="0" fontId="0" fillId="0" borderId="8" xfId="0" applyBorder="1"/>
    <xf numFmtId="0" fontId="1" fillId="0" borderId="8" xfId="0" applyFont="1" applyBorder="1" applyAlignment="1">
      <alignment horizontal="right"/>
    </xf>
    <xf numFmtId="0" fontId="0" fillId="0" borderId="14" xfId="0" applyBorder="1"/>
    <xf numFmtId="0" fontId="0" fillId="0" borderId="15" xfId="0" applyBorder="1"/>
    <xf numFmtId="0" fontId="0" fillId="0" borderId="16" xfId="0" applyBorder="1"/>
    <xf numFmtId="49" fontId="0" fillId="0" borderId="0" xfId="0" applyNumberFormat="1" applyAlignment="1">
      <alignment horizontal="left"/>
    </xf>
    <xf numFmtId="0" fontId="1" fillId="2" borderId="13" xfId="0" applyFont="1" applyFill="1" applyBorder="1" applyAlignment="1">
      <alignment horizontal="center" vertical="center"/>
    </xf>
    <xf numFmtId="0" fontId="0" fillId="2" borderId="17" xfId="0" applyFill="1" applyBorder="1"/>
    <xf numFmtId="0" fontId="0" fillId="0" borderId="0" xfId="0" applyAlignment="1">
      <alignment horizontal="left" vertical="top"/>
    </xf>
    <xf numFmtId="164" fontId="0" fillId="0" borderId="0" xfId="0" applyNumberFormat="1" applyAlignment="1">
      <alignment horizontal="right"/>
    </xf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0" fillId="2" borderId="8" xfId="0" applyFill="1" applyBorder="1" applyAlignment="1">
      <alignment horizontal="left"/>
    </xf>
    <xf numFmtId="49" fontId="0" fillId="0" borderId="5" xfId="0" applyNumberFormat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49" fontId="0" fillId="0" borderId="7" xfId="0" applyNumberFormat="1" applyBorder="1" applyAlignment="1">
      <alignment horizontal="center" vertical="center" wrapText="1"/>
    </xf>
    <xf numFmtId="49" fontId="0" fillId="0" borderId="8" xfId="0" applyNumberFormat="1" applyBorder="1" applyAlignment="1">
      <alignment horizontal="center" vertical="center" wrapText="1"/>
    </xf>
    <xf numFmtId="0" fontId="0" fillId="0" borderId="3" xfId="0" applyBorder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"/>
  <sheetViews>
    <sheetView tabSelected="1" zoomScale="98" zoomScaleNormal="98" workbookViewId="0"/>
  </sheetViews>
  <sheetFormatPr baseColWidth="10" defaultRowHeight="15" x14ac:dyDescent="0.25"/>
  <cols>
    <col min="1" max="1" width="15.5703125" customWidth="1"/>
    <col min="2" max="2" width="3.140625" customWidth="1"/>
    <col min="3" max="3" width="14" bestFit="1" customWidth="1"/>
    <col min="6" max="6" width="13.7109375" customWidth="1"/>
  </cols>
  <sheetData>
    <row r="1" spans="1:7" ht="14.25" customHeight="1" x14ac:dyDescent="0.3">
      <c r="B1" s="34" t="s">
        <v>30</v>
      </c>
      <c r="C1" s="34"/>
      <c r="D1" s="34"/>
      <c r="E1" s="34"/>
      <c r="F1" s="1"/>
      <c r="G1" s="3">
        <v>200</v>
      </c>
    </row>
    <row r="2" spans="1:7" ht="19.5" customHeight="1" x14ac:dyDescent="0.25">
      <c r="B2" t="str">
        <f>Hoja3!E9</f>
        <v>DOSCIENTOS  00/100</v>
      </c>
      <c r="F2" s="1"/>
    </row>
    <row r="4" spans="1:7" ht="13.9" customHeight="1" x14ac:dyDescent="0.3">
      <c r="A4" s="35" t="s">
        <v>0</v>
      </c>
      <c r="B4" s="35"/>
      <c r="C4" s="2">
        <f ca="1">TODAY()</f>
        <v>45188</v>
      </c>
    </row>
  </sheetData>
  <mergeCells count="2">
    <mergeCell ref="B1:E1"/>
    <mergeCell ref="A4:B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3"/>
  <sheetViews>
    <sheetView topLeftCell="A13" zoomScale="115" zoomScaleNormal="115" workbookViewId="0">
      <selection activeCell="A14" sqref="A14"/>
    </sheetView>
  </sheetViews>
  <sheetFormatPr baseColWidth="10" defaultRowHeight="15" x14ac:dyDescent="0.25"/>
  <sheetData>
    <row r="1" spans="1:9" ht="23.25" x14ac:dyDescent="0.35">
      <c r="A1" s="39" t="s">
        <v>22</v>
      </c>
      <c r="B1" s="39"/>
      <c r="C1" s="39"/>
      <c r="D1" s="39"/>
      <c r="E1" s="39"/>
      <c r="F1" s="39"/>
      <c r="G1" s="39"/>
    </row>
    <row r="2" spans="1:9" ht="15.75" thickBot="1" x14ac:dyDescent="0.3"/>
    <row r="3" spans="1:9" ht="18.75" x14ac:dyDescent="0.3">
      <c r="B3" s="12" t="s">
        <v>1</v>
      </c>
      <c r="C3" s="13">
        <f ca="1">TODAY()</f>
        <v>45188</v>
      </c>
      <c r="D3" s="14"/>
      <c r="E3" s="15" t="s">
        <v>4</v>
      </c>
      <c r="F3" s="21">
        <v>1335</v>
      </c>
    </row>
    <row r="4" spans="1:9" ht="18.75" x14ac:dyDescent="0.3">
      <c r="B4" s="16" t="s">
        <v>2</v>
      </c>
      <c r="C4" s="17" t="s">
        <v>3</v>
      </c>
      <c r="D4" s="17"/>
      <c r="E4" s="18" t="s">
        <v>23</v>
      </c>
      <c r="F4" s="22">
        <f>Hoja1!G1</f>
        <v>200</v>
      </c>
    </row>
    <row r="5" spans="1:9" ht="15.75" thickBot="1" x14ac:dyDescent="0.3">
      <c r="A5" s="4"/>
      <c r="B5" s="19" t="s">
        <v>24</v>
      </c>
      <c r="C5" s="40" t="str">
        <f>Hoja1!B1</f>
        <v xml:space="preserve">CRISTIAN ABRIL </v>
      </c>
      <c r="D5" s="40"/>
      <c r="E5" s="40"/>
      <c r="F5" s="20"/>
    </row>
    <row r="6" spans="1:9" ht="15.75" thickBot="1" x14ac:dyDescent="0.3">
      <c r="B6" t="s">
        <v>25</v>
      </c>
    </row>
    <row r="7" spans="1:9" ht="24" thickBot="1" x14ac:dyDescent="0.4">
      <c r="A7" s="36" t="s">
        <v>20</v>
      </c>
      <c r="B7" s="37"/>
      <c r="C7" s="37"/>
      <c r="D7" s="37"/>
      <c r="E7" s="38"/>
      <c r="F7" s="32" t="s">
        <v>21</v>
      </c>
      <c r="G7" s="33">
        <f>F9</f>
        <v>500</v>
      </c>
      <c r="H7" s="6"/>
      <c r="I7" s="6"/>
    </row>
    <row r="8" spans="1:9" ht="15.75" thickBot="1" x14ac:dyDescent="0.3"/>
    <row r="9" spans="1:9" x14ac:dyDescent="0.25">
      <c r="A9" s="7" t="s">
        <v>5</v>
      </c>
      <c r="B9" s="45" t="str">
        <f>C5</f>
        <v xml:space="preserve">CRISTIAN ABRIL </v>
      </c>
      <c r="C9" s="45"/>
      <c r="D9" s="8"/>
      <c r="E9" s="23" t="s">
        <v>9</v>
      </c>
      <c r="F9" s="28">
        <v>500</v>
      </c>
    </row>
    <row r="10" spans="1:9" x14ac:dyDescent="0.25">
      <c r="A10" s="9" t="s">
        <v>6</v>
      </c>
      <c r="B10" s="31"/>
      <c r="C10" s="1"/>
      <c r="D10" s="24"/>
      <c r="E10" s="10"/>
      <c r="F10" s="29"/>
    </row>
    <row r="11" spans="1:9" x14ac:dyDescent="0.25">
      <c r="A11" s="9" t="s">
        <v>8</v>
      </c>
      <c r="E11" s="10"/>
      <c r="F11" s="29"/>
    </row>
    <row r="12" spans="1:9" x14ac:dyDescent="0.25">
      <c r="A12" s="41" t="s">
        <v>29</v>
      </c>
      <c r="B12" s="42"/>
      <c r="D12" s="5"/>
      <c r="E12" s="25"/>
      <c r="F12" s="29"/>
    </row>
    <row r="13" spans="1:9" ht="15.75" thickBot="1" x14ac:dyDescent="0.3">
      <c r="A13" s="43"/>
      <c r="B13" s="44"/>
      <c r="C13" s="26"/>
      <c r="D13" s="27" t="s">
        <v>7</v>
      </c>
      <c r="E13" s="11"/>
      <c r="F13" s="30"/>
    </row>
    <row r="14" spans="1:9" ht="14.45" customHeight="1" x14ac:dyDescent="0.25"/>
    <row r="15" spans="1:9" x14ac:dyDescent="0.25">
      <c r="A15" s="17"/>
      <c r="B15" s="17"/>
      <c r="C15" s="17"/>
      <c r="D15" s="17"/>
      <c r="E15" s="17"/>
      <c r="F15" s="17"/>
      <c r="G15" s="17"/>
    </row>
    <row r="19" spans="1:7" ht="23.25" x14ac:dyDescent="0.35">
      <c r="A19" s="39" t="s">
        <v>22</v>
      </c>
      <c r="B19" s="39"/>
      <c r="C19" s="39"/>
      <c r="D19" s="39"/>
      <c r="E19" s="39"/>
      <c r="F19" s="39"/>
      <c r="G19" s="39"/>
    </row>
    <row r="20" spans="1:7" ht="15.75" thickBot="1" x14ac:dyDescent="0.3"/>
    <row r="21" spans="1:7" ht="14.45" customHeight="1" x14ac:dyDescent="0.3">
      <c r="B21" s="12" t="s">
        <v>1</v>
      </c>
      <c r="C21" s="13">
        <f ca="1">TODAY()</f>
        <v>45188</v>
      </c>
      <c r="D21" s="14"/>
      <c r="E21" s="15" t="s">
        <v>4</v>
      </c>
      <c r="F21" s="21">
        <f>F3</f>
        <v>1335</v>
      </c>
    </row>
    <row r="22" spans="1:7" ht="18.75" x14ac:dyDescent="0.3">
      <c r="B22" s="16" t="s">
        <v>2</v>
      </c>
      <c r="C22" s="17" t="s">
        <v>3</v>
      </c>
      <c r="D22" s="17"/>
      <c r="E22" s="18" t="s">
        <v>23</v>
      </c>
      <c r="F22" s="22">
        <f>Hoja1!G19</f>
        <v>0</v>
      </c>
    </row>
    <row r="23" spans="1:7" ht="15.75" thickBot="1" x14ac:dyDescent="0.3">
      <c r="A23" s="4"/>
      <c r="B23" s="19" t="s">
        <v>24</v>
      </c>
      <c r="C23" s="40" t="s">
        <v>27</v>
      </c>
      <c r="D23" s="40"/>
      <c r="E23" s="40"/>
      <c r="F23" s="20"/>
    </row>
    <row r="24" spans="1:7" ht="15.75" thickBot="1" x14ac:dyDescent="0.3">
      <c r="B24" t="s">
        <v>25</v>
      </c>
    </row>
    <row r="25" spans="1:7" ht="15.75" thickBot="1" x14ac:dyDescent="0.3">
      <c r="A25" s="36" t="s">
        <v>20</v>
      </c>
      <c r="B25" s="37"/>
      <c r="C25" s="37"/>
      <c r="D25" s="37"/>
      <c r="E25" s="38"/>
      <c r="F25" s="32" t="s">
        <v>21</v>
      </c>
      <c r="G25" s="33">
        <f>F27</f>
        <v>500</v>
      </c>
    </row>
    <row r="26" spans="1:7" ht="15.75" thickBot="1" x14ac:dyDescent="0.3"/>
    <row r="27" spans="1:7" x14ac:dyDescent="0.25">
      <c r="A27" s="7" t="s">
        <v>5</v>
      </c>
      <c r="B27" s="45" t="str">
        <f>C23</f>
        <v>Jenny Medina</v>
      </c>
      <c r="C27" s="45"/>
      <c r="D27" s="8"/>
      <c r="E27" s="23" t="s">
        <v>9</v>
      </c>
      <c r="F27" s="28">
        <f>F9</f>
        <v>500</v>
      </c>
    </row>
    <row r="28" spans="1:7" x14ac:dyDescent="0.25">
      <c r="A28" s="9" t="s">
        <v>6</v>
      </c>
      <c r="B28" s="31"/>
      <c r="C28" s="1"/>
      <c r="D28" s="24"/>
      <c r="E28" s="10"/>
      <c r="F28" s="29"/>
    </row>
    <row r="29" spans="1:7" x14ac:dyDescent="0.25">
      <c r="A29" s="9" t="s">
        <v>8</v>
      </c>
      <c r="E29" s="10"/>
      <c r="F29" s="29"/>
    </row>
    <row r="30" spans="1:7" x14ac:dyDescent="0.25">
      <c r="A30" s="41" t="s">
        <v>28</v>
      </c>
      <c r="B30" s="42"/>
      <c r="D30" s="5"/>
      <c r="E30" s="25"/>
      <c r="F30" s="29"/>
    </row>
    <row r="31" spans="1:7" ht="15.75" thickBot="1" x14ac:dyDescent="0.3">
      <c r="A31" s="43"/>
      <c r="B31" s="44"/>
      <c r="C31" s="26"/>
      <c r="D31" s="27" t="s">
        <v>7</v>
      </c>
      <c r="E31" s="11"/>
      <c r="F31" s="30"/>
    </row>
    <row r="33" spans="1:7" x14ac:dyDescent="0.25">
      <c r="A33" s="17"/>
      <c r="B33" s="17"/>
      <c r="C33" s="17"/>
      <c r="D33" s="17"/>
      <c r="E33" s="17"/>
      <c r="F33" s="17"/>
      <c r="G33" s="17"/>
    </row>
  </sheetData>
  <mergeCells count="10">
    <mergeCell ref="A19:G19"/>
    <mergeCell ref="C23:E23"/>
    <mergeCell ref="A25:E25"/>
    <mergeCell ref="B27:C27"/>
    <mergeCell ref="A30:B31"/>
    <mergeCell ref="A7:E7"/>
    <mergeCell ref="A1:G1"/>
    <mergeCell ref="C5:E5"/>
    <mergeCell ref="A12:B13"/>
    <mergeCell ref="B9:C9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1"/>
  <sheetViews>
    <sheetView workbookViewId="0">
      <selection activeCell="G11" sqref="G11"/>
    </sheetView>
  </sheetViews>
  <sheetFormatPr baseColWidth="10" defaultRowHeight="15" x14ac:dyDescent="0.25"/>
  <cols>
    <col min="4" max="4" width="14.28515625" customWidth="1"/>
    <col min="5" max="5" width="21.85546875" customWidth="1"/>
  </cols>
  <sheetData>
    <row r="1" spans="1:11" x14ac:dyDescent="0.25">
      <c r="A1" s="46" t="s">
        <v>18</v>
      </c>
      <c r="B1" s="46"/>
      <c r="C1">
        <f>Hoja1!G1</f>
        <v>200</v>
      </c>
    </row>
    <row r="3" spans="1:11" x14ac:dyDescent="0.25">
      <c r="J3">
        <f>I6-K3</f>
        <v>216</v>
      </c>
      <c r="K3">
        <f>SUM(K4:K21)</f>
        <v>744</v>
      </c>
    </row>
    <row r="4" spans="1:11" x14ac:dyDescent="0.25">
      <c r="A4" t="s">
        <v>10</v>
      </c>
      <c r="B4">
        <f>C1</f>
        <v>200</v>
      </c>
      <c r="C4">
        <f>IF(B4&gt;=1000,INT(B4/1000),0)</f>
        <v>0</v>
      </c>
      <c r="D4" t="str">
        <f>IF(C4=2,"DOS",IF(C4=3,"TRES",IF(C4=4,"CUATRO",IF(C4=5,"CINCO",IF(C4=6,"SEIS",IF(C4=7,"SIETE",IF(C4=8,"OCHO",IF(C4=9,"NUEVE",""))))))))</f>
        <v/>
      </c>
      <c r="E4" t="str">
        <f>IF(C4=0,"",IF(C4=1,A4,CONCATENATE(D4," ",A4)))</f>
        <v/>
      </c>
      <c r="G4" t="str">
        <f>IF(E4="","",E4)</f>
        <v/>
      </c>
      <c r="I4">
        <v>580</v>
      </c>
      <c r="K4">
        <v>40</v>
      </c>
    </row>
    <row r="5" spans="1:11" x14ac:dyDescent="0.25">
      <c r="A5" t="s">
        <v>11</v>
      </c>
      <c r="B5">
        <f>IF(B4&gt;999.99,B4-(1000*C4),B4)</f>
        <v>200</v>
      </c>
      <c r="C5">
        <f>IF(B5&gt;=100,INT(B5/100),0)</f>
        <v>2</v>
      </c>
      <c r="D5" t="str">
        <f>IF(C5=2,"DOS",IF(C5=3,"TRES",IF(C5=4,"CUATRO",IF(C5=5,"QUINIENTOS",IF(C5=6,"SEIS",IF(C5=7,"SETE",IF(C5=8,"OCHO",IF(C5=9,"NOVE",""))))))))</f>
        <v>DOS</v>
      </c>
      <c r="E5" t="str">
        <f>IF(D5="QUINIENTOS",D5,IF(C5=0,"",IF(C6=0,IF(C7=0,IF(C5=1,A5,CONCATENATE(D5,A5,"TOS")),IF(C5=1,"CIENTO",IF(C5=5,D5,CONCATENATE(D5,A5,"TOS")))),IF(C5=1,"CIENTO",IF(C5=5,D5,CONCATENATE(D5,A5,"TOS"))))))</f>
        <v>DOSCIENTOS</v>
      </c>
      <c r="G5" t="str">
        <f>E5</f>
        <v>DOSCIENTOS</v>
      </c>
      <c r="I5">
        <v>380</v>
      </c>
      <c r="K5">
        <v>40</v>
      </c>
    </row>
    <row r="6" spans="1:11" x14ac:dyDescent="0.25">
      <c r="A6" t="s">
        <v>26</v>
      </c>
      <c r="B6">
        <f>IF(B5&gt;99.99,B5-(100*C5),B5)</f>
        <v>0</v>
      </c>
      <c r="C6">
        <f>IF(B6&gt;=10,INT(B6/10),0)</f>
        <v>0</v>
      </c>
      <c r="D6" t="str">
        <f>IF(C6=1,"DIES",IF(C6=2,"VEINTE",IF(C6=3,"TREINTA",IF(C6=4,"CUARENTA",IF(C6=5,"CINCUENTA",IF(C6=6,"SESENTA",IF(C6=7,"SETENTA",IF(C6=8,"OCHENTA",IF(C6=9,"NOVENTA","")))))))))</f>
        <v/>
      </c>
      <c r="E6" t="str">
        <f>IF(C7=0,D6,IF(C6&gt;1,IF(C6=2,CONCATENATE("VENTI",D7),CONCATENATE(D6," Y ",D7)),""))</f>
        <v/>
      </c>
      <c r="G6" t="str">
        <f>IF(C6=0,"",IF(C6=1,IF(C7=0,E6,F7),E6))</f>
        <v/>
      </c>
      <c r="I6">
        <f>I5+I4</f>
        <v>960</v>
      </c>
      <c r="K6">
        <v>20</v>
      </c>
    </row>
    <row r="7" spans="1:11" x14ac:dyDescent="0.25">
      <c r="B7">
        <f>IF(B6&gt;9.99,B6-(10*C6),B6)</f>
        <v>0</v>
      </c>
      <c r="C7">
        <f>INT(B7)</f>
        <v>0</v>
      </c>
      <c r="D7" t="str">
        <f>IF(C7=1,"UNO",IF(C7=2,"DOS",IF(C7=3,"TRES",IF(C7=4,"CUATRO",IF(C7=5,"CINCO",IF(C7=6,"SEIS",IF(C7=7,"SIETE",IF(C7=8,"OCHO",IF(C7=9,"NUEVE","")))))))))</f>
        <v/>
      </c>
      <c r="E7">
        <f>INT(B6)</f>
        <v>0</v>
      </c>
      <c r="F7" t="str">
        <f>IF(C6=1,IF(E7=12,"DOCE",IF(E7=13,"TRECE",IF(E7=14,"CATORCE",IF(E7=15,"QUINCE",IF(E7=16,"DIECISEIS",IF(E7=17,"DIECISIETE",IF(E7=18,"DIECIOCHO",IF(E7=19,"DIECINUEVE","")))))))),"")</f>
        <v/>
      </c>
      <c r="G7" t="str">
        <f>IF(C6=0,D7,IF(C6=1,IF(C7=0,"DIEZ",IF(C7=1,"ONCE","")),""))</f>
        <v/>
      </c>
      <c r="K7">
        <v>50</v>
      </c>
    </row>
    <row r="8" spans="1:11" x14ac:dyDescent="0.25">
      <c r="B8">
        <f>B7-C7</f>
        <v>0</v>
      </c>
      <c r="C8">
        <f>B8*100</f>
        <v>0</v>
      </c>
      <c r="K8">
        <v>3</v>
      </c>
    </row>
    <row r="9" spans="1:11" x14ac:dyDescent="0.25">
      <c r="A9" s="47" t="s">
        <v>19</v>
      </c>
      <c r="B9" s="47"/>
      <c r="C9" s="47"/>
      <c r="D9" s="47"/>
      <c r="E9" t="str">
        <f>CONCATENATE(IF(G4="","",CONCATENATE(G4," ")),IF(G5="","",CONCATENATE(G5," ")),IF(G6="","",CONCATENATE(G6," ")),IF(G7="","",CONCATENATE(G7," ")),CONCATENATE(" ",TEXT(C8,"00"),"/100"))</f>
        <v>DOSCIENTOS  00/100</v>
      </c>
      <c r="K9">
        <v>100</v>
      </c>
    </row>
    <row r="10" spans="1:11" x14ac:dyDescent="0.25">
      <c r="K10">
        <v>100</v>
      </c>
    </row>
    <row r="11" spans="1:11" x14ac:dyDescent="0.25">
      <c r="K11">
        <v>70</v>
      </c>
    </row>
    <row r="12" spans="1:11" x14ac:dyDescent="0.25">
      <c r="K12">
        <v>40</v>
      </c>
    </row>
    <row r="13" spans="1:11" x14ac:dyDescent="0.25">
      <c r="B13">
        <v>21</v>
      </c>
      <c r="C13" t="s">
        <v>12</v>
      </c>
      <c r="K13">
        <v>1</v>
      </c>
    </row>
    <row r="14" spans="1:11" x14ac:dyDescent="0.25">
      <c r="B14">
        <v>22</v>
      </c>
      <c r="C14" t="s">
        <v>13</v>
      </c>
      <c r="K14">
        <v>10</v>
      </c>
    </row>
    <row r="15" spans="1:11" x14ac:dyDescent="0.25">
      <c r="B15">
        <v>23</v>
      </c>
      <c r="C15" t="s">
        <v>14</v>
      </c>
      <c r="K15">
        <v>30</v>
      </c>
    </row>
    <row r="16" spans="1:11" x14ac:dyDescent="0.25">
      <c r="B16">
        <v>24</v>
      </c>
      <c r="C16" t="s">
        <v>15</v>
      </c>
      <c r="K16">
        <v>50</v>
      </c>
    </row>
    <row r="17" spans="2:11" x14ac:dyDescent="0.25">
      <c r="B17">
        <v>25</v>
      </c>
      <c r="C17" t="s">
        <v>16</v>
      </c>
      <c r="K17">
        <v>30</v>
      </c>
    </row>
    <row r="18" spans="2:11" x14ac:dyDescent="0.25">
      <c r="B18">
        <v>26</v>
      </c>
      <c r="C18" t="s">
        <v>17</v>
      </c>
      <c r="K18">
        <v>20</v>
      </c>
    </row>
    <row r="19" spans="2:11" x14ac:dyDescent="0.25">
      <c r="B19">
        <v>27</v>
      </c>
      <c r="K19">
        <v>30</v>
      </c>
    </row>
    <row r="20" spans="2:11" x14ac:dyDescent="0.25">
      <c r="B20">
        <v>28</v>
      </c>
      <c r="K20">
        <v>70</v>
      </c>
    </row>
    <row r="21" spans="2:11" x14ac:dyDescent="0.25">
      <c r="B21">
        <v>29</v>
      </c>
      <c r="K21">
        <v>40</v>
      </c>
    </row>
  </sheetData>
  <mergeCells count="2">
    <mergeCell ref="A1:B1"/>
    <mergeCell ref="A9:D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2023-09-19T17:40:22Z</cp:lastPrinted>
  <dcterms:created xsi:type="dcterms:W3CDTF">2022-12-16T16:44:14Z</dcterms:created>
  <dcterms:modified xsi:type="dcterms:W3CDTF">2023-09-19T17:40:26Z</dcterms:modified>
</cp:coreProperties>
</file>